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bookViews>
    <workbookView xWindow="-15" yWindow="-15" windowWidth="15480" windowHeight="5700" tabRatio="929" firstSheet="2" activeTab="2"/>
  </bookViews>
  <sheets>
    <sheet name="supt list 022416" sheetId="50" state="hidden" r:id="rId1"/>
    <sheet name="blank 1" sheetId="57" state="hidden" r:id="rId2"/>
    <sheet name="CoverSheet" sheetId="53" r:id="rId3"/>
    <sheet name="Blank 2" sheetId="58" state="hidden" r:id="rId4"/>
    <sheet name="Schedule A" sheetId="38" state="hidden" r:id="rId5"/>
    <sheet name="Analysis" sheetId="29" state="hidden" r:id="rId6"/>
  </sheets>
  <externalReferences>
    <externalReference r:id="rId7"/>
  </externalReferences>
  <definedNames>
    <definedName name="_xlnm._FilterDatabase" localSheetId="2" hidden="1">CoverSheet!$W$12:$W$16</definedName>
    <definedName name="_xlnm._FilterDatabase" localSheetId="0" hidden="1">'supt list 022416'!$A$1:$K$433</definedName>
    <definedName name="fundcode">CoverSheet!$W$12:$W$16</definedName>
    <definedName name="ORGANIZATION_NAME" localSheetId="3">[1]OrgName!$E$1:$E$394</definedName>
    <definedName name="ORGANIZATION_NAME">'supt list 022416'!$E$2:$E$378</definedName>
    <definedName name="_xlnm.Print_Area" localSheetId="5">Analysis!$A$1:$Q$87</definedName>
    <definedName name="_xlnm.Print_Area" localSheetId="2">CoverSheet!$B$1:$P$35</definedName>
    <definedName name="_xlnm.Print_Area" localSheetId="4">'Schedule A'!$A$1:$K$41</definedName>
    <definedName name="_xlnm.Print_Titles" localSheetId="3">'Blank 2'!$1:$1</definedName>
    <definedName name="select_from_drop_down_menu" localSheetId="3">'Blank 2'!#REF!</definedName>
    <definedName name="supt_list_010808" localSheetId="0">'supt list 022416'!$B$1:$K$480</definedName>
    <definedName name="Z_04338FC1_9755_11D7_870D_00B0D047BED8_.wvu.PrintArea" localSheetId="2" hidden="1">CoverSheet!$A$1:$P$21</definedName>
  </definedNames>
  <calcPr calcId="125725"/>
</workbook>
</file>

<file path=xl/calcChain.xml><?xml version="1.0" encoding="utf-8"?>
<calcChain xmlns="http://schemas.openxmlformats.org/spreadsheetml/2006/main">
  <c r="F7" i="53"/>
  <c r="F8"/>
  <c r="F9"/>
  <c r="O9"/>
  <c r="O4"/>
  <c r="K10" i="38" s="1"/>
  <c r="P87" i="29"/>
  <c r="O87"/>
  <c r="N87" s="1"/>
  <c r="M87"/>
  <c r="L87"/>
  <c r="K87"/>
  <c r="F87"/>
  <c r="P86"/>
  <c r="O86"/>
  <c r="M86"/>
  <c r="L86" s="1"/>
  <c r="K86"/>
  <c r="F86"/>
  <c r="K85"/>
  <c r="P84"/>
  <c r="O84"/>
  <c r="N84" s="1"/>
  <c r="M84"/>
  <c r="L84" s="1"/>
  <c r="K84"/>
  <c r="F84"/>
  <c r="P83"/>
  <c r="O83"/>
  <c r="N83" s="1"/>
  <c r="M83"/>
  <c r="L83" s="1"/>
  <c r="K83"/>
  <c r="F83"/>
  <c r="P82"/>
  <c r="O82"/>
  <c r="N82"/>
  <c r="M82"/>
  <c r="L82" s="1"/>
  <c r="K82"/>
  <c r="F82"/>
  <c r="P81"/>
  <c r="O81"/>
  <c r="N81" s="1"/>
  <c r="M81"/>
  <c r="L81" s="1"/>
  <c r="K81"/>
  <c r="F81"/>
  <c r="P80"/>
  <c r="O80"/>
  <c r="N80"/>
  <c r="M80"/>
  <c r="L80"/>
  <c r="K80"/>
  <c r="F80"/>
  <c r="P79"/>
  <c r="O79"/>
  <c r="N79"/>
  <c r="M79"/>
  <c r="L79" s="1"/>
  <c r="K79"/>
  <c r="F79"/>
  <c r="P78"/>
  <c r="O78"/>
  <c r="N78" s="1"/>
  <c r="M78"/>
  <c r="L78"/>
  <c r="K78"/>
  <c r="F78"/>
  <c r="P77"/>
  <c r="O77"/>
  <c r="N77" s="1"/>
  <c r="M77"/>
  <c r="L77"/>
  <c r="K77"/>
  <c r="F77"/>
  <c r="P76"/>
  <c r="O76"/>
  <c r="N76" s="1"/>
  <c r="M76"/>
  <c r="L76" s="1"/>
  <c r="K76"/>
  <c r="F76"/>
  <c r="P75"/>
  <c r="O75"/>
  <c r="N75" s="1"/>
  <c r="M75"/>
  <c r="L75" s="1"/>
  <c r="K75"/>
  <c r="F75"/>
  <c r="P74"/>
  <c r="O74"/>
  <c r="N74"/>
  <c r="M74"/>
  <c r="L74" s="1"/>
  <c r="K74"/>
  <c r="F74"/>
  <c r="P73"/>
  <c r="O73"/>
  <c r="N73" s="1"/>
  <c r="M73"/>
  <c r="L73" s="1"/>
  <c r="K73"/>
  <c r="F73"/>
  <c r="P72"/>
  <c r="O72"/>
  <c r="N72"/>
  <c r="M72"/>
  <c r="L72"/>
  <c r="K72"/>
  <c r="F72"/>
  <c r="P71"/>
  <c r="O71"/>
  <c r="N71"/>
  <c r="M71"/>
  <c r="L71" s="1"/>
  <c r="K71"/>
  <c r="F71"/>
  <c r="P70"/>
  <c r="O70"/>
  <c r="N70" s="1"/>
  <c r="M70"/>
  <c r="L70"/>
  <c r="K70"/>
  <c r="F70"/>
  <c r="P69"/>
  <c r="O69"/>
  <c r="N69" s="1"/>
  <c r="M69"/>
  <c r="L69"/>
  <c r="K69"/>
  <c r="F69"/>
  <c r="P68"/>
  <c r="O68"/>
  <c r="N68" s="1"/>
  <c r="M68"/>
  <c r="L68" s="1"/>
  <c r="K68"/>
  <c r="F68"/>
  <c r="P67"/>
  <c r="O67"/>
  <c r="N67" s="1"/>
  <c r="M67"/>
  <c r="L67" s="1"/>
  <c r="K67"/>
  <c r="F67"/>
  <c r="P66"/>
  <c r="O66"/>
  <c r="N66"/>
  <c r="M66"/>
  <c r="L66" s="1"/>
  <c r="K66"/>
  <c r="F66"/>
  <c r="P65"/>
  <c r="O65"/>
  <c r="N65" s="1"/>
  <c r="M65"/>
  <c r="L65" s="1"/>
  <c r="K65"/>
  <c r="F65"/>
  <c r="P64"/>
  <c r="O64"/>
  <c r="N64"/>
  <c r="M64"/>
  <c r="L64"/>
  <c r="K64"/>
  <c r="F64"/>
  <c r="P63"/>
  <c r="O63"/>
  <c r="M63"/>
  <c r="L63"/>
  <c r="K63"/>
  <c r="F63"/>
  <c r="P62"/>
  <c r="O62"/>
  <c r="N62" s="1"/>
  <c r="M62"/>
  <c r="L62"/>
  <c r="K62"/>
  <c r="F62"/>
  <c r="P61"/>
  <c r="O61"/>
  <c r="N61" s="1"/>
  <c r="M61"/>
  <c r="L61" s="1"/>
  <c r="K61"/>
  <c r="F61"/>
  <c r="P60"/>
  <c r="O60"/>
  <c r="N60" s="1"/>
  <c r="M60"/>
  <c r="L60" s="1"/>
  <c r="K60"/>
  <c r="F60"/>
  <c r="P59"/>
  <c r="O59"/>
  <c r="N59"/>
  <c r="M59"/>
  <c r="L59" s="1"/>
  <c r="K59"/>
  <c r="F59"/>
  <c r="P58"/>
  <c r="O58"/>
  <c r="N58" s="1"/>
  <c r="M58"/>
  <c r="L58" s="1"/>
  <c r="K58"/>
  <c r="J58"/>
  <c r="I58"/>
  <c r="F58"/>
  <c r="P57"/>
  <c r="O57"/>
  <c r="N57"/>
  <c r="M57"/>
  <c r="L57" s="1"/>
  <c r="K57"/>
  <c r="J57"/>
  <c r="I57"/>
  <c r="F57"/>
  <c r="P56"/>
  <c r="O56"/>
  <c r="N56" s="1"/>
  <c r="M56"/>
  <c r="L56" s="1"/>
  <c r="K56"/>
  <c r="J56"/>
  <c r="I56"/>
  <c r="F56"/>
  <c r="P55"/>
  <c r="O55"/>
  <c r="N55" s="1"/>
  <c r="M55"/>
  <c r="L55" s="1"/>
  <c r="K55"/>
  <c r="J55"/>
  <c r="I55"/>
  <c r="F55"/>
  <c r="P54"/>
  <c r="O54"/>
  <c r="N54" s="1"/>
  <c r="M54"/>
  <c r="L54"/>
  <c r="K54"/>
  <c r="J54"/>
  <c r="I54"/>
  <c r="F54"/>
  <c r="P53"/>
  <c r="O53"/>
  <c r="N53" s="1"/>
  <c r="M53"/>
  <c r="L53"/>
  <c r="K53"/>
  <c r="J53"/>
  <c r="I53"/>
  <c r="F53"/>
  <c r="P52"/>
  <c r="O52"/>
  <c r="N52"/>
  <c r="M52"/>
  <c r="L52" s="1"/>
  <c r="K52"/>
  <c r="J52"/>
  <c r="I52"/>
  <c r="F52"/>
  <c r="P51"/>
  <c r="O51"/>
  <c r="N51"/>
  <c r="M51"/>
  <c r="L51"/>
  <c r="K51"/>
  <c r="J51"/>
  <c r="I51"/>
  <c r="F51"/>
  <c r="P50"/>
  <c r="O50"/>
  <c r="N50" s="1"/>
  <c r="M50"/>
  <c r="L50" s="1"/>
  <c r="K50"/>
  <c r="J50"/>
  <c r="I50"/>
  <c r="F50"/>
  <c r="P49"/>
  <c r="O49"/>
  <c r="N49"/>
  <c r="M49"/>
  <c r="L49" s="1"/>
  <c r="K49"/>
  <c r="J49"/>
  <c r="I49"/>
  <c r="F49"/>
  <c r="P48"/>
  <c r="O48"/>
  <c r="N48" s="1"/>
  <c r="M48"/>
  <c r="L48" s="1"/>
  <c r="K48"/>
  <c r="J48"/>
  <c r="I48"/>
  <c r="F48"/>
  <c r="P47"/>
  <c r="O47"/>
  <c r="N47" s="1"/>
  <c r="M47"/>
  <c r="L47" s="1"/>
  <c r="K47"/>
  <c r="J47"/>
  <c r="I47"/>
  <c r="F47"/>
  <c r="P46"/>
  <c r="O46"/>
  <c r="N46" s="1"/>
  <c r="M46"/>
  <c r="L46"/>
  <c r="K46"/>
  <c r="J46"/>
  <c r="I46"/>
  <c r="F46"/>
  <c r="P45"/>
  <c r="O45"/>
  <c r="N45" s="1"/>
  <c r="M45"/>
  <c r="L45"/>
  <c r="K45"/>
  <c r="J45"/>
  <c r="I45"/>
  <c r="F45"/>
  <c r="P44"/>
  <c r="O44"/>
  <c r="N44"/>
  <c r="M44"/>
  <c r="L44" s="1"/>
  <c r="K44"/>
  <c r="J44"/>
  <c r="I44"/>
  <c r="F44"/>
  <c r="P43"/>
  <c r="O43"/>
  <c r="N43"/>
  <c r="M43"/>
  <c r="L43"/>
  <c r="K43"/>
  <c r="J43"/>
  <c r="I43"/>
  <c r="F43"/>
  <c r="P42"/>
  <c r="O42"/>
  <c r="N42" s="1"/>
  <c r="M42"/>
  <c r="L42" s="1"/>
  <c r="K42"/>
  <c r="J42"/>
  <c r="I42"/>
  <c r="F42"/>
  <c r="P41"/>
  <c r="O41"/>
  <c r="N41" s="1"/>
  <c r="M41"/>
  <c r="L41" s="1"/>
  <c r="K41"/>
  <c r="J41"/>
  <c r="I41"/>
  <c r="F41"/>
  <c r="P40"/>
  <c r="O40"/>
  <c r="N40"/>
  <c r="M40"/>
  <c r="L40" s="1"/>
  <c r="K40"/>
  <c r="J40"/>
  <c r="I40"/>
  <c r="F40"/>
  <c r="K39"/>
  <c r="K38"/>
  <c r="P36"/>
  <c r="O36"/>
  <c r="N36" s="1"/>
  <c r="M36"/>
  <c r="L36"/>
  <c r="K36"/>
  <c r="H36"/>
  <c r="G36"/>
  <c r="F36"/>
  <c r="P35"/>
  <c r="O35"/>
  <c r="N35" s="1"/>
  <c r="M35"/>
  <c r="L35"/>
  <c r="K35"/>
  <c r="H35"/>
  <c r="G35"/>
  <c r="F35"/>
  <c r="P34"/>
  <c r="O34"/>
  <c r="N34"/>
  <c r="M34"/>
  <c r="L34" s="1"/>
  <c r="K34"/>
  <c r="H34"/>
  <c r="G34"/>
  <c r="F34"/>
  <c r="P33"/>
  <c r="O33"/>
  <c r="N33"/>
  <c r="M33"/>
  <c r="L33"/>
  <c r="K33"/>
  <c r="H33"/>
  <c r="G33"/>
  <c r="F33"/>
  <c r="P32"/>
  <c r="O32"/>
  <c r="N32" s="1"/>
  <c r="M32"/>
  <c r="L32" s="1"/>
  <c r="K32"/>
  <c r="H32"/>
  <c r="G32"/>
  <c r="F32"/>
  <c r="P31"/>
  <c r="O31"/>
  <c r="N31"/>
  <c r="M31"/>
  <c r="L31" s="1"/>
  <c r="K31"/>
  <c r="H31"/>
  <c r="G31"/>
  <c r="F31"/>
  <c r="P30"/>
  <c r="O30"/>
  <c r="N30" s="1"/>
  <c r="M30"/>
  <c r="L30" s="1"/>
  <c r="K30"/>
  <c r="F30"/>
  <c r="P29"/>
  <c r="O29"/>
  <c r="N29"/>
  <c r="M29"/>
  <c r="L29" s="1"/>
  <c r="K29"/>
  <c r="F29"/>
  <c r="P28"/>
  <c r="O28"/>
  <c r="N28" s="1"/>
  <c r="M28"/>
  <c r="L28" s="1"/>
  <c r="K28"/>
  <c r="F28"/>
  <c r="P27"/>
  <c r="O27"/>
  <c r="N27"/>
  <c r="M27"/>
  <c r="L27"/>
  <c r="K27"/>
  <c r="F27"/>
  <c r="P26"/>
  <c r="O26"/>
  <c r="N26"/>
  <c r="M26"/>
  <c r="L26" s="1"/>
  <c r="K26"/>
  <c r="F26"/>
  <c r="P25"/>
  <c r="O25"/>
  <c r="N25" s="1"/>
  <c r="M25"/>
  <c r="L25"/>
  <c r="K25"/>
  <c r="F25"/>
  <c r="P24"/>
  <c r="O24"/>
  <c r="N24" s="1"/>
  <c r="M24"/>
  <c r="L24"/>
  <c r="K24"/>
  <c r="H24"/>
  <c r="G24"/>
  <c r="F24"/>
  <c r="P23"/>
  <c r="O23"/>
  <c r="N23" s="1"/>
  <c r="M23"/>
  <c r="L23"/>
  <c r="K23"/>
  <c r="H23"/>
  <c r="G23"/>
  <c r="F23"/>
  <c r="P22"/>
  <c r="O22"/>
  <c r="N22"/>
  <c r="M22"/>
  <c r="L22" s="1"/>
  <c r="K22"/>
  <c r="H22"/>
  <c r="G22"/>
  <c r="F22"/>
  <c r="P21"/>
  <c r="O21"/>
  <c r="N21"/>
  <c r="M21"/>
  <c r="L21"/>
  <c r="K21"/>
  <c r="H21"/>
  <c r="G21"/>
  <c r="F21"/>
  <c r="P20"/>
  <c r="O20"/>
  <c r="N20" s="1"/>
  <c r="M20"/>
  <c r="L20" s="1"/>
  <c r="K20"/>
  <c r="H20"/>
  <c r="G20"/>
  <c r="F20"/>
  <c r="P19"/>
  <c r="O19"/>
  <c r="N19"/>
  <c r="M19"/>
  <c r="L19" s="1"/>
  <c r="K19"/>
  <c r="H19"/>
  <c r="G19"/>
  <c r="F19"/>
  <c r="P18"/>
  <c r="O18"/>
  <c r="N18" s="1"/>
  <c r="M18"/>
  <c r="L18" s="1"/>
  <c r="K18"/>
  <c r="F18"/>
  <c r="P17"/>
  <c r="O17"/>
  <c r="N17"/>
  <c r="M17"/>
  <c r="L17" s="1"/>
  <c r="K17"/>
  <c r="F17"/>
  <c r="P16"/>
  <c r="O16"/>
  <c r="N16" s="1"/>
  <c r="M16"/>
  <c r="L16" s="1"/>
  <c r="K16"/>
  <c r="F16"/>
  <c r="P15"/>
  <c r="O15"/>
  <c r="N15"/>
  <c r="M15"/>
  <c r="L15"/>
  <c r="K15"/>
  <c r="F15"/>
  <c r="P14"/>
  <c r="O14"/>
  <c r="N14"/>
  <c r="M14"/>
  <c r="L14" s="1"/>
  <c r="K14"/>
  <c r="F14"/>
  <c r="P13"/>
  <c r="O13"/>
  <c r="N13" s="1"/>
  <c r="M13"/>
  <c r="L13"/>
  <c r="K13"/>
  <c r="F13"/>
  <c r="P12"/>
  <c r="O12"/>
  <c r="N12" s="1"/>
  <c r="M12"/>
  <c r="L12"/>
  <c r="K12"/>
  <c r="F12"/>
  <c r="P11"/>
  <c r="O11"/>
  <c r="N11" s="1"/>
  <c r="M11"/>
  <c r="L11" s="1"/>
  <c r="K11"/>
  <c r="F11"/>
  <c r="P10"/>
  <c r="O10"/>
  <c r="N10" s="1"/>
  <c r="M10"/>
  <c r="L10" s="1"/>
  <c r="K10"/>
  <c r="H10"/>
  <c r="G10"/>
  <c r="F10"/>
  <c r="P9"/>
  <c r="O9"/>
  <c r="N9" s="1"/>
  <c r="M9"/>
  <c r="L9" s="1"/>
  <c r="K9"/>
  <c r="H9"/>
  <c r="G9"/>
  <c r="F9"/>
  <c r="P8"/>
  <c r="O8"/>
  <c r="N8" s="1"/>
  <c r="M8"/>
  <c r="L8"/>
  <c r="K8"/>
  <c r="H8"/>
  <c r="G8"/>
  <c r="F8"/>
  <c r="P7"/>
  <c r="O7"/>
  <c r="N7" s="1"/>
  <c r="M7"/>
  <c r="L7"/>
  <c r="K7"/>
  <c r="H7"/>
  <c r="G7"/>
  <c r="F7"/>
  <c r="P6"/>
  <c r="O6"/>
  <c r="N6"/>
  <c r="M6"/>
  <c r="L6" s="1"/>
  <c r="K6"/>
  <c r="H6"/>
  <c r="G6"/>
  <c r="F6"/>
  <c r="P5"/>
  <c r="O5"/>
  <c r="N5"/>
  <c r="M5"/>
  <c r="L5"/>
  <c r="K5"/>
  <c r="H5"/>
  <c r="G5"/>
  <c r="F5"/>
  <c r="P4"/>
  <c r="O4"/>
  <c r="N4" s="1"/>
  <c r="M4"/>
  <c r="L4" s="1"/>
  <c r="K4"/>
  <c r="H4"/>
  <c r="G4"/>
  <c r="F4"/>
  <c r="P3"/>
  <c r="O3"/>
  <c r="N3"/>
  <c r="M3"/>
  <c r="L3" s="1"/>
  <c r="K3"/>
  <c r="H3"/>
  <c r="G3"/>
  <c r="F3"/>
  <c r="P2"/>
  <c r="O2"/>
  <c r="N2" s="1"/>
  <c r="M2"/>
  <c r="L2" s="1"/>
  <c r="K2"/>
  <c r="H2"/>
  <c r="G2"/>
  <c r="F2"/>
  <c r="N37"/>
  <c r="N38"/>
  <c r="N39"/>
  <c r="N63"/>
  <c r="N85"/>
  <c r="N86"/>
  <c r="L37"/>
  <c r="L38"/>
  <c r="L39"/>
  <c r="L85"/>
  <c r="Q87"/>
  <c r="B87"/>
  <c r="A87"/>
  <c r="Q86"/>
  <c r="B86"/>
  <c r="A86"/>
  <c r="Q85"/>
  <c r="B85"/>
  <c r="A85"/>
  <c r="Q84"/>
  <c r="B84"/>
  <c r="A84"/>
  <c r="Q83"/>
  <c r="B83"/>
  <c r="A83"/>
  <c r="Q82"/>
  <c r="B82"/>
  <c r="A82"/>
  <c r="Q81"/>
  <c r="B81"/>
  <c r="A81"/>
  <c r="Q80"/>
  <c r="B80"/>
  <c r="A80"/>
  <c r="Q79"/>
  <c r="B79"/>
  <c r="A79"/>
  <c r="Q78"/>
  <c r="B78"/>
  <c r="A78"/>
  <c r="Q77"/>
  <c r="B77"/>
  <c r="A77"/>
  <c r="Q76"/>
  <c r="B76"/>
  <c r="A76"/>
  <c r="Q75"/>
  <c r="B75"/>
  <c r="A75"/>
  <c r="Q74"/>
  <c r="B74"/>
  <c r="A74"/>
  <c r="Q73"/>
  <c r="B73"/>
  <c r="A73"/>
  <c r="Q72"/>
  <c r="B72"/>
  <c r="A72"/>
  <c r="Q71"/>
  <c r="B71"/>
  <c r="A71"/>
  <c r="Q70"/>
  <c r="B70"/>
  <c r="A70"/>
  <c r="Q69"/>
  <c r="B69"/>
  <c r="A69"/>
  <c r="Q68"/>
  <c r="B68"/>
  <c r="A68"/>
  <c r="Q67"/>
  <c r="B67"/>
  <c r="A67"/>
  <c r="Q66"/>
  <c r="B66"/>
  <c r="A66"/>
  <c r="Q65"/>
  <c r="B65"/>
  <c r="A65"/>
  <c r="Q64"/>
  <c r="B64"/>
  <c r="A64"/>
  <c r="Q63"/>
  <c r="B63"/>
  <c r="A63"/>
  <c r="Q62"/>
  <c r="B62"/>
  <c r="A62"/>
  <c r="Q61"/>
  <c r="B61"/>
  <c r="A61"/>
  <c r="Q60"/>
  <c r="B60"/>
  <c r="A60"/>
  <c r="Q59"/>
  <c r="B59"/>
  <c r="A59"/>
  <c r="Q58"/>
  <c r="B58"/>
  <c r="A58"/>
  <c r="Q57"/>
  <c r="B57"/>
  <c r="A57"/>
  <c r="Q56"/>
  <c r="B56"/>
  <c r="A56"/>
  <c r="Q55"/>
  <c r="B55"/>
  <c r="A55"/>
  <c r="Q54"/>
  <c r="B54"/>
  <c r="A54"/>
  <c r="Q53"/>
  <c r="B53"/>
  <c r="A53"/>
  <c r="Q52"/>
  <c r="B52"/>
  <c r="A52"/>
  <c r="Q51"/>
  <c r="B51"/>
  <c r="A51"/>
  <c r="Q50"/>
  <c r="B50"/>
  <c r="A50"/>
  <c r="Q49"/>
  <c r="B49"/>
  <c r="A49"/>
  <c r="Q48"/>
  <c r="B48"/>
  <c r="A48"/>
  <c r="Q47"/>
  <c r="B47"/>
  <c r="A47"/>
  <c r="Q46"/>
  <c r="B46"/>
  <c r="A46"/>
  <c r="Q45"/>
  <c r="B45"/>
  <c r="A45"/>
  <c r="Q44"/>
  <c r="B44"/>
  <c r="A44"/>
  <c r="Q43"/>
  <c r="B43"/>
  <c r="A43"/>
  <c r="Q42"/>
  <c r="B42"/>
  <c r="A42"/>
  <c r="Q41"/>
  <c r="B41"/>
  <c r="A41"/>
  <c r="Q40"/>
  <c r="B40"/>
  <c r="A40"/>
  <c r="Q39"/>
  <c r="B39"/>
  <c r="A39"/>
  <c r="Q38"/>
  <c r="B38"/>
  <c r="A38"/>
  <c r="Q37"/>
  <c r="B37"/>
  <c r="A37"/>
  <c r="Q36"/>
  <c r="B36"/>
  <c r="A36"/>
  <c r="Q35"/>
  <c r="B35"/>
  <c r="A35"/>
  <c r="Q34"/>
  <c r="B34"/>
  <c r="A34"/>
  <c r="Q33"/>
  <c r="B33"/>
  <c r="A33"/>
  <c r="Q32"/>
  <c r="B32"/>
  <c r="A32"/>
  <c r="Q31"/>
  <c r="B31"/>
  <c r="A31"/>
  <c r="Q30"/>
  <c r="B30"/>
  <c r="A30"/>
  <c r="Q29"/>
  <c r="B29"/>
  <c r="A29"/>
  <c r="Q28"/>
  <c r="B28"/>
  <c r="A28"/>
  <c r="Q27"/>
  <c r="B27"/>
  <c r="A27"/>
  <c r="Q26"/>
  <c r="B26"/>
  <c r="A26"/>
  <c r="Q25"/>
  <c r="B25"/>
  <c r="A25"/>
  <c r="Q24"/>
  <c r="B24"/>
  <c r="A24"/>
  <c r="Q23"/>
  <c r="B23"/>
  <c r="A23"/>
  <c r="Q22"/>
  <c r="B22"/>
  <c r="A22"/>
  <c r="Q21"/>
  <c r="B21"/>
  <c r="A21"/>
  <c r="Q20"/>
  <c r="B20"/>
  <c r="A20"/>
  <c r="Q19"/>
  <c r="B19"/>
  <c r="A19"/>
  <c r="Q18"/>
  <c r="B18"/>
  <c r="A18"/>
  <c r="Q17"/>
  <c r="B17"/>
  <c r="A17"/>
  <c r="Q16"/>
  <c r="B16"/>
  <c r="A16"/>
  <c r="Q15"/>
  <c r="B15"/>
  <c r="A15"/>
  <c r="Q14"/>
  <c r="B14"/>
  <c r="A14"/>
  <c r="Q13"/>
  <c r="B13"/>
  <c r="A13"/>
  <c r="Q12"/>
  <c r="B12"/>
  <c r="A12"/>
  <c r="Q11"/>
  <c r="B11"/>
  <c r="A11"/>
  <c r="Q10"/>
  <c r="B10"/>
  <c r="A10"/>
  <c r="Q9"/>
  <c r="B9"/>
  <c r="A9"/>
  <c r="Q8"/>
  <c r="B8"/>
  <c r="A8"/>
  <c r="Q7"/>
  <c r="B7"/>
  <c r="A7"/>
  <c r="Q6"/>
  <c r="B6"/>
  <c r="A6"/>
  <c r="Q5"/>
  <c r="B5"/>
  <c r="A5"/>
  <c r="Q4"/>
  <c r="B4"/>
  <c r="A4"/>
  <c r="Q3"/>
  <c r="B3"/>
  <c r="A3"/>
  <c r="Q2"/>
  <c r="B2"/>
  <c r="A2"/>
  <c r="K14" i="38"/>
  <c r="E14"/>
  <c r="E10"/>
  <c r="F35"/>
  <c r="K37" i="29"/>
</calcChain>
</file>

<file path=xl/comments1.xml><?xml version="1.0" encoding="utf-8"?>
<comments xmlns="http://schemas.openxmlformats.org/spreadsheetml/2006/main">
  <authors>
    <author>DBW</author>
  </authors>
  <commentList>
    <comment ref="D4" authorId="0">
      <text>
        <r>
          <rPr>
            <sz val="10"/>
            <color indexed="81"/>
            <rFont val="Tahoma"/>
            <family val="2"/>
          </rPr>
          <t>Select 'Organization Name' by using the scroll bar.</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A20" authorId="0">
      <text>
        <r>
          <rPr>
            <sz val="10"/>
            <color indexed="81"/>
            <rFont val="Tahoma"/>
            <family val="2"/>
          </rPr>
          <t>Identify  district where funds are being assigned.</t>
        </r>
      </text>
    </comment>
  </commentList>
</comments>
</file>

<file path=xl/connections.xml><?xml version="1.0" encoding="utf-8"?>
<connections xmlns="http://schemas.openxmlformats.org/spreadsheetml/2006/main">
  <connection id="1" name="supt list 010808" type="6" refreshedVersion="2" background="1" saveData="1">
    <textPr codePage="28603" sourceFile="C:\Documents and Settings\dbw\Desktop\supt list 010808.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<sst xmlns="http://schemas.openxmlformats.org/spreadsheetml/2006/main" count="4450" uniqueCount="2369">
  <si>
    <t>Carver</t>
  </si>
  <si>
    <t>01840</t>
  </si>
  <si>
    <t>East Boston</t>
  </si>
  <si>
    <t>02128</t>
  </si>
  <si>
    <t>MASSACHUSETTS DEPARTMENT OF ELEMENTARY AND SECONDARY EDUCATION</t>
  </si>
  <si>
    <t>Dalton</t>
  </si>
  <si>
    <t>Dennis-Yarmouth</t>
  </si>
  <si>
    <t>06450000</t>
  </si>
  <si>
    <t>02745</t>
  </si>
  <si>
    <t>08280000</t>
  </si>
  <si>
    <t>Fringe Benefits</t>
  </si>
  <si>
    <t>Other Fringe</t>
  </si>
  <si>
    <t>02770</t>
  </si>
  <si>
    <t>Supplemental Educational Services</t>
  </si>
  <si>
    <t>South Easton</t>
  </si>
  <si>
    <t>FTE</t>
  </si>
  <si>
    <t>Amount</t>
  </si>
  <si>
    <t>District Code:</t>
  </si>
  <si>
    <t>01921</t>
  </si>
  <si>
    <t>Second Floor</t>
  </si>
  <si>
    <t>Braintree</t>
  </si>
  <si>
    <t>00400000</t>
  </si>
  <si>
    <t>348 Pond Street</t>
  </si>
  <si>
    <t>Orleans</t>
  </si>
  <si>
    <t>02653</t>
  </si>
  <si>
    <t>Fiskdale</t>
  </si>
  <si>
    <t>Brockton</t>
  </si>
  <si>
    <t>00440000</t>
  </si>
  <si>
    <t>43 Crescent Street</t>
  </si>
  <si>
    <t>Brookline</t>
  </si>
  <si>
    <t>00460000</t>
  </si>
  <si>
    <t>333 Washington Street</t>
  </si>
  <si>
    <t>Flex</t>
  </si>
  <si>
    <t>Student Assessment</t>
  </si>
  <si>
    <t>Program Administration</t>
  </si>
  <si>
    <t>IIA</t>
  </si>
  <si>
    <t>Student Support Services</t>
  </si>
  <si>
    <t>31 West Fountain Street</t>
  </si>
  <si>
    <t>Central Office</t>
  </si>
  <si>
    <t>25 Gile Road</t>
  </si>
  <si>
    <t>02445</t>
  </si>
  <si>
    <t>Burlington</t>
  </si>
  <si>
    <t>Dighton</t>
  </si>
  <si>
    <t>200 Pleasant Street</t>
  </si>
  <si>
    <t>Crisis Planning Prevention</t>
  </si>
  <si>
    <t>Parent Programs</t>
  </si>
  <si>
    <t>District Name:</t>
  </si>
  <si>
    <t xml:space="preserve">Address: </t>
  </si>
  <si>
    <t>STANDARD CONTRACT FORM AND APPLICATION FOR PROGRAM GRANTS</t>
  </si>
  <si>
    <t>PART I - GENERAL</t>
  </si>
  <si>
    <t>B. APPLICATION FOR PROGRAM FUNDING</t>
  </si>
  <si>
    <t>A. APPLICANT</t>
  </si>
  <si>
    <t>PROJECT DURATION</t>
  </si>
  <si>
    <t>417 Rock Street</t>
  </si>
  <si>
    <t>02721</t>
  </si>
  <si>
    <t>02301</t>
  </si>
  <si>
    <t>500 Broadway Street</t>
  </si>
  <si>
    <t>c/o City Hall Room 216</t>
  </si>
  <si>
    <t>01867</t>
  </si>
  <si>
    <t>Revere</t>
  </si>
  <si>
    <t>02480000</t>
  </si>
  <si>
    <t>101 School Street</t>
  </si>
  <si>
    <t>02151</t>
  </si>
  <si>
    <t>Richmond</t>
  </si>
  <si>
    <t>Rochester</t>
  </si>
  <si>
    <t>02368</t>
  </si>
  <si>
    <t>Reading</t>
  </si>
  <si>
    <t>Submission date:</t>
  </si>
  <si>
    <t>Bedford</t>
  </si>
  <si>
    <t>01540</t>
  </si>
  <si>
    <t>LEFT BLANK INTENTIONALLY (MLG)</t>
  </si>
  <si>
    <t>Contact</t>
  </si>
  <si>
    <t>Name</t>
  </si>
  <si>
    <t>State</t>
  </si>
  <si>
    <t>Maria</t>
  </si>
  <si>
    <t>Geryk</t>
  </si>
  <si>
    <t>02127</t>
  </si>
  <si>
    <t>01824</t>
  </si>
  <si>
    <t>180 Broadway Street</t>
  </si>
  <si>
    <t>RICHMOND</t>
  </si>
  <si>
    <t>Scully</t>
  </si>
  <si>
    <t>01835</t>
  </si>
  <si>
    <t>Kathy</t>
  </si>
  <si>
    <t>Egmont</t>
  </si>
  <si>
    <t>Scannell</t>
  </si>
  <si>
    <t>Cozort</t>
  </si>
  <si>
    <t>Fleishman</t>
  </si>
  <si>
    <t>Pepperell</t>
  </si>
  <si>
    <t>01463</t>
  </si>
  <si>
    <t>Hayden</t>
  </si>
  <si>
    <t>c/o Rockport Public Schools</t>
  </si>
  <si>
    <t>c/o Shetland Pk</t>
  </si>
  <si>
    <t>42 Cross Street</t>
  </si>
  <si>
    <t>02145</t>
  </si>
  <si>
    <t>1550 Main Street</t>
  </si>
  <si>
    <t>01103</t>
  </si>
  <si>
    <t>215 Harris Street</t>
  </si>
  <si>
    <t>O'Connor</t>
  </si>
  <si>
    <t>Ferron</t>
  </si>
  <si>
    <t>1 Metcalf Square</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</si>
  <si>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</si>
  <si>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AUTHORIZED SIGNATORY:</t>
  </si>
  <si>
    <t>________________________________________</t>
  </si>
  <si>
    <t xml:space="preserve">TITLE: </t>
  </si>
  <si>
    <t xml:space="preserve">TYPED NAME: </t>
  </si>
  <si>
    <t xml:space="preserve">DATE: </t>
  </si>
  <si>
    <t>Norfolk</t>
  </si>
  <si>
    <t>Northampton</t>
  </si>
  <si>
    <t>01060</t>
  </si>
  <si>
    <t>North Andover</t>
  </si>
  <si>
    <t>01845</t>
  </si>
  <si>
    <t>No. Attleborough</t>
  </si>
  <si>
    <t>02760</t>
  </si>
  <si>
    <t>Whitinsville</t>
  </si>
  <si>
    <t>01588</t>
  </si>
  <si>
    <t>North Brookfield</t>
  </si>
  <si>
    <t>01535</t>
  </si>
  <si>
    <t>North Reading</t>
  </si>
  <si>
    <t>Norton</t>
  </si>
  <si>
    <t>01550</t>
  </si>
  <si>
    <t>South Hadley</t>
  </si>
  <si>
    <t>Springfield</t>
  </si>
  <si>
    <t>02810000</t>
  </si>
  <si>
    <t>Stoneham</t>
  </si>
  <si>
    <t>02180</t>
  </si>
  <si>
    <t>Stoughton</t>
  </si>
  <si>
    <t>02072</t>
  </si>
  <si>
    <t>Baldwinville</t>
  </si>
  <si>
    <t>01436</t>
  </si>
  <si>
    <t>Bolton</t>
  </si>
  <si>
    <t>01740</t>
  </si>
  <si>
    <t>02746</t>
  </si>
  <si>
    <t>146 Maple Street</t>
  </si>
  <si>
    <t>Attleboro</t>
  </si>
  <si>
    <t>02703</t>
  </si>
  <si>
    <t>Auburn</t>
  </si>
  <si>
    <t>00350000</t>
  </si>
  <si>
    <t>01923</t>
  </si>
  <si>
    <t>Dartmouth</t>
  </si>
  <si>
    <t>00720000</t>
  </si>
  <si>
    <t>8 Bush Street</t>
  </si>
  <si>
    <t>02748</t>
  </si>
  <si>
    <t>Dedham</t>
  </si>
  <si>
    <t>01373</t>
  </si>
  <si>
    <t>Douglas</t>
  </si>
  <si>
    <t>01516</t>
  </si>
  <si>
    <t>Dover</t>
  </si>
  <si>
    <t>02030</t>
  </si>
  <si>
    <t>Dracut</t>
  </si>
  <si>
    <t>Duxbury</t>
  </si>
  <si>
    <t>02332</t>
  </si>
  <si>
    <t>East Bridgewater</t>
  </si>
  <si>
    <t>02333</t>
  </si>
  <si>
    <t>Easthampton</t>
  </si>
  <si>
    <t>01027</t>
  </si>
  <si>
    <t>East Longmeadow</t>
  </si>
  <si>
    <t>01028</t>
  </si>
  <si>
    <t>North Easton</t>
  </si>
  <si>
    <t>Erving</t>
  </si>
  <si>
    <t>01344</t>
  </si>
  <si>
    <t>Everett</t>
  </si>
  <si>
    <t>02149</t>
  </si>
  <si>
    <t>Hudson</t>
  </si>
  <si>
    <t>01410000</t>
  </si>
  <si>
    <t>155 Apsley Street</t>
  </si>
  <si>
    <t>01749</t>
  </si>
  <si>
    <t>Hull</t>
  </si>
  <si>
    <t>02045</t>
  </si>
  <si>
    <t>Ipswich</t>
  </si>
  <si>
    <t>01938</t>
  </si>
  <si>
    <t>Lawrence</t>
  </si>
  <si>
    <t>Lee</t>
  </si>
  <si>
    <t>01887</t>
  </si>
  <si>
    <t>Winchendon</t>
  </si>
  <si>
    <t>Winchester</t>
  </si>
  <si>
    <t>03440000</t>
  </si>
  <si>
    <t>Winthrop</t>
  </si>
  <si>
    <t>03460000</t>
  </si>
  <si>
    <t>02152</t>
  </si>
  <si>
    <t>Woburn</t>
  </si>
  <si>
    <t>03470000</t>
  </si>
  <si>
    <t>55 Locust Street</t>
  </si>
  <si>
    <t>01801</t>
  </si>
  <si>
    <t>Worcester</t>
  </si>
  <si>
    <t>03480000</t>
  </si>
  <si>
    <t>20 Irving Street</t>
  </si>
  <si>
    <t>01609</t>
  </si>
  <si>
    <t>Wrentham</t>
  </si>
  <si>
    <t>02093</t>
  </si>
  <si>
    <t>CatID</t>
  </si>
  <si>
    <t>Kingston</t>
  </si>
  <si>
    <t>02364</t>
  </si>
  <si>
    <t>Hanover</t>
  </si>
  <si>
    <t>02339</t>
  </si>
  <si>
    <t>Harvard</t>
  </si>
  <si>
    <t>01451</t>
  </si>
  <si>
    <t>Harwich</t>
  </si>
  <si>
    <t>Hatfield</t>
  </si>
  <si>
    <t>01038</t>
  </si>
  <si>
    <t>Haverhill</t>
  </si>
  <si>
    <t>01280000</t>
  </si>
  <si>
    <t>Longmeadow</t>
  </si>
  <si>
    <t>01106</t>
  </si>
  <si>
    <t>Lowell</t>
  </si>
  <si>
    <t>01600000</t>
  </si>
  <si>
    <t>01852</t>
  </si>
  <si>
    <t>Ludlow</t>
  </si>
  <si>
    <t>01056</t>
  </si>
  <si>
    <t>Lunenburg</t>
  </si>
  <si>
    <t>01462</t>
  </si>
  <si>
    <t>Lynn</t>
  </si>
  <si>
    <t>Lynnfield</t>
  </si>
  <si>
    <t>Malden</t>
  </si>
  <si>
    <t>01650000</t>
  </si>
  <si>
    <t>02148</t>
  </si>
  <si>
    <t>Mansfield</t>
  </si>
  <si>
    <t>02048</t>
  </si>
  <si>
    <t>Marblehead</t>
  </si>
  <si>
    <t>01945</t>
  </si>
  <si>
    <t>Mattapoisett</t>
  </si>
  <si>
    <t>02739</t>
  </si>
  <si>
    <t>Marlborough</t>
  </si>
  <si>
    <t>01700000</t>
  </si>
  <si>
    <t>17 Washington Street</t>
  </si>
  <si>
    <t>Marshfield</t>
  </si>
  <si>
    <t>02050</t>
  </si>
  <si>
    <t>Mashpee</t>
  </si>
  <si>
    <t>02649</t>
  </si>
  <si>
    <t>01830</t>
  </si>
  <si>
    <t>PO Box 267</t>
  </si>
  <si>
    <t>Adams</t>
  </si>
  <si>
    <t>01220</t>
  </si>
  <si>
    <t>Cheshire</t>
  </si>
  <si>
    <t>01225</t>
  </si>
  <si>
    <t>Contact email</t>
  </si>
  <si>
    <t>Contact Telephone:</t>
  </si>
  <si>
    <t>Program Name</t>
  </si>
  <si>
    <t>Fund Code</t>
  </si>
  <si>
    <t>FROM</t>
  </si>
  <si>
    <t>TO</t>
  </si>
  <si>
    <t>TOTAL AMOUNT REQUESTED:</t>
  </si>
  <si>
    <t>Title III Contact Name</t>
  </si>
  <si>
    <t>TIII - English Language Acquisition</t>
  </si>
  <si>
    <t>Function</t>
  </si>
  <si>
    <t>02351</t>
  </si>
  <si>
    <t>02476</t>
  </si>
  <si>
    <t>01430</t>
  </si>
  <si>
    <t>01730</t>
  </si>
  <si>
    <t>02478</t>
  </si>
  <si>
    <t>PO Box 617</t>
  </si>
  <si>
    <t>Stockbridge</t>
  </si>
  <si>
    <t>01262</t>
  </si>
  <si>
    <t>01505</t>
  </si>
  <si>
    <t>01568</t>
  </si>
  <si>
    <t>02532</t>
  </si>
  <si>
    <t>02184</t>
  </si>
  <si>
    <t>01518</t>
  </si>
  <si>
    <t>02715</t>
  </si>
  <si>
    <t>01803</t>
  </si>
  <si>
    <t>02645</t>
  </si>
  <si>
    <t>ALLOCATION</t>
  </si>
  <si>
    <t>01741</t>
  </si>
  <si>
    <t>02330</t>
  </si>
  <si>
    <t>01227</t>
  </si>
  <si>
    <t>04400000</t>
  </si>
  <si>
    <t>01742</t>
  </si>
  <si>
    <t>01826</t>
  </si>
  <si>
    <t>02356</t>
  </si>
  <si>
    <t>02536</t>
  </si>
  <si>
    <t>01253</t>
  </si>
  <si>
    <t>70 Waterford Street</t>
  </si>
  <si>
    <t>01833</t>
  </si>
  <si>
    <t>01519</t>
  </si>
  <si>
    <t>01033</t>
  </si>
  <si>
    <t>01450</t>
  </si>
  <si>
    <t>01254</t>
  </si>
  <si>
    <t>c/o 102 Cahners Hall</t>
  </si>
  <si>
    <t>01039</t>
  </si>
  <si>
    <t>02043</t>
  </si>
  <si>
    <t>02343</t>
  </si>
  <si>
    <t>01460</t>
  </si>
  <si>
    <t>04560000</t>
  </si>
  <si>
    <t>01940</t>
  </si>
  <si>
    <t>01757</t>
  </si>
  <si>
    <t>02421</t>
  </si>
  <si>
    <t>01057</t>
  </si>
  <si>
    <t>C/O Paul Rodrigues Administration Bldg.</t>
  </si>
  <si>
    <t>02740</t>
  </si>
  <si>
    <t>01864</t>
  </si>
  <si>
    <t>PO BOX 67</t>
  </si>
  <si>
    <t>02062</t>
  </si>
  <si>
    <t>01069</t>
  </si>
  <si>
    <t>01960</t>
  </si>
  <si>
    <t>Business Office</t>
  </si>
  <si>
    <t>01083</t>
  </si>
  <si>
    <t>01966</t>
  </si>
  <si>
    <t>01129</t>
  </si>
  <si>
    <t>East Sandwich</t>
  </si>
  <si>
    <t>02537</t>
  </si>
  <si>
    <t>01256</t>
  </si>
  <si>
    <t>01545</t>
  </si>
  <si>
    <t>01832</t>
  </si>
  <si>
    <t>02375</t>
  </si>
  <si>
    <t>01257</t>
  </si>
  <si>
    <t>01562</t>
  </si>
  <si>
    <t>01907</t>
  </si>
  <si>
    <t>02452</t>
  </si>
  <si>
    <t>02472</t>
  </si>
  <si>
    <t>01778</t>
  </si>
  <si>
    <t>02481</t>
  </si>
  <si>
    <t>01583</t>
  </si>
  <si>
    <t>01581</t>
  </si>
  <si>
    <t>01085</t>
  </si>
  <si>
    <t>02790</t>
  </si>
  <si>
    <t>02382</t>
  </si>
  <si>
    <t>01475</t>
  </si>
  <si>
    <t>01890</t>
  </si>
  <si>
    <t>Fairhaven</t>
  </si>
  <si>
    <t>02719</t>
  </si>
  <si>
    <t>Fall River</t>
  </si>
  <si>
    <t>00950000</t>
  </si>
  <si>
    <t>02720</t>
  </si>
  <si>
    <t>East Falmouth</t>
  </si>
  <si>
    <t>Fitchburg</t>
  </si>
  <si>
    <t>00970000</t>
  </si>
  <si>
    <t>376 South Street</t>
  </si>
  <si>
    <t>01420</t>
  </si>
  <si>
    <t>Florida</t>
  </si>
  <si>
    <t>North Adams</t>
  </si>
  <si>
    <t>Foxborough</t>
  </si>
  <si>
    <t>02035</t>
  </si>
  <si>
    <t>Framingham</t>
  </si>
  <si>
    <t>01000000</t>
  </si>
  <si>
    <t>Franklin</t>
  </si>
  <si>
    <t>02038</t>
  </si>
  <si>
    <t>Lakeville</t>
  </si>
  <si>
    <t>New Bedford</t>
  </si>
  <si>
    <t>02010000</t>
  </si>
  <si>
    <t>455 County Street</t>
  </si>
  <si>
    <t>Newburyport</t>
  </si>
  <si>
    <t>01950</t>
  </si>
  <si>
    <t>Newton</t>
  </si>
  <si>
    <t>02070000</t>
  </si>
  <si>
    <t>100 Walnut Street</t>
  </si>
  <si>
    <t>Newtonville</t>
  </si>
  <si>
    <t>02460</t>
  </si>
  <si>
    <t>Charlton</t>
  </si>
  <si>
    <t>01507</t>
  </si>
  <si>
    <t>Community Involvement</t>
  </si>
  <si>
    <t>Recruitment Activities</t>
  </si>
  <si>
    <t>Class Size Reduction</t>
  </si>
  <si>
    <t>Teacher Recognition Programs</t>
  </si>
  <si>
    <t>Technology for Instruction</t>
  </si>
  <si>
    <t>Gifted and Talented</t>
  </si>
  <si>
    <t>Alternative Programs</t>
  </si>
  <si>
    <t>Community Service</t>
  </si>
  <si>
    <t>02025</t>
  </si>
  <si>
    <t>Concord</t>
  </si>
  <si>
    <t>South Deerfield</t>
  </si>
  <si>
    <t>Instruction-School Day (K-12)</t>
  </si>
  <si>
    <t>Safety/Security Activities</t>
  </si>
  <si>
    <t>Danvers</t>
  </si>
  <si>
    <t>Dis_Name</t>
  </si>
  <si>
    <t>250 Pawtucket Blvd</t>
  </si>
  <si>
    <t>PO Box 1538</t>
  </si>
  <si>
    <t>02771</t>
  </si>
  <si>
    <t>01075</t>
  </si>
  <si>
    <t>Kathleen</t>
  </si>
  <si>
    <t>Peter</t>
  </si>
  <si>
    <t>Susan</t>
  </si>
  <si>
    <t>Stephen</t>
  </si>
  <si>
    <t>Donovan</t>
  </si>
  <si>
    <t>Mary</t>
  </si>
  <si>
    <t>Czajkowski</t>
  </si>
  <si>
    <t>David</t>
  </si>
  <si>
    <t>Bodie</t>
  </si>
  <si>
    <t>Anthony</t>
  </si>
  <si>
    <t>Robert</t>
  </si>
  <si>
    <t>Judith</t>
  </si>
  <si>
    <t>Kevin</t>
  </si>
  <si>
    <t>Thomas</t>
  </si>
  <si>
    <t>James</t>
  </si>
  <si>
    <t>Joseph</t>
  </si>
  <si>
    <t>Carol</t>
  </si>
  <si>
    <t>Johnson</t>
  </si>
  <si>
    <t>Kurzberg</t>
  </si>
  <si>
    <t>Richard</t>
  </si>
  <si>
    <t>Bridgewater</t>
  </si>
  <si>
    <t>02324</t>
  </si>
  <si>
    <t>Matthew</t>
  </si>
  <si>
    <t>Malone</t>
  </si>
  <si>
    <t>William</t>
  </si>
  <si>
    <t>Lupini</t>
  </si>
  <si>
    <t>Eric</t>
  </si>
  <si>
    <t>Jeffrey</t>
  </si>
  <si>
    <t>Young</t>
  </si>
  <si>
    <t>John</t>
  </si>
  <si>
    <t>230 North Road</t>
  </si>
  <si>
    <t>Rege</t>
  </si>
  <si>
    <t>Terrance</t>
  </si>
  <si>
    <t>Ingano</t>
  </si>
  <si>
    <t>Sheila</t>
  </si>
  <si>
    <t>Russell</t>
  </si>
  <si>
    <t>Woodbury</t>
  </si>
  <si>
    <t>Joan</t>
  </si>
  <si>
    <t>Margery</t>
  </si>
  <si>
    <t>Mayo-Brown</t>
  </si>
  <si>
    <t>Andre</t>
  </si>
  <si>
    <t>Ravenelle</t>
  </si>
  <si>
    <t>Mark</t>
  </si>
  <si>
    <t>Steven</t>
  </si>
  <si>
    <t>Hiersche</t>
  </si>
  <si>
    <t>Alan</t>
  </si>
  <si>
    <t>Marinel</t>
  </si>
  <si>
    <t>McGrath</t>
  </si>
  <si>
    <t>01022</t>
  </si>
  <si>
    <t>Pope</t>
  </si>
  <si>
    <t>Lyons</t>
  </si>
  <si>
    <t>75 Pleasant Street</t>
  </si>
  <si>
    <t>Paul</t>
  </si>
  <si>
    <t>3rd Fl</t>
  </si>
  <si>
    <t>Roy</t>
  </si>
  <si>
    <t>Belson</t>
  </si>
  <si>
    <t>Tremblay</t>
  </si>
  <si>
    <t>Gormley</t>
  </si>
  <si>
    <t>01108</t>
  </si>
  <si>
    <t>Suite 3-59</t>
  </si>
  <si>
    <t>Charles</t>
  </si>
  <si>
    <t>c/o Suite 1</t>
  </si>
  <si>
    <t>Frank</t>
  </si>
  <si>
    <t>Hackett</t>
  </si>
  <si>
    <t>Decristofaro</t>
  </si>
  <si>
    <t>Dakin</t>
  </si>
  <si>
    <t>Sawyer</t>
  </si>
  <si>
    <t>Julie</t>
  </si>
  <si>
    <t>Melinda</t>
  </si>
  <si>
    <t>Boone</t>
  </si>
  <si>
    <t>02664</t>
  </si>
  <si>
    <t>North Dighton</t>
  </si>
  <si>
    <t>02764</t>
  </si>
  <si>
    <t>02056</t>
  </si>
  <si>
    <t>Hathorne</t>
  </si>
  <si>
    <t>01937</t>
  </si>
  <si>
    <t>Peer Mediation</t>
  </si>
  <si>
    <t>Shelburne Falls</t>
  </si>
  <si>
    <t>01370</t>
  </si>
  <si>
    <t>Salem</t>
  </si>
  <si>
    <t>02580000</t>
  </si>
  <si>
    <t>29 Highland Avenue</t>
  </si>
  <si>
    <t>01970</t>
  </si>
  <si>
    <t>Saugus</t>
  </si>
  <si>
    <t>EDCO Collaborative</t>
  </si>
  <si>
    <t>21 Johnson Street</t>
  </si>
  <si>
    <t>01906</t>
  </si>
  <si>
    <t>Savoy</t>
  </si>
  <si>
    <t>Scituate</t>
  </si>
  <si>
    <t>02066</t>
  </si>
  <si>
    <t>Seekonk</t>
  </si>
  <si>
    <t>Sharon</t>
  </si>
  <si>
    <t>02067</t>
  </si>
  <si>
    <t>Devens</t>
  </si>
  <si>
    <t>Shrewsbury</t>
  </si>
  <si>
    <t>02710000</t>
  </si>
  <si>
    <t>100 Maple Avenue</t>
  </si>
  <si>
    <t>Somerset</t>
  </si>
  <si>
    <t>02726</t>
  </si>
  <si>
    <t>Somerville</t>
  </si>
  <si>
    <t>02740000</t>
  </si>
  <si>
    <t>Other Costs</t>
  </si>
  <si>
    <t>Rate</t>
  </si>
  <si>
    <t>Amesbury</t>
  </si>
  <si>
    <t>01913</t>
  </si>
  <si>
    <t>Amherst</t>
  </si>
  <si>
    <t>00080000</t>
  </si>
  <si>
    <t>170 Chestnut Street</t>
  </si>
  <si>
    <t>01002</t>
  </si>
  <si>
    <t>Andover</t>
  </si>
  <si>
    <t>00090000</t>
  </si>
  <si>
    <t>36 Bartlet Street</t>
  </si>
  <si>
    <t>01810</t>
  </si>
  <si>
    <t>Belchertown</t>
  </si>
  <si>
    <t>01007</t>
  </si>
  <si>
    <t>Bellingham</t>
  </si>
  <si>
    <t>Sheffield</t>
  </si>
  <si>
    <t>P O Box 955</t>
  </si>
  <si>
    <t>01501</t>
  </si>
  <si>
    <t>Avon</t>
  </si>
  <si>
    <t>Pembroke</t>
  </si>
  <si>
    <t>02359</t>
  </si>
  <si>
    <t>Petersham</t>
  </si>
  <si>
    <t>01366</t>
  </si>
  <si>
    <t>Pittsfield</t>
  </si>
  <si>
    <t>02360000</t>
  </si>
  <si>
    <t>269 First Street</t>
  </si>
  <si>
    <t>01201</t>
  </si>
  <si>
    <t>Plainville</t>
  </si>
  <si>
    <t>02762</t>
  </si>
  <si>
    <t>Plymouth</t>
  </si>
  <si>
    <t>02360</t>
  </si>
  <si>
    <t>Provincetown</t>
  </si>
  <si>
    <t>02657</t>
  </si>
  <si>
    <t>Quincy</t>
  </si>
  <si>
    <t>02430000</t>
  </si>
  <si>
    <t>02169</t>
  </si>
  <si>
    <t>Randolph</t>
  </si>
  <si>
    <t>02440000</t>
  </si>
  <si>
    <t>40 Highland Avenue</t>
  </si>
  <si>
    <t>Spencer</t>
  </si>
  <si>
    <t>Hyde Park</t>
  </si>
  <si>
    <t>02136</t>
  </si>
  <si>
    <t>01702</t>
  </si>
  <si>
    <t>02140</t>
  </si>
  <si>
    <t>Roxbury</t>
  </si>
  <si>
    <t>02120</t>
  </si>
  <si>
    <t>02601</t>
  </si>
  <si>
    <t>02215</t>
  </si>
  <si>
    <t>Brighton</t>
  </si>
  <si>
    <t>High Quality PD</t>
  </si>
  <si>
    <t xml:space="preserve">Teacher Preparation </t>
  </si>
  <si>
    <t xml:space="preserve">Teacher Retention </t>
  </si>
  <si>
    <t>School Nurses</t>
  </si>
  <si>
    <t>School Choice</t>
  </si>
  <si>
    <t>Teacher Preparation</t>
  </si>
  <si>
    <t>02115</t>
  </si>
  <si>
    <t>206 Jackson Street</t>
  </si>
  <si>
    <t>West Tisbury</t>
  </si>
  <si>
    <t>02575</t>
  </si>
  <si>
    <t>Huntington</t>
  </si>
  <si>
    <t>01050</t>
  </si>
  <si>
    <t>Groton</t>
  </si>
  <si>
    <t>Turners Falls</t>
  </si>
  <si>
    <t>01376</t>
  </si>
  <si>
    <t>Wenham</t>
  </si>
  <si>
    <t>01984</t>
  </si>
  <si>
    <t>Wilbraham</t>
  </si>
  <si>
    <t>01095</t>
  </si>
  <si>
    <t>Manchester</t>
  </si>
  <si>
    <t>01944</t>
  </si>
  <si>
    <t>Byfield</t>
  </si>
  <si>
    <t>01922</t>
  </si>
  <si>
    <t>Mendon</t>
  </si>
  <si>
    <t>02723</t>
  </si>
  <si>
    <t>00640000</t>
  </si>
  <si>
    <t>01510</t>
  </si>
  <si>
    <t>Cohasset</t>
  </si>
  <si>
    <t>Bourne</t>
  </si>
  <si>
    <t>Hadley</t>
  </si>
  <si>
    <t>01035</t>
  </si>
  <si>
    <t>01238</t>
  </si>
  <si>
    <t>Leicester</t>
  </si>
  <si>
    <t>01524</t>
  </si>
  <si>
    <t>Lenox</t>
  </si>
  <si>
    <t>01240</t>
  </si>
  <si>
    <t>Lexington</t>
  </si>
  <si>
    <t>01550000</t>
  </si>
  <si>
    <t>02420</t>
  </si>
  <si>
    <t>Lincoln</t>
  </si>
  <si>
    <t>01773</t>
  </si>
  <si>
    <t>Littleton</t>
  </si>
  <si>
    <t>Pre-School Activies</t>
  </si>
  <si>
    <t>Athol</t>
  </si>
  <si>
    <t>01331</t>
  </si>
  <si>
    <t>c/o Office of the Superintendent</t>
  </si>
  <si>
    <t>Assistive/UDL Technology</t>
  </si>
  <si>
    <t>Technology Literacy</t>
  </si>
  <si>
    <t>Northfield</t>
  </si>
  <si>
    <t>01360</t>
  </si>
  <si>
    <t>Barre</t>
  </si>
  <si>
    <t>01005</t>
  </si>
  <si>
    <t>02135</t>
  </si>
  <si>
    <t>Blackstone</t>
  </si>
  <si>
    <t>01504</t>
  </si>
  <si>
    <t>53 Parkerville Road</t>
  </si>
  <si>
    <t>01772</t>
  </si>
  <si>
    <t>Office of the Superintendent</t>
  </si>
  <si>
    <t>02780</t>
  </si>
  <si>
    <t>Tewksbury</t>
  </si>
  <si>
    <t>01876</t>
  </si>
  <si>
    <t>Topsfield</t>
  </si>
  <si>
    <t>Truro</t>
  </si>
  <si>
    <t>02666</t>
  </si>
  <si>
    <t>Tyngsborough</t>
  </si>
  <si>
    <t>01879</t>
  </si>
  <si>
    <t>Dis_Code</t>
  </si>
  <si>
    <t>#_of_Staff</t>
  </si>
  <si>
    <t>Hr_Day</t>
  </si>
  <si>
    <t>Primary_Function</t>
  </si>
  <si>
    <t>Flex_Use</t>
  </si>
  <si>
    <t>Flex_Into</t>
  </si>
  <si>
    <t>Date_Appoved</t>
  </si>
  <si>
    <t>Planning and Evaluation</t>
  </si>
  <si>
    <t>Data Collection/Management</t>
  </si>
  <si>
    <t>School Restructuring/SLC</t>
  </si>
  <si>
    <t>Other (explain in Notes Page)</t>
  </si>
  <si>
    <t>Substance Prevention Education</t>
  </si>
  <si>
    <t>Violence Prevention Education</t>
  </si>
  <si>
    <t>Public Reporting</t>
  </si>
  <si>
    <t>02766</t>
  </si>
  <si>
    <t>Norwell</t>
  </si>
  <si>
    <t>02061</t>
  </si>
  <si>
    <t>Norwood</t>
  </si>
  <si>
    <t>02200000</t>
  </si>
  <si>
    <t>Vineyard Haven</t>
  </si>
  <si>
    <t>02568</t>
  </si>
  <si>
    <t>Orange</t>
  </si>
  <si>
    <t>01364</t>
  </si>
  <si>
    <t>Oxford</t>
  </si>
  <si>
    <t>Instruction-Extended Day/Year (K-12)</t>
  </si>
  <si>
    <t>*I/We assign the identified funds to the project described in the accompanying grant application.  The indicated agency is authorized to receive and disburse funds for the purpose of operating the project.</t>
  </si>
  <si>
    <t>Superintendent</t>
  </si>
  <si>
    <t>Abington</t>
  </si>
  <si>
    <t>MA</t>
  </si>
  <si>
    <t>Sudbury</t>
  </si>
  <si>
    <t>Hyannis</t>
  </si>
  <si>
    <t>PO Box 679</t>
  </si>
  <si>
    <t>C/O Igo Administration Building</t>
  </si>
  <si>
    <t>Palmer</t>
  </si>
  <si>
    <t>Suite 1</t>
  </si>
  <si>
    <t>Peabody</t>
  </si>
  <si>
    <t>02290000</t>
  </si>
  <si>
    <t>01776</t>
  </si>
  <si>
    <t>Sutton</t>
  </si>
  <si>
    <t>01590</t>
  </si>
  <si>
    <t>Swampscott</t>
  </si>
  <si>
    <t>Swansea</t>
  </si>
  <si>
    <t>02777</t>
  </si>
  <si>
    <t>Taunton</t>
  </si>
  <si>
    <t>02930000</t>
  </si>
  <si>
    <t>4 Summer Street</t>
  </si>
  <si>
    <t>Hingham</t>
  </si>
  <si>
    <t>Maynard</t>
  </si>
  <si>
    <t>Holbrook</t>
  </si>
  <si>
    <t>Holliston</t>
  </si>
  <si>
    <t>01746</t>
  </si>
  <si>
    <t>Holyoke</t>
  </si>
  <si>
    <t>01370000</t>
  </si>
  <si>
    <t>57 Suffolk Street</t>
  </si>
  <si>
    <t>01040</t>
  </si>
  <si>
    <t>Hopedale</t>
  </si>
  <si>
    <t>01747</t>
  </si>
  <si>
    <t>Hopkinton</t>
  </si>
  <si>
    <t>01748</t>
  </si>
  <si>
    <t>01754</t>
  </si>
  <si>
    <t>Medfield</t>
  </si>
  <si>
    <t>02052</t>
  </si>
  <si>
    <t>01434</t>
  </si>
  <si>
    <t>Medford</t>
  </si>
  <si>
    <t>01760000</t>
  </si>
  <si>
    <t>489 Winthrop Street</t>
  </si>
  <si>
    <t>02155</t>
  </si>
  <si>
    <t>Medway</t>
  </si>
  <si>
    <t>190 Hampshire Street</t>
  </si>
  <si>
    <t>01902</t>
  </si>
  <si>
    <t>02125</t>
  </si>
  <si>
    <t>296 Station Avenue</t>
  </si>
  <si>
    <t>South Yarmouth</t>
  </si>
  <si>
    <t>Dudley</t>
  </si>
  <si>
    <t>01571</t>
  </si>
  <si>
    <t>Otis</t>
  </si>
  <si>
    <t>02019</t>
  </si>
  <si>
    <t>Belmont</t>
  </si>
  <si>
    <t>00260000</t>
  </si>
  <si>
    <t>644 Pleasant Street</t>
  </si>
  <si>
    <t>Berkley</t>
  </si>
  <si>
    <t>02779</t>
  </si>
  <si>
    <t>Boylston</t>
  </si>
  <si>
    <t>Beverly</t>
  </si>
  <si>
    <t>01915</t>
  </si>
  <si>
    <t>Billerica</t>
  </si>
  <si>
    <t>01821</t>
  </si>
  <si>
    <t>Boston</t>
  </si>
  <si>
    <t>02322</t>
  </si>
  <si>
    <t>Ayer</t>
  </si>
  <si>
    <t>Schedule A is to be completed if the applicant agency operates and administers a grant project using funds assigned from more than one agency.</t>
  </si>
  <si>
    <t>01432</t>
  </si>
  <si>
    <t>Barnstable</t>
  </si>
  <si>
    <t>00200000</t>
  </si>
  <si>
    <t>Boxford</t>
  </si>
  <si>
    <t>Middleton</t>
  </si>
  <si>
    <t>Acton</t>
  </si>
  <si>
    <t>01720</t>
  </si>
  <si>
    <t>Acushnet</t>
  </si>
  <si>
    <t>02743</t>
  </si>
  <si>
    <t>Details</t>
  </si>
  <si>
    <t>Cambridge</t>
  </si>
  <si>
    <t>00490000</t>
  </si>
  <si>
    <t>159 Thorndike Street</t>
  </si>
  <si>
    <t>02141</t>
  </si>
  <si>
    <t>Canton</t>
  </si>
  <si>
    <t>02021</t>
  </si>
  <si>
    <t>Carlisle</t>
  </si>
  <si>
    <t>01</t>
  </si>
  <si>
    <t>02</t>
  </si>
  <si>
    <t>03</t>
  </si>
  <si>
    <t>04</t>
  </si>
  <si>
    <t>05</t>
  </si>
  <si>
    <t>06</t>
  </si>
  <si>
    <t>07</t>
  </si>
  <si>
    <t>08</t>
  </si>
  <si>
    <t>09</t>
  </si>
  <si>
    <t>10</t>
  </si>
  <si>
    <t>Warren</t>
  </si>
  <si>
    <t>Whitman</t>
  </si>
  <si>
    <t>01752</t>
  </si>
  <si>
    <t>Upton</t>
  </si>
  <si>
    <t>Northboro-Southboro</t>
  </si>
  <si>
    <t>07300000</t>
  </si>
  <si>
    <t>West Newbury</t>
  </si>
  <si>
    <t>01985</t>
  </si>
  <si>
    <t>02053</t>
  </si>
  <si>
    <t>Melrose</t>
  </si>
  <si>
    <t>02176</t>
  </si>
  <si>
    <t>Methuen</t>
  </si>
  <si>
    <t>01810000</t>
  </si>
  <si>
    <t>01844</t>
  </si>
  <si>
    <t>Middleborough</t>
  </si>
  <si>
    <t>02346</t>
  </si>
  <si>
    <t>MTRS</t>
  </si>
  <si>
    <t>Indirect Costs</t>
  </si>
  <si>
    <t>Milford</t>
  </si>
  <si>
    <t>01850000</t>
  </si>
  <si>
    <t>Millbury</t>
  </si>
  <si>
    <t>01527</t>
  </si>
  <si>
    <t>Millis</t>
  </si>
  <si>
    <t>02054</t>
  </si>
  <si>
    <t>Milton</t>
  </si>
  <si>
    <t>01890000</t>
  </si>
  <si>
    <t>02186</t>
  </si>
  <si>
    <t>Monson</t>
  </si>
  <si>
    <t>Nahant</t>
  </si>
  <si>
    <t>01908</t>
  </si>
  <si>
    <t>Nantucket</t>
  </si>
  <si>
    <t>01970000</t>
  </si>
  <si>
    <t>10 Surfside Road</t>
  </si>
  <si>
    <t>02554</t>
  </si>
  <si>
    <t>Natick</t>
  </si>
  <si>
    <t>01760</t>
  </si>
  <si>
    <t>Needham</t>
  </si>
  <si>
    <t>02492</t>
  </si>
  <si>
    <t>275 Prospect Street</t>
  </si>
  <si>
    <t>02119</t>
  </si>
  <si>
    <t>02122</t>
  </si>
  <si>
    <t>PrimaryID</t>
  </si>
  <si>
    <t>FlexUseID</t>
  </si>
  <si>
    <t>Roslindale</t>
  </si>
  <si>
    <t>02131</t>
  </si>
  <si>
    <t>Ashburnham</t>
  </si>
  <si>
    <t>Paraprofessional Preparation</t>
  </si>
  <si>
    <t>Homeless Services</t>
  </si>
  <si>
    <t>Parent Involvement</t>
  </si>
  <si>
    <t>STANDARD APPLICATION FOR PROGRAM GRANTS</t>
  </si>
  <si>
    <t>SCHEDULE A</t>
  </si>
  <si>
    <t>(Consolidated Assignment Schedule)</t>
  </si>
  <si>
    <t>Agency operating and administering the project:  (Legal Name of Agency)</t>
  </si>
  <si>
    <t>Name of grant program/
Source of funds:</t>
  </si>
  <si>
    <t xml:space="preserve">Fund Code: </t>
  </si>
  <si>
    <t>Name of Participating Agency</t>
  </si>
  <si>
    <t>Amount of 
Assigned Funds</t>
  </si>
  <si>
    <t>* Authorized Signature</t>
  </si>
  <si>
    <t>Arlington</t>
  </si>
  <si>
    <t>00100000</t>
  </si>
  <si>
    <t>869 Massachusetts Avenue</t>
  </si>
  <si>
    <t>Westhampton</t>
  </si>
  <si>
    <t>Southborough</t>
  </si>
  <si>
    <t>Southbridge</t>
  </si>
  <si>
    <t>02770000</t>
  </si>
  <si>
    <t>Uxbridge</t>
  </si>
  <si>
    <t>01569</t>
  </si>
  <si>
    <t>Wakefield</t>
  </si>
  <si>
    <t>strPurpose</t>
  </si>
  <si>
    <t>Purpose Code</t>
  </si>
  <si>
    <t>00</t>
  </si>
  <si>
    <t>Assistive/UDL Technology Use</t>
  </si>
  <si>
    <t>Parent and Community Involvement</t>
  </si>
  <si>
    <t>Pre-School Activities</t>
  </si>
  <si>
    <t>Supplementary Educational Services</t>
  </si>
  <si>
    <t>11</t>
  </si>
  <si>
    <t>12</t>
  </si>
  <si>
    <r>
      <t xml:space="preserve">High Quality </t>
    </r>
    <r>
      <rPr>
        <sz val="11"/>
        <color indexed="12"/>
        <rFont val="Arial"/>
        <family val="2"/>
      </rPr>
      <t>Professional Development</t>
    </r>
  </si>
  <si>
    <t>High Quality Professional Development</t>
  </si>
  <si>
    <t>13</t>
  </si>
  <si>
    <t>Instruction-School Day (K-12) – Public</t>
  </si>
  <si>
    <t>14</t>
  </si>
  <si>
    <t>Instruction-School Day (K-12) – Private</t>
  </si>
  <si>
    <t>15</t>
  </si>
  <si>
    <t>Instruction-Extended Day/Year (K-12) - Public</t>
  </si>
  <si>
    <t>Instruction-Extended Day/Year (K-12) - Private</t>
  </si>
  <si>
    <t>44</t>
  </si>
  <si>
    <t>43</t>
  </si>
  <si>
    <r>
      <t xml:space="preserve">Neglected or Delinquent </t>
    </r>
    <r>
      <rPr>
        <sz val="11"/>
        <color indexed="12"/>
        <rFont val="Arial"/>
        <family val="2"/>
      </rPr>
      <t>Services</t>
    </r>
  </si>
  <si>
    <t>16</t>
  </si>
  <si>
    <t>46</t>
  </si>
  <si>
    <t>45</t>
  </si>
  <si>
    <t>Miscellaneous and Transportation</t>
  </si>
  <si>
    <t>42</t>
  </si>
  <si>
    <t>NCLB School Choice</t>
  </si>
  <si>
    <t>47</t>
  </si>
  <si>
    <t>Neglected or Delinquent Services</t>
  </si>
  <si>
    <t>48</t>
  </si>
  <si>
    <t>17</t>
  </si>
  <si>
    <t>18</t>
  </si>
  <si>
    <t>20</t>
  </si>
  <si>
    <t>Parent Literacy</t>
  </si>
  <si>
    <t>19</t>
  </si>
  <si>
    <t>21</t>
  </si>
  <si>
    <t>22</t>
  </si>
  <si>
    <t>23</t>
  </si>
  <si>
    <t>24</t>
  </si>
  <si>
    <t>25</t>
  </si>
  <si>
    <t>38</t>
  </si>
  <si>
    <t>26</t>
  </si>
  <si>
    <t>Schedule A (Dissemination Project)</t>
  </si>
  <si>
    <t>27</t>
  </si>
  <si>
    <t>Schedule A2 (Prison Education)</t>
  </si>
  <si>
    <t>28</t>
  </si>
  <si>
    <t>29</t>
  </si>
  <si>
    <t>30</t>
  </si>
  <si>
    <t>31</t>
  </si>
  <si>
    <t>SPED Services/Private School Students</t>
  </si>
  <si>
    <t>32</t>
  </si>
  <si>
    <t>SPED Services/Public School Students</t>
  </si>
  <si>
    <t>33</t>
  </si>
  <si>
    <t>34</t>
  </si>
  <si>
    <t>35</t>
  </si>
  <si>
    <t>41</t>
  </si>
  <si>
    <t>36</t>
  </si>
  <si>
    <t>37</t>
  </si>
  <si>
    <t>Teacher Preparation/Retention/Recognition</t>
  </si>
  <si>
    <t>40</t>
  </si>
  <si>
    <t>39</t>
  </si>
  <si>
    <t>Violence/Alcohol,Tobacco, Other Drugs Education</t>
  </si>
  <si>
    <t>01880</t>
  </si>
  <si>
    <t>Walpole</t>
  </si>
  <si>
    <t>02081</t>
  </si>
  <si>
    <t>Waltham</t>
  </si>
  <si>
    <t>03080000</t>
  </si>
  <si>
    <t>617 Lexington Street</t>
  </si>
  <si>
    <t>Ware</t>
  </si>
  <si>
    <t>01082</t>
  </si>
  <si>
    <t>Wareham</t>
  </si>
  <si>
    <t>02571</t>
  </si>
  <si>
    <t>Administrators</t>
  </si>
  <si>
    <t>Instructional/Professional Staff</t>
  </si>
  <si>
    <t>Support Staff</t>
  </si>
  <si>
    <t>Contractual Services</t>
  </si>
  <si>
    <t>Supplies and Materials</t>
  </si>
  <si>
    <t>Travel</t>
  </si>
  <si>
    <t>Equipment</t>
  </si>
  <si>
    <t>Category</t>
  </si>
  <si>
    <t xml:space="preserve">Title </t>
  </si>
  <si>
    <t>Watertown</t>
  </si>
  <si>
    <t>03140000</t>
  </si>
  <si>
    <t>30 Common Street</t>
  </si>
  <si>
    <t>Wayland</t>
  </si>
  <si>
    <t>Webster</t>
  </si>
  <si>
    <t>01570</t>
  </si>
  <si>
    <t>Wellesley</t>
  </si>
  <si>
    <t>Westborough</t>
  </si>
  <si>
    <t>03210000</t>
  </si>
  <si>
    <t>45 West Main Street</t>
  </si>
  <si>
    <t>West Boylston</t>
  </si>
  <si>
    <t>West Bridgewater</t>
  </si>
  <si>
    <t>02379</t>
  </si>
  <si>
    <t>Westfield</t>
  </si>
  <si>
    <t>03250000</t>
  </si>
  <si>
    <t>Westford</t>
  </si>
  <si>
    <t>01886</t>
  </si>
  <si>
    <t>Weston</t>
  </si>
  <si>
    <t>02493</t>
  </si>
  <si>
    <t>Westport</t>
  </si>
  <si>
    <t>West Springfield</t>
  </si>
  <si>
    <t>03320000</t>
  </si>
  <si>
    <t>26 Central Street</t>
  </si>
  <si>
    <t>01089</t>
  </si>
  <si>
    <t>Westwood</t>
  </si>
  <si>
    <t>02090</t>
  </si>
  <si>
    <t>Weymouth</t>
  </si>
  <si>
    <t>03360000</t>
  </si>
  <si>
    <t>111 Middle Street</t>
  </si>
  <si>
    <t>02189</t>
  </si>
  <si>
    <t>Williamstown</t>
  </si>
  <si>
    <t>01267</t>
  </si>
  <si>
    <t>Wilmington</t>
  </si>
  <si>
    <t>Distance Learning</t>
  </si>
  <si>
    <t>Equitable Access</t>
  </si>
  <si>
    <t>Total of Assigned Funds</t>
  </si>
  <si>
    <t>Dorchester</t>
  </si>
  <si>
    <t>02124</t>
  </si>
  <si>
    <t>01756</t>
  </si>
  <si>
    <t>Chatham</t>
  </si>
  <si>
    <t>02633</t>
  </si>
  <si>
    <t>Chelmsford</t>
  </si>
  <si>
    <t>00560000</t>
  </si>
  <si>
    <t>Chelsea</t>
  </si>
  <si>
    <t>00570000</t>
  </si>
  <si>
    <t>02150</t>
  </si>
  <si>
    <t>Chicopee</t>
  </si>
  <si>
    <t>00610000</t>
  </si>
  <si>
    <t>01020</t>
  </si>
  <si>
    <t>Clarksburg</t>
  </si>
  <si>
    <t>01247</t>
  </si>
  <si>
    <t>Clinton</t>
  </si>
  <si>
    <t>02370</t>
  </si>
  <si>
    <t>Rockport</t>
  </si>
  <si>
    <t>Rockland</t>
  </si>
  <si>
    <t>left blank intentionally for programming purposes - DBW</t>
  </si>
  <si>
    <t>02347</t>
  </si>
  <si>
    <t>Gardner</t>
  </si>
  <si>
    <t>01030000</t>
  </si>
  <si>
    <t>01440</t>
  </si>
  <si>
    <t>Georgetown</t>
  </si>
  <si>
    <t>Gloucester</t>
  </si>
  <si>
    <t>01930</t>
  </si>
  <si>
    <t>Rehoboth</t>
  </si>
  <si>
    <t>02769</t>
  </si>
  <si>
    <t>Grafton</t>
  </si>
  <si>
    <t>Granby</t>
  </si>
  <si>
    <t>Southwick</t>
  </si>
  <si>
    <t>01077</t>
  </si>
  <si>
    <t>Greenfield</t>
  </si>
  <si>
    <t>01301</t>
  </si>
  <si>
    <t>01605</t>
  </si>
  <si>
    <t>Suite 201</t>
  </si>
  <si>
    <t>Bourque</t>
  </si>
  <si>
    <t>Collaborative for Educational Services</t>
  </si>
  <si>
    <t>97 Hawley Street</t>
  </si>
  <si>
    <t>Riley</t>
  </si>
  <si>
    <t>Jean</t>
  </si>
  <si>
    <t>De Ruosi</t>
  </si>
  <si>
    <t>Suzanne</t>
  </si>
  <si>
    <t>Herbert</t>
  </si>
  <si>
    <t>Levine</t>
  </si>
  <si>
    <t>Suite 121</t>
  </si>
  <si>
    <t>Suite 3500</t>
  </si>
  <si>
    <t>Nicholson</t>
  </si>
  <si>
    <t>Fitzgerald</t>
  </si>
  <si>
    <t>Scallion</t>
  </si>
  <si>
    <t>Macero</t>
  </si>
  <si>
    <t>Organization</t>
  </si>
  <si>
    <t>LEA Code</t>
  </si>
  <si>
    <t>Address 1</t>
  </si>
  <si>
    <t>Address 2</t>
  </si>
  <si>
    <t>City/Town</t>
  </si>
  <si>
    <t>Zip</t>
  </si>
  <si>
    <t>01105</t>
  </si>
  <si>
    <t>10650000</t>
  </si>
  <si>
    <t>10940000</t>
  </si>
  <si>
    <t>Krista</t>
  </si>
  <si>
    <t>Piazza</t>
  </si>
  <si>
    <t>04860000</t>
  </si>
  <si>
    <t>51 Gage Street</t>
  </si>
  <si>
    <t>2300 Washington Street</t>
  </si>
  <si>
    <t>04450000</t>
  </si>
  <si>
    <t>10 New Bond Street</t>
  </si>
  <si>
    <t>01606</t>
  </si>
  <si>
    <t>Schafer</t>
  </si>
  <si>
    <t>00010000</t>
  </si>
  <si>
    <t>171 Adams St</t>
  </si>
  <si>
    <t>04120000</t>
  </si>
  <si>
    <t>1 Westinghouse Plaza</t>
  </si>
  <si>
    <t>Michael</t>
  </si>
  <si>
    <t>Palladino</t>
  </si>
  <si>
    <t>ACCEPT Education Collaborative</t>
  </si>
  <si>
    <t>11450000</t>
  </si>
  <si>
    <t>220 North Main Street</t>
  </si>
  <si>
    <t>Acton-Boxborough</t>
  </si>
  <si>
    <t>06000000</t>
  </si>
  <si>
    <t>16 Charter Rd</t>
  </si>
  <si>
    <t>00030000</t>
  </si>
  <si>
    <t>708 Middle Road</t>
  </si>
  <si>
    <t>Kristen</t>
  </si>
  <si>
    <t>Gordon</t>
  </si>
  <si>
    <t>Adams-Cheshire</t>
  </si>
  <si>
    <t>06030000</t>
  </si>
  <si>
    <t>191 Church St</t>
  </si>
  <si>
    <t>04300000</t>
  </si>
  <si>
    <t>201 Forest Street</t>
  </si>
  <si>
    <t>Sapelli</t>
  </si>
  <si>
    <t>Agawam</t>
  </si>
  <si>
    <t>00050000</t>
  </si>
  <si>
    <t>1305 Springfield St</t>
  </si>
  <si>
    <t>Feeding Hills</t>
  </si>
  <si>
    <t>01030</t>
  </si>
  <si>
    <t>Will</t>
  </si>
  <si>
    <t>04090000</t>
  </si>
  <si>
    <t>26 Madeira Avenue</t>
  </si>
  <si>
    <t>Michele</t>
  </si>
  <si>
    <t>Robinson</t>
  </si>
  <si>
    <t>00070000</t>
  </si>
  <si>
    <t>5 Highland Street</t>
  </si>
  <si>
    <t>Norman</t>
  </si>
  <si>
    <t>04150000</t>
  </si>
  <si>
    <t>71 Friend Street</t>
  </si>
  <si>
    <t>Amherst-Pelham</t>
  </si>
  <si>
    <t>06050000</t>
  </si>
  <si>
    <t>35090000</t>
  </si>
  <si>
    <t>02724</t>
  </si>
  <si>
    <t>Ralph</t>
  </si>
  <si>
    <t>Hicks</t>
  </si>
  <si>
    <t>Ashburnham-Westminster</t>
  </si>
  <si>
    <t>06100000</t>
  </si>
  <si>
    <t>11 Oakmont Drive</t>
  </si>
  <si>
    <t>Clenchy</t>
  </si>
  <si>
    <t>Ashland</t>
  </si>
  <si>
    <t>00140000</t>
  </si>
  <si>
    <t>87 West Union Street</t>
  </si>
  <si>
    <t>01721</t>
  </si>
  <si>
    <t>Cathy</t>
  </si>
  <si>
    <t>Cummins</t>
  </si>
  <si>
    <t>Assabet Valley Collaborative</t>
  </si>
  <si>
    <t>10060000</t>
  </si>
  <si>
    <t>57 Orchard Street</t>
  </si>
  <si>
    <t>Collins</t>
  </si>
  <si>
    <t>08010000</t>
  </si>
  <si>
    <t>215 Fitchburg Street</t>
  </si>
  <si>
    <t>Polito</t>
  </si>
  <si>
    <t>Athol-Royalston</t>
  </si>
  <si>
    <t>06150000</t>
  </si>
  <si>
    <t>1062 Pleasant Street</t>
  </si>
  <si>
    <t>Beatty</t>
  </si>
  <si>
    <t>04910000</t>
  </si>
  <si>
    <t>37 Park Street Street</t>
  </si>
  <si>
    <t>Kenneth</t>
  </si>
  <si>
    <t>Sheehan</t>
  </si>
  <si>
    <t>00160000</t>
  </si>
  <si>
    <t>100 Rathbun Willard Drive</t>
  </si>
  <si>
    <t>Maryellen</t>
  </si>
  <si>
    <t>Brunelle</t>
  </si>
  <si>
    <t>00170000</t>
  </si>
  <si>
    <t>5 West Street</t>
  </si>
  <si>
    <t>Zinni</t>
  </si>
  <si>
    <t>00180000</t>
  </si>
  <si>
    <t>1 Patrick Clark Drive</t>
  </si>
  <si>
    <t>Carl</t>
  </si>
  <si>
    <t>Ayer Shirley School District</t>
  </si>
  <si>
    <t>06160000</t>
  </si>
  <si>
    <t>115 Washington Street</t>
  </si>
  <si>
    <t>04270000</t>
  </si>
  <si>
    <t>165 Bearses Way</t>
  </si>
  <si>
    <t>Timothy</t>
  </si>
  <si>
    <t>35020000</t>
  </si>
  <si>
    <t>334 Franklin Street</t>
  </si>
  <si>
    <t>01104</t>
  </si>
  <si>
    <t>Jonathan</t>
  </si>
  <si>
    <t>Sills</t>
  </si>
  <si>
    <t>00230000</t>
  </si>
  <si>
    <t>97 McMahon Road</t>
  </si>
  <si>
    <t>Houle</t>
  </si>
  <si>
    <t>00240000</t>
  </si>
  <si>
    <t>PO Box 841</t>
  </si>
  <si>
    <t>Edward</t>
  </si>
  <si>
    <t>Fleury</t>
  </si>
  <si>
    <t>00250000</t>
  </si>
  <si>
    <t>60 Harpin Street</t>
  </si>
  <si>
    <t>Sherley</t>
  </si>
  <si>
    <t>Bretous-Carre</t>
  </si>
  <si>
    <t>04200000</t>
  </si>
  <si>
    <t>21 Notre Dame Avenue</t>
  </si>
  <si>
    <t>Heather</t>
  </si>
  <si>
    <t>Zolnowski</t>
  </si>
  <si>
    <t>04470000</t>
  </si>
  <si>
    <t>201 Main Street</t>
  </si>
  <si>
    <t>Lynch</t>
  </si>
  <si>
    <t>00270000</t>
  </si>
  <si>
    <t>21 North Main Street</t>
  </si>
  <si>
    <t>Julia</t>
  </si>
  <si>
    <t>Bowen</t>
  </si>
  <si>
    <t>04140000</t>
  </si>
  <si>
    <t>1 Commercial Pl</t>
  </si>
  <si>
    <t>Dillon</t>
  </si>
  <si>
    <t>Berkshire Hills</t>
  </si>
  <si>
    <t>06180000</t>
  </si>
  <si>
    <t>50 Main Street</t>
  </si>
  <si>
    <t>Nadine</t>
  </si>
  <si>
    <t>Ekstrom</t>
  </si>
  <si>
    <t>Berlin</t>
  </si>
  <si>
    <t>00280000</t>
  </si>
  <si>
    <t>215 Main Street</t>
  </si>
  <si>
    <t>Berlin-Boylston</t>
  </si>
  <si>
    <t>06200000</t>
  </si>
  <si>
    <t>00300000</t>
  </si>
  <si>
    <t>502 Cabot St</t>
  </si>
  <si>
    <t>Arlene</t>
  </si>
  <si>
    <t>Grubert</t>
  </si>
  <si>
    <t>Bi-County Collaborative (BICO)</t>
  </si>
  <si>
    <t>10140000</t>
  </si>
  <si>
    <t>397 East Central Street</t>
  </si>
  <si>
    <t>Piwowar</t>
  </si>
  <si>
    <t>00310000</t>
  </si>
  <si>
    <t>365 Boston Rd</t>
  </si>
  <si>
    <t>Fitzpatrick</t>
  </si>
  <si>
    <t>08050000</t>
  </si>
  <si>
    <t>65 Pleasant Street</t>
  </si>
  <si>
    <t>Perry</t>
  </si>
  <si>
    <t>Blackstone-Millville</t>
  </si>
  <si>
    <t>06220000</t>
  </si>
  <si>
    <t>175 Lincoln Street</t>
  </si>
  <si>
    <t>Quaglia</t>
  </si>
  <si>
    <t>08060000</t>
  </si>
  <si>
    <t>800 Randolph Street</t>
  </si>
  <si>
    <t>Shannah</t>
  </si>
  <si>
    <t>Varon</t>
  </si>
  <si>
    <t>04490000</t>
  </si>
  <si>
    <t>11 Mayhew Street</t>
  </si>
  <si>
    <t>Beatriz</t>
  </si>
  <si>
    <t>04240000</t>
  </si>
  <si>
    <t>20 Kearsarge Ave</t>
  </si>
  <si>
    <t>04110000</t>
  </si>
  <si>
    <t>Liszanckie</t>
  </si>
  <si>
    <t>04160000</t>
  </si>
  <si>
    <t>1286 Hyde Park Avenue</t>
  </si>
  <si>
    <t>Roger</t>
  </si>
  <si>
    <t>Harris</t>
  </si>
  <si>
    <t>04810000</t>
  </si>
  <si>
    <t>1415 Hyde Park Ave</t>
  </si>
  <si>
    <t>Lamarche</t>
  </si>
  <si>
    <t>00360000</t>
  </si>
  <si>
    <t>36 Sandwich Rd</t>
  </si>
  <si>
    <t>Bernard</t>
  </si>
  <si>
    <t>Creeden</t>
  </si>
  <si>
    <t>00380000</t>
  </si>
  <si>
    <t>28 Middleton Road</t>
  </si>
  <si>
    <t>00390000</t>
  </si>
  <si>
    <t>Maureen</t>
  </si>
  <si>
    <t>Hoffmann</t>
  </si>
  <si>
    <t>Brewster</t>
  </si>
  <si>
    <t>00410000</t>
  </si>
  <si>
    <t>78 Eldredge Pkwy</t>
  </si>
  <si>
    <t>Yully</t>
  </si>
  <si>
    <t>Cha</t>
  </si>
  <si>
    <t>04170000</t>
  </si>
  <si>
    <t>2 McLellan Street</t>
  </si>
  <si>
    <t>02121</t>
  </si>
  <si>
    <t>Jacqueline</t>
  </si>
  <si>
    <t>Forbes</t>
  </si>
  <si>
    <t>Bridgewater-Raynham</t>
  </si>
  <si>
    <t>06250000</t>
  </si>
  <si>
    <t>166 Mt. Prospect Street</t>
  </si>
  <si>
    <t>Erin</t>
  </si>
  <si>
    <t>Nosek</t>
  </si>
  <si>
    <t>Brimfield</t>
  </si>
  <si>
    <t>00430000</t>
  </si>
  <si>
    <t>320A Brookfield Rd</t>
  </si>
  <si>
    <t>Dempsey</t>
  </si>
  <si>
    <t>Bristol County Agricultural</t>
  </si>
  <si>
    <t>09100000</t>
  </si>
  <si>
    <t>135 Center Street</t>
  </si>
  <si>
    <t>Gross</t>
  </si>
  <si>
    <t>08100000</t>
  </si>
  <si>
    <t>207 Hart Street</t>
  </si>
  <si>
    <t>Smith</t>
  </si>
  <si>
    <t>Brookfield</t>
  </si>
  <si>
    <t>00450000</t>
  </si>
  <si>
    <t>320 Brookfield Rd</t>
  </si>
  <si>
    <t>Conti</t>
  </si>
  <si>
    <t>00480000</t>
  </si>
  <si>
    <t>123 Cambridge Street</t>
  </si>
  <si>
    <t>10460000</t>
  </si>
  <si>
    <t>120 Meriam Rd</t>
  </si>
  <si>
    <t>Granatino</t>
  </si>
  <si>
    <t>00500000</t>
  </si>
  <si>
    <t>960 Washington Street</t>
  </si>
  <si>
    <t>Hilton</t>
  </si>
  <si>
    <t>Cape Cod Collaborative</t>
  </si>
  <si>
    <t>10380000</t>
  </si>
  <si>
    <t>Niles</t>
  </si>
  <si>
    <t>04320000</t>
  </si>
  <si>
    <t>195 Route 137</t>
  </si>
  <si>
    <t>Sanborn</t>
  </si>
  <si>
    <t>08150000</t>
  </si>
  <si>
    <t>351 Pleasant Lake Avenue</t>
  </si>
  <si>
    <t>McCaul</t>
  </si>
  <si>
    <t>10420000</t>
  </si>
  <si>
    <t>53 School Street</t>
  </si>
  <si>
    <t>Wickman</t>
  </si>
  <si>
    <t>00510000</t>
  </si>
  <si>
    <t>83 School Street</t>
  </si>
  <si>
    <t>Elizabeth</t>
  </si>
  <si>
    <t>Sorrell</t>
  </si>
  <si>
    <t>00520000</t>
  </si>
  <si>
    <t>3 Carver Square Blvd.</t>
  </si>
  <si>
    <t>Cameron</t>
  </si>
  <si>
    <t>Central Berkshire</t>
  </si>
  <si>
    <t>06350000</t>
  </si>
  <si>
    <t>PO Box 299</t>
  </si>
  <si>
    <t>Baker</t>
  </si>
  <si>
    <t>Central Massachusetts SPED Collaborative</t>
  </si>
  <si>
    <t>10500000</t>
  </si>
  <si>
    <t>Rosalie</t>
  </si>
  <si>
    <t>O'Connell</t>
  </si>
  <si>
    <t>CHARMS Collaborative</t>
  </si>
  <si>
    <t>10540000</t>
  </si>
  <si>
    <t>137 Walnut Street</t>
  </si>
  <si>
    <t>Craig</t>
  </si>
  <si>
    <t>Jurgensen</t>
  </si>
  <si>
    <t>Chesterfield-Goshen</t>
  </si>
  <si>
    <t>06320000</t>
  </si>
  <si>
    <t>19 Stage Rd</t>
  </si>
  <si>
    <t>Kristin</t>
  </si>
  <si>
    <t>Harrison</t>
  </si>
  <si>
    <t>04180000</t>
  </si>
  <si>
    <t>Erica</t>
  </si>
  <si>
    <t>Brown</t>
  </si>
  <si>
    <t>04370000</t>
  </si>
  <si>
    <t>58 Circuit Street</t>
  </si>
  <si>
    <t>35070000</t>
  </si>
  <si>
    <t>35040000</t>
  </si>
  <si>
    <t>2181 Washington Street</t>
  </si>
  <si>
    <t>Jon</t>
  </si>
  <si>
    <t>Lev</t>
  </si>
  <si>
    <t>00630000</t>
  </si>
  <si>
    <t>777 West Crossroad</t>
  </si>
  <si>
    <t>Margaret</t>
  </si>
  <si>
    <t>Campbell</t>
  </si>
  <si>
    <t>04380000</t>
  </si>
  <si>
    <t>637 Washington Street</t>
  </si>
  <si>
    <t>Barbara</t>
  </si>
  <si>
    <t>Cataldo</t>
  </si>
  <si>
    <t>00650000</t>
  </si>
  <si>
    <t>143 Pond Street</t>
  </si>
  <si>
    <t>Diehl</t>
  </si>
  <si>
    <t>Caleb</t>
  </si>
  <si>
    <t>Hurst-Hiller</t>
  </si>
  <si>
    <t>04360000</t>
  </si>
  <si>
    <t>245 Bent Street</t>
  </si>
  <si>
    <t>Kennedy</t>
  </si>
  <si>
    <t>Hilario</t>
  </si>
  <si>
    <t>04260000</t>
  </si>
  <si>
    <t>04310000</t>
  </si>
  <si>
    <t>Diana</t>
  </si>
  <si>
    <t>Rigby</t>
  </si>
  <si>
    <t>00670000</t>
  </si>
  <si>
    <t>Concord-Carlisle</t>
  </si>
  <si>
    <t>06400000</t>
  </si>
  <si>
    <t>Lam</t>
  </si>
  <si>
    <t>04390000</t>
  </si>
  <si>
    <t>Martha</t>
  </si>
  <si>
    <t>Barrett</t>
  </si>
  <si>
    <t>Conway</t>
  </si>
  <si>
    <t>00680000</t>
  </si>
  <si>
    <t>219 Christian Ln RFD1</t>
  </si>
  <si>
    <t>Lisa</t>
  </si>
  <si>
    <t>Dana</t>
  </si>
  <si>
    <t>00710000</t>
  </si>
  <si>
    <t>64 Cabot Road</t>
  </si>
  <si>
    <t>00730000</t>
  </si>
  <si>
    <t>100 Whiting Avenue</t>
  </si>
  <si>
    <t>02026</t>
  </si>
  <si>
    <t>Deerfield</t>
  </si>
  <si>
    <t>00740000</t>
  </si>
  <si>
    <t>Dighton-Rehoboth</t>
  </si>
  <si>
    <t>06500000</t>
  </si>
  <si>
    <t>2700 Regional Road</t>
  </si>
  <si>
    <t>Flynn</t>
  </si>
  <si>
    <t>04750000</t>
  </si>
  <si>
    <t>131 Hancock Street</t>
  </si>
  <si>
    <t>Nancy</t>
  </si>
  <si>
    <t>00770000</t>
  </si>
  <si>
    <t>21 Davis Street</t>
  </si>
  <si>
    <t>Bliss</t>
  </si>
  <si>
    <t>00780000</t>
  </si>
  <si>
    <t>157 Farm Street</t>
  </si>
  <si>
    <t>Dover-Sherborn</t>
  </si>
  <si>
    <t>06550000</t>
  </si>
  <si>
    <t>Stone</t>
  </si>
  <si>
    <t>00790000</t>
  </si>
  <si>
    <t>2063 Lakeview Avenue</t>
  </si>
  <si>
    <t>Christine</t>
  </si>
  <si>
    <t>Landry</t>
  </si>
  <si>
    <t>04070000</t>
  </si>
  <si>
    <t>6 Shirley Street</t>
  </si>
  <si>
    <t>Sean</t>
  </si>
  <si>
    <t>Dudley-Charlton Reg</t>
  </si>
  <si>
    <t>06580000</t>
  </si>
  <si>
    <t>68 Dudley Oxford Road</t>
  </si>
  <si>
    <t>Benedict</t>
  </si>
  <si>
    <t>Tantillo</t>
  </si>
  <si>
    <t>00820000</t>
  </si>
  <si>
    <t>130 St. George Street</t>
  </si>
  <si>
    <t>Moretti</t>
  </si>
  <si>
    <t>00830000</t>
  </si>
  <si>
    <t>143 Plymouth Street</t>
  </si>
  <si>
    <t>00870000</t>
  </si>
  <si>
    <t>180 Maple Street</t>
  </si>
  <si>
    <t>Eastham</t>
  </si>
  <si>
    <t>00850000</t>
  </si>
  <si>
    <t>Follansbee</t>
  </si>
  <si>
    <t>00860000</t>
  </si>
  <si>
    <t>50 Payson Avenue</t>
  </si>
  <si>
    <t>Green</t>
  </si>
  <si>
    <t>Easton</t>
  </si>
  <si>
    <t>00880000</t>
  </si>
  <si>
    <t>PO Box 359</t>
  </si>
  <si>
    <t>Colleen</t>
  </si>
  <si>
    <t>Dolan</t>
  </si>
  <si>
    <t>Weiss</t>
  </si>
  <si>
    <t>Edgartown</t>
  </si>
  <si>
    <t>00890000</t>
  </si>
  <si>
    <t>4 Pine Street</t>
  </si>
  <si>
    <t>Caren</t>
  </si>
  <si>
    <t>Walker Gregory</t>
  </si>
  <si>
    <t>04520000</t>
  </si>
  <si>
    <t>360 Huntington Avenue</t>
  </si>
  <si>
    <t>Kimberly</t>
  </si>
  <si>
    <t>Steadman</t>
  </si>
  <si>
    <t>04570000</t>
  </si>
  <si>
    <t>04430000</t>
  </si>
  <si>
    <t>04280000</t>
  </si>
  <si>
    <t>190 Cummins Highway</t>
  </si>
  <si>
    <t>Mahler</t>
  </si>
  <si>
    <t>00910000</t>
  </si>
  <si>
    <t>18 Pleasant Street</t>
  </si>
  <si>
    <t>White</t>
  </si>
  <si>
    <t>Frederick</t>
  </si>
  <si>
    <t>Foresteire</t>
  </si>
  <si>
    <t>00930000</t>
  </si>
  <si>
    <t>121 Vine Street</t>
  </si>
  <si>
    <t>Owen</t>
  </si>
  <si>
    <t>Stearns</t>
  </si>
  <si>
    <t>04100000</t>
  </si>
  <si>
    <t>58 Moore Street</t>
  </si>
  <si>
    <t>Baldwin</t>
  </si>
  <si>
    <t>00940000</t>
  </si>
  <si>
    <t>128 Washington Street</t>
  </si>
  <si>
    <t>Bonny</t>
  </si>
  <si>
    <t>Gifford</t>
  </si>
  <si>
    <t>Falmouth</t>
  </si>
  <si>
    <t>00960000</t>
  </si>
  <si>
    <t>340 Teaticket Hwy</t>
  </si>
  <si>
    <t>Joanne</t>
  </si>
  <si>
    <t>Austin</t>
  </si>
  <si>
    <t>Farmington River Reg</t>
  </si>
  <si>
    <t>06620000</t>
  </si>
  <si>
    <t>555 N Main Street</t>
  </si>
  <si>
    <t>Murphy</t>
  </si>
  <si>
    <t>FLLAC Collaborative</t>
  </si>
  <si>
    <t>10700000</t>
  </si>
  <si>
    <t>00980000</t>
  </si>
  <si>
    <t>56 North County Rd</t>
  </si>
  <si>
    <t>Garbus</t>
  </si>
  <si>
    <t>04130000</t>
  </si>
  <si>
    <t>248 Colrain Road</t>
  </si>
  <si>
    <t>Debra</t>
  </si>
  <si>
    <t>Spinelli</t>
  </si>
  <si>
    <t>00990000</t>
  </si>
  <si>
    <t>60 South Street</t>
  </si>
  <si>
    <t>Logan</t>
  </si>
  <si>
    <t>04460000</t>
  </si>
  <si>
    <t>131 Central Street</t>
  </si>
  <si>
    <t>Stacy</t>
  </si>
  <si>
    <t>Scott</t>
  </si>
  <si>
    <t>Todd</t>
  </si>
  <si>
    <t>Sumner</t>
  </si>
  <si>
    <t>04780000</t>
  </si>
  <si>
    <t>49 Antietam Street</t>
  </si>
  <si>
    <t>Sabolinski</t>
  </si>
  <si>
    <t>01010000</t>
  </si>
  <si>
    <t>355 East Central Street</t>
  </si>
  <si>
    <t>Laverty</t>
  </si>
  <si>
    <t>08180000</t>
  </si>
  <si>
    <t>82 Industrial Blvd</t>
  </si>
  <si>
    <t>Freetown-Lakeville</t>
  </si>
  <si>
    <t>06650000</t>
  </si>
  <si>
    <t>98 Howland Rd</t>
  </si>
  <si>
    <t>Frontier</t>
  </si>
  <si>
    <t>06700000</t>
  </si>
  <si>
    <t>Hopson</t>
  </si>
  <si>
    <t>Gateway</t>
  </si>
  <si>
    <t>06720000</t>
  </si>
  <si>
    <t>12 Littleville Road</t>
  </si>
  <si>
    <t>Jacobs</t>
  </si>
  <si>
    <t>01050000</t>
  </si>
  <si>
    <t>51 North Street</t>
  </si>
  <si>
    <t>Sullivan</t>
  </si>
  <si>
    <t>Gill-Montague</t>
  </si>
  <si>
    <t>06740000</t>
  </si>
  <si>
    <t>35 Crocker Avenue</t>
  </si>
  <si>
    <t>Furtado</t>
  </si>
  <si>
    <t>04960000</t>
  </si>
  <si>
    <t>190 Ashley Boulevard</t>
  </si>
  <si>
    <t>Safier</t>
  </si>
  <si>
    <t>01070000</t>
  </si>
  <si>
    <t>Latham</t>
  </si>
  <si>
    <t>Gosnold</t>
  </si>
  <si>
    <t>01090000</t>
  </si>
  <si>
    <t>16 Williams Street</t>
  </si>
  <si>
    <t>Cummings</t>
  </si>
  <si>
    <t>01100000</t>
  </si>
  <si>
    <t>30 Providence Rd</t>
  </si>
  <si>
    <t>Rodriguez</t>
  </si>
  <si>
    <t>01110000</t>
  </si>
  <si>
    <t>387 East State Street</t>
  </si>
  <si>
    <t>Marta</t>
  </si>
  <si>
    <t>Montleon</t>
  </si>
  <si>
    <t>08210000</t>
  </si>
  <si>
    <t>251 Stonehaven Rd</t>
  </si>
  <si>
    <t>Lavoie</t>
  </si>
  <si>
    <t>08230000</t>
  </si>
  <si>
    <t>57 River Rd</t>
  </si>
  <si>
    <t>Bourgeois</t>
  </si>
  <si>
    <t>Linda</t>
  </si>
  <si>
    <t>Enos</t>
  </si>
  <si>
    <t>08250000</t>
  </si>
  <si>
    <t>1121 Ashley Blvd</t>
  </si>
  <si>
    <t>01140000</t>
  </si>
  <si>
    <t>141 Davis Street</t>
  </si>
  <si>
    <t>Groton-Dunstable</t>
  </si>
  <si>
    <t>06730000</t>
  </si>
  <si>
    <t>P O Box 729</t>
  </si>
  <si>
    <t>01170000</t>
  </si>
  <si>
    <t>125 Russell Street</t>
  </si>
  <si>
    <t>Tuffy</t>
  </si>
  <si>
    <t>Halifax</t>
  </si>
  <si>
    <t>01180000</t>
  </si>
  <si>
    <t>250 Pembroke Street</t>
  </si>
  <si>
    <t>Harvey</t>
  </si>
  <si>
    <t>Hamilton-Wenham</t>
  </si>
  <si>
    <t>06750000</t>
  </si>
  <si>
    <t>5 School Street</t>
  </si>
  <si>
    <t>Harun</t>
  </si>
  <si>
    <t>Celik</t>
  </si>
  <si>
    <t>04990000</t>
  </si>
  <si>
    <t>20 Johnson Road</t>
  </si>
  <si>
    <t>Maurice</t>
  </si>
  <si>
    <t>O'Shea</t>
  </si>
  <si>
    <t>Hampden-Wilbraham</t>
  </si>
  <si>
    <t>06800000</t>
  </si>
  <si>
    <t>621 Main Street</t>
  </si>
  <si>
    <t>Hampshire</t>
  </si>
  <si>
    <t>06830000</t>
  </si>
  <si>
    <t>Ripa</t>
  </si>
  <si>
    <t>Hancock</t>
  </si>
  <si>
    <t>01210000</t>
  </si>
  <si>
    <t>1831 STATE ROAD</t>
  </si>
  <si>
    <t>01220000</t>
  </si>
  <si>
    <t>188 Broadway Street</t>
  </si>
  <si>
    <t>01250000</t>
  </si>
  <si>
    <t>39 Massachusetts Avenue</t>
  </si>
  <si>
    <t>01270000</t>
  </si>
  <si>
    <t>34 School Street</t>
  </si>
  <si>
    <t>Buoniconti</t>
  </si>
  <si>
    <t>Hawlemont</t>
  </si>
  <si>
    <t>06850000</t>
  </si>
  <si>
    <t>24 Ashfield Rd</t>
  </si>
  <si>
    <t>Jeanne</t>
  </si>
  <si>
    <t>Schultz</t>
  </si>
  <si>
    <t>04550000</t>
  </si>
  <si>
    <t>75 Foundation Ave</t>
  </si>
  <si>
    <t>Ward Hill Business Park</t>
  </si>
  <si>
    <t>Amy</t>
  </si>
  <si>
    <t>Aaron</t>
  </si>
  <si>
    <t>04500000</t>
  </si>
  <si>
    <t>Dorothy</t>
  </si>
  <si>
    <t>Galo</t>
  </si>
  <si>
    <t>01310000</t>
  </si>
  <si>
    <t>220 Central Street</t>
  </si>
  <si>
    <t>Patricia</t>
  </si>
  <si>
    <t>Lally</t>
  </si>
  <si>
    <t>01330000</t>
  </si>
  <si>
    <t>245 So. Franklin Street</t>
  </si>
  <si>
    <t>Holland</t>
  </si>
  <si>
    <t>01350000</t>
  </si>
  <si>
    <t>Bradford</t>
  </si>
  <si>
    <t>Jackson</t>
  </si>
  <si>
    <t>01360000</t>
  </si>
  <si>
    <t>370 Hollis Street</t>
  </si>
  <si>
    <t>Sonia</t>
  </si>
  <si>
    <t>04530000</t>
  </si>
  <si>
    <t>2200 Northampton Street</t>
  </si>
  <si>
    <t>01380000</t>
  </si>
  <si>
    <t>25 Adin Street</t>
  </si>
  <si>
    <t>MacLeod</t>
  </si>
  <si>
    <t>01390000</t>
  </si>
  <si>
    <t>89 Hayden Rowe Street</t>
  </si>
  <si>
    <t>Tyrell</t>
  </si>
  <si>
    <t>01420000</t>
  </si>
  <si>
    <t>180 Harborview Road</t>
  </si>
  <si>
    <t>Gregory</t>
  </si>
  <si>
    <t>Orpen</t>
  </si>
  <si>
    <t>04350000</t>
  </si>
  <si>
    <t>72 Tyng Road</t>
  </si>
  <si>
    <t>Hart</t>
  </si>
  <si>
    <t>01440000</t>
  </si>
  <si>
    <t>1 Lord Square</t>
  </si>
  <si>
    <t>Zielinski</t>
  </si>
  <si>
    <t>King Philip</t>
  </si>
  <si>
    <t>06900000</t>
  </si>
  <si>
    <t>18 King Street</t>
  </si>
  <si>
    <t>01450000</t>
  </si>
  <si>
    <t>04630000</t>
  </si>
  <si>
    <t>04290000</t>
  </si>
  <si>
    <t>90 High Rock Street</t>
  </si>
  <si>
    <t>Patric</t>
  </si>
  <si>
    <t>Barbieri</t>
  </si>
  <si>
    <t>LABBB Collaborative</t>
  </si>
  <si>
    <t>11000000</t>
  </si>
  <si>
    <t>Lanesborough</t>
  </si>
  <si>
    <t>01480000</t>
  </si>
  <si>
    <t>01490000</t>
  </si>
  <si>
    <t>Carrero</t>
  </si>
  <si>
    <t>04540000</t>
  </si>
  <si>
    <t>34 West Street</t>
  </si>
  <si>
    <t>01841</t>
  </si>
  <si>
    <t>Alfred</t>
  </si>
  <si>
    <t>Skrocki</t>
  </si>
  <si>
    <t>01500000</t>
  </si>
  <si>
    <t>Paolucci</t>
  </si>
  <si>
    <t>01510000</t>
  </si>
  <si>
    <t>1078 Main Street</t>
  </si>
  <si>
    <t>01520000</t>
  </si>
  <si>
    <t>6 Walker Street</t>
  </si>
  <si>
    <t>Jolicoeur</t>
  </si>
  <si>
    <t>Leominster</t>
  </si>
  <si>
    <t>01530000</t>
  </si>
  <si>
    <t>24 Church Street</t>
  </si>
  <si>
    <t>01453</t>
  </si>
  <si>
    <t>Leverett</t>
  </si>
  <si>
    <t>01540000</t>
  </si>
  <si>
    <t>Rebecca</t>
  </si>
  <si>
    <t>McFall</t>
  </si>
  <si>
    <t>01570000</t>
  </si>
  <si>
    <t>1 Ballfield Road</t>
  </si>
  <si>
    <t>Bella</t>
  </si>
  <si>
    <t>Wong</t>
  </si>
  <si>
    <t>Lincoln-Sudbury</t>
  </si>
  <si>
    <t>06950000</t>
  </si>
  <si>
    <t>390 Lincoln Rd</t>
  </si>
  <si>
    <t>Kelly</t>
  </si>
  <si>
    <t>01580000</t>
  </si>
  <si>
    <t>PO Box 1486</t>
  </si>
  <si>
    <t>Marie</t>
  </si>
  <si>
    <t>Doyle</t>
  </si>
  <si>
    <t>01590000</t>
  </si>
  <si>
    <t>535 Bliss Road</t>
  </si>
  <si>
    <t>McCleary</t>
  </si>
  <si>
    <t>35030000</t>
  </si>
  <si>
    <t>25 Father John Sarantos Way</t>
  </si>
  <si>
    <t>01854</t>
  </si>
  <si>
    <t>McDevitt</t>
  </si>
  <si>
    <t>04580000</t>
  </si>
  <si>
    <t>67 Middle St</t>
  </si>
  <si>
    <t>Anne</t>
  </si>
  <si>
    <t>McKenzie</t>
  </si>
  <si>
    <t>Lower Pioneer Valley Educational Collaborative</t>
  </si>
  <si>
    <t>11140000</t>
  </si>
  <si>
    <t>174 Brush Hill Avenue</t>
  </si>
  <si>
    <t>Gazda</t>
  </si>
  <si>
    <t>01610000</t>
  </si>
  <si>
    <t>63 Chestnut Street</t>
  </si>
  <si>
    <t>Loxi Jo</t>
  </si>
  <si>
    <t>Calmes</t>
  </si>
  <si>
    <t>01620000</t>
  </si>
  <si>
    <t>1025 Mass Avenue</t>
  </si>
  <si>
    <t>Catherine</t>
  </si>
  <si>
    <t>01630000</t>
  </si>
  <si>
    <t>100 Bennett St</t>
  </si>
  <si>
    <t>01905</t>
  </si>
  <si>
    <t>Jefferson</t>
  </si>
  <si>
    <t>01640000</t>
  </si>
  <si>
    <t>55 Summer Street</t>
  </si>
  <si>
    <t>Barney</t>
  </si>
  <si>
    <t>04680000</t>
  </si>
  <si>
    <t>85 Prescott Street</t>
  </si>
  <si>
    <t>Pamela</t>
  </si>
  <si>
    <t>Beaudoin</t>
  </si>
  <si>
    <t>Manchester Essex Regional</t>
  </si>
  <si>
    <t>06980000</t>
  </si>
  <si>
    <t>PO BOX 1407</t>
  </si>
  <si>
    <t>01670000</t>
  </si>
  <si>
    <t>2 Park Row</t>
  </si>
  <si>
    <t>Maryann</t>
  </si>
  <si>
    <t>01680000</t>
  </si>
  <si>
    <t>9 Widger Road</t>
  </si>
  <si>
    <t>Helena</t>
  </si>
  <si>
    <t>Cullen-Hamzeh</t>
  </si>
  <si>
    <t>04640000</t>
  </si>
  <si>
    <t>17 Lime Street</t>
  </si>
  <si>
    <t>Marion</t>
  </si>
  <si>
    <t>01690000</t>
  </si>
  <si>
    <t>135 Marion Rd</t>
  </si>
  <si>
    <t>Langlois</t>
  </si>
  <si>
    <t>01710000</t>
  </si>
  <si>
    <t>76 South River Street</t>
  </si>
  <si>
    <t>Martha's Vineyard</t>
  </si>
  <si>
    <t>07000000</t>
  </si>
  <si>
    <t>Moore</t>
  </si>
  <si>
    <t>04660000</t>
  </si>
  <si>
    <t>PO Box 1150</t>
  </si>
  <si>
    <t>Katz</t>
  </si>
  <si>
    <t>04920000</t>
  </si>
  <si>
    <t>285 Dorset Street</t>
  </si>
  <si>
    <t>Masconomet</t>
  </si>
  <si>
    <t>07050000</t>
  </si>
  <si>
    <t>20 Endicott Rd</t>
  </si>
  <si>
    <t>Brian</t>
  </si>
  <si>
    <t>Hyde</t>
  </si>
  <si>
    <t>01720000</t>
  </si>
  <si>
    <t>150-A Old Barnstable Road</t>
  </si>
  <si>
    <t>Tillona</t>
  </si>
  <si>
    <t>39010000</t>
  </si>
  <si>
    <t>278 Main St.</t>
  </si>
  <si>
    <t>Ste. 205</t>
  </si>
  <si>
    <t>04690000</t>
  </si>
  <si>
    <t>1001 Commonwealth Avenue</t>
  </si>
  <si>
    <t>01730000</t>
  </si>
  <si>
    <t>Gerardi</t>
  </si>
  <si>
    <t>01740000</t>
  </si>
  <si>
    <t>Marsden</t>
  </si>
  <si>
    <t>01750000</t>
  </si>
  <si>
    <t>459 Main St</t>
  </si>
  <si>
    <t>Evans</t>
  </si>
  <si>
    <t>01770000</t>
  </si>
  <si>
    <t>45 Holliston Street</t>
  </si>
  <si>
    <t>Cyndy</t>
  </si>
  <si>
    <t>Taymore</t>
  </si>
  <si>
    <t>01780000</t>
  </si>
  <si>
    <t>360 Lynn Fells Pkwy</t>
  </si>
  <si>
    <t>Maruszczak</t>
  </si>
  <si>
    <t>Mendon-Upton</t>
  </si>
  <si>
    <t>07100000</t>
  </si>
  <si>
    <t>150 North Ave</t>
  </si>
  <si>
    <t>05400000</t>
  </si>
  <si>
    <t>40 Linnell Circle</t>
  </si>
  <si>
    <t>01820000</t>
  </si>
  <si>
    <t>30 Forest Street</t>
  </si>
  <si>
    <t>01840000</t>
  </si>
  <si>
    <t>01860000</t>
  </si>
  <si>
    <t>12 Martin Street</t>
  </si>
  <si>
    <t>Gustafson</t>
  </si>
  <si>
    <t>01870000</t>
  </si>
  <si>
    <t>245 Plain Street</t>
  </si>
  <si>
    <t>Bouquillon</t>
  </si>
  <si>
    <t>08300000</t>
  </si>
  <si>
    <t>758 Marrett Rd</t>
  </si>
  <si>
    <t>Mohawk Trail</t>
  </si>
  <si>
    <t>07170000</t>
  </si>
  <si>
    <t>Carpenter</t>
  </si>
  <si>
    <t>Monomoy Regional School District</t>
  </si>
  <si>
    <t>07120000</t>
  </si>
  <si>
    <t>425 Crowell Rd</t>
  </si>
  <si>
    <t>Cheryl</t>
  </si>
  <si>
    <t>Clarke</t>
  </si>
  <si>
    <t>01910000</t>
  </si>
  <si>
    <t>P O Box 159</t>
  </si>
  <si>
    <t>08320000</t>
  </si>
  <si>
    <t>1050 Westminster Street</t>
  </si>
  <si>
    <t>Mount Greylock</t>
  </si>
  <si>
    <t>07150000</t>
  </si>
  <si>
    <t>1781 Cold Spring Rd</t>
  </si>
  <si>
    <t>Martin</t>
  </si>
  <si>
    <t>Trice</t>
  </si>
  <si>
    <t>04700000</t>
  </si>
  <si>
    <t>770 Salem Street</t>
  </si>
  <si>
    <t>Philip</t>
  </si>
  <si>
    <t>Devaux</t>
  </si>
  <si>
    <t>01960000</t>
  </si>
  <si>
    <t>290 Castle Road</t>
  </si>
  <si>
    <t>Ruth</t>
  </si>
  <si>
    <t>Miller</t>
  </si>
  <si>
    <t>Narragansett</t>
  </si>
  <si>
    <t>07200000</t>
  </si>
  <si>
    <t>462 Baldwinville Road</t>
  </si>
  <si>
    <t>Wood</t>
  </si>
  <si>
    <t>Nashoba</t>
  </si>
  <si>
    <t>07250000</t>
  </si>
  <si>
    <t>50 Mechanic Street</t>
  </si>
  <si>
    <t>Klimkiewicz</t>
  </si>
  <si>
    <t>08520000</t>
  </si>
  <si>
    <t>100 Littleton Road</t>
  </si>
  <si>
    <t>Sanchioni</t>
  </si>
  <si>
    <t>01980000</t>
  </si>
  <si>
    <t>13 East Central Street</t>
  </si>
  <si>
    <t>Nauset</t>
  </si>
  <si>
    <t>06600000</t>
  </si>
  <si>
    <t>Daniel</t>
  </si>
  <si>
    <t>Gutekanst</t>
  </si>
  <si>
    <t>01990000</t>
  </si>
  <si>
    <t>1330 Highland Avenue</t>
  </si>
  <si>
    <t>Kate</t>
  </si>
  <si>
    <t>04440000</t>
  </si>
  <si>
    <t>21 Queen Street</t>
  </si>
  <si>
    <t>Pia</t>
  </si>
  <si>
    <t>Durkin</t>
  </si>
  <si>
    <t>New Salem-Wendell</t>
  </si>
  <si>
    <t>07280000</t>
  </si>
  <si>
    <t>Viccaro</t>
  </si>
  <si>
    <t>02040000</t>
  </si>
  <si>
    <t>70 Low Street</t>
  </si>
  <si>
    <t>Ingrid</t>
  </si>
  <si>
    <t>Allardi</t>
  </si>
  <si>
    <t>02080000</t>
  </si>
  <si>
    <t>70 Boardman Street</t>
  </si>
  <si>
    <t>Norfolk County Agricultural</t>
  </si>
  <si>
    <t>09150000</t>
  </si>
  <si>
    <t>400 Main Street</t>
  </si>
  <si>
    <t>Montepare</t>
  </si>
  <si>
    <t>02090000</t>
  </si>
  <si>
    <t>37 Main Street</t>
  </si>
  <si>
    <t>Suite 200</t>
  </si>
  <si>
    <t>Hutchinson</t>
  </si>
  <si>
    <t>02110000</t>
  </si>
  <si>
    <t>1600 Osgood Street</t>
  </si>
  <si>
    <t>Suzan</t>
  </si>
  <si>
    <t>Cullen</t>
  </si>
  <si>
    <t>North Attleborough</t>
  </si>
  <si>
    <t>02120000</t>
  </si>
  <si>
    <t>6 Morse Street</t>
  </si>
  <si>
    <t>Provost</t>
  </si>
  <si>
    <t>02150000</t>
  </si>
  <si>
    <t>10 New School Drive</t>
  </si>
  <si>
    <t>Stephanie</t>
  </si>
  <si>
    <t>Davolos</t>
  </si>
  <si>
    <t>04740000</t>
  </si>
  <si>
    <t>Landers</t>
  </si>
  <si>
    <t>North Middlesex</t>
  </si>
  <si>
    <t>07350000</t>
  </si>
  <si>
    <t>45 Main Street</t>
  </si>
  <si>
    <t>02170000</t>
  </si>
  <si>
    <t>0 Sherman Road</t>
  </si>
  <si>
    <t>North River Collaborative</t>
  </si>
  <si>
    <t>11340000</t>
  </si>
  <si>
    <t>198 Spring Street</t>
  </si>
  <si>
    <t>02100000</t>
  </si>
  <si>
    <t>212 Main Street</t>
  </si>
  <si>
    <t>Peterson</t>
  </si>
  <si>
    <t>Northampton-Smith Vocational Agricultural</t>
  </si>
  <si>
    <t>04060000</t>
  </si>
  <si>
    <t>80 Locust Street</t>
  </si>
  <si>
    <t>Northborough</t>
  </si>
  <si>
    <t>02130000</t>
  </si>
  <si>
    <t>Northbridge</t>
  </si>
  <si>
    <t>02140000</t>
  </si>
  <si>
    <t>87 Linwood Avenue</t>
  </si>
  <si>
    <t>Theodore</t>
  </si>
  <si>
    <t>Nickole</t>
  </si>
  <si>
    <t>08530000</t>
  </si>
  <si>
    <t>100 Hemlock Rd</t>
  </si>
  <si>
    <t>Brosnan</t>
  </si>
  <si>
    <t>08510000</t>
  </si>
  <si>
    <t>70 Hodges Cross Rd</t>
  </si>
  <si>
    <t>Baeta</t>
  </si>
  <si>
    <t>02180000</t>
  </si>
  <si>
    <t>64 West Main Street</t>
  </si>
  <si>
    <t>Keegan</t>
  </si>
  <si>
    <t>02190000</t>
  </si>
  <si>
    <t>322 Main Street</t>
  </si>
  <si>
    <t>Oak Bluffs</t>
  </si>
  <si>
    <t>02210000</t>
  </si>
  <si>
    <t>Gary</t>
  </si>
  <si>
    <t>08550000</t>
  </si>
  <si>
    <t>476 North Avenue</t>
  </si>
  <si>
    <t>Old Rochester</t>
  </si>
  <si>
    <t>07400000</t>
  </si>
  <si>
    <t>Tari</t>
  </si>
  <si>
    <t>02230000</t>
  </si>
  <si>
    <t>507 S. Main Street</t>
  </si>
  <si>
    <t>02240000</t>
  </si>
  <si>
    <t>Allen</t>
  </si>
  <si>
    <t>Himmelberger</t>
  </si>
  <si>
    <t>02260000</t>
  </si>
  <si>
    <t>4 Maple Road</t>
  </si>
  <si>
    <t>Charko</t>
  </si>
  <si>
    <t>02270000</t>
  </si>
  <si>
    <t>24 Converse Street</t>
  </si>
  <si>
    <t>Gerald</t>
  </si>
  <si>
    <t>Paist</t>
  </si>
  <si>
    <t>08600000</t>
  </si>
  <si>
    <t>240 Sykes Street</t>
  </si>
  <si>
    <t>Bob</t>
  </si>
  <si>
    <t>Brick</t>
  </si>
  <si>
    <t>35010000</t>
  </si>
  <si>
    <t>161 Lower Westfield ROad</t>
  </si>
  <si>
    <t>Pelham</t>
  </si>
  <si>
    <t>02300000</t>
  </si>
  <si>
    <t>02310000</t>
  </si>
  <si>
    <t>72 Pilgrim Road</t>
  </si>
  <si>
    <t>Mulqueen</t>
  </si>
  <si>
    <t>Pentucket</t>
  </si>
  <si>
    <t>07450000</t>
  </si>
  <si>
    <t>22 Main Street</t>
  </si>
  <si>
    <t>02340000</t>
  </si>
  <si>
    <t>P O Box 148</t>
  </si>
  <si>
    <t>Beth</t>
  </si>
  <si>
    <t>Anderson</t>
  </si>
  <si>
    <t>04930000</t>
  </si>
  <si>
    <t>59 Nichols St</t>
  </si>
  <si>
    <t>Gaughan</t>
  </si>
  <si>
    <t>Pilgrim Area Collaborative (PAC)</t>
  </si>
  <si>
    <t>11500000</t>
  </si>
  <si>
    <t>120 Center Street</t>
  </si>
  <si>
    <t>Barish</t>
  </si>
  <si>
    <t>Icin</t>
  </si>
  <si>
    <t>04940000</t>
  </si>
  <si>
    <t>51-59 Summer Street</t>
  </si>
  <si>
    <t>35060000</t>
  </si>
  <si>
    <t>Dayle</t>
  </si>
  <si>
    <t>Doiron</t>
  </si>
  <si>
    <t>Pioneer Valley</t>
  </si>
  <si>
    <t>07500000</t>
  </si>
  <si>
    <t>97 F Sumner Turner Rd</t>
  </si>
  <si>
    <t>Wang</t>
  </si>
  <si>
    <t>04970000</t>
  </si>
  <si>
    <t>317 Russell Street</t>
  </si>
  <si>
    <t>Goldman</t>
  </si>
  <si>
    <t>04790000</t>
  </si>
  <si>
    <t>15 Mulligan Drive</t>
  </si>
  <si>
    <t>Jason</t>
  </si>
  <si>
    <t>Mccandless</t>
  </si>
  <si>
    <t>Raiche</t>
  </si>
  <si>
    <t>02380000</t>
  </si>
  <si>
    <t>68 Messenger Street</t>
  </si>
  <si>
    <t>Maestas</t>
  </si>
  <si>
    <t>02390000</t>
  </si>
  <si>
    <t>253 South Meadow Rd</t>
  </si>
  <si>
    <t>Plympton</t>
  </si>
  <si>
    <t>02400000</t>
  </si>
  <si>
    <t>04870000</t>
  </si>
  <si>
    <t>50 Essex Street</t>
  </si>
  <si>
    <t>02139</t>
  </si>
  <si>
    <t>Singer</t>
  </si>
  <si>
    <t>02420000</t>
  </si>
  <si>
    <t>12 Winslow Street</t>
  </si>
  <si>
    <t>Marshall</t>
  </si>
  <si>
    <t>Quabbin</t>
  </si>
  <si>
    <t>07530000</t>
  </si>
  <si>
    <t>872 South Street</t>
  </si>
  <si>
    <t>Brett</t>
  </si>
  <si>
    <t>Kustigian</t>
  </si>
  <si>
    <t>Quaboag Regional</t>
  </si>
  <si>
    <t>07780000</t>
  </si>
  <si>
    <t>284 Old West Brookfield Road</t>
  </si>
  <si>
    <t>Ralph C Mahar</t>
  </si>
  <si>
    <t>07550000</t>
  </si>
  <si>
    <t>507 South Main Street</t>
  </si>
  <si>
    <t>Doherty</t>
  </si>
  <si>
    <t>02460000</t>
  </si>
  <si>
    <t>82 Oakland Road</t>
  </si>
  <si>
    <t>Theresa</t>
  </si>
  <si>
    <t>READS Collaborative</t>
  </si>
  <si>
    <t>11650000</t>
  </si>
  <si>
    <t>105 East Grove Street</t>
  </si>
  <si>
    <t>02490000</t>
  </si>
  <si>
    <t>1831 State Road</t>
  </si>
  <si>
    <t>Jill</t>
  </si>
  <si>
    <t>Crafts</t>
  </si>
  <si>
    <t>04830000</t>
  </si>
  <si>
    <t>6 Resnik Road</t>
  </si>
  <si>
    <t>Andrew</t>
  </si>
  <si>
    <t>Willemsen</t>
  </si>
  <si>
    <t>04820000</t>
  </si>
  <si>
    <t>2 Perry Way</t>
  </si>
  <si>
    <t>02500000</t>
  </si>
  <si>
    <t>Retchless</t>
  </si>
  <si>
    <t>02510000</t>
  </si>
  <si>
    <t>34 MacKinlay Way</t>
  </si>
  <si>
    <t>Liebow</t>
  </si>
  <si>
    <t>02520000</t>
  </si>
  <si>
    <t>24 Jerdens Lane</t>
  </si>
  <si>
    <t>Rowe</t>
  </si>
  <si>
    <t>02530000</t>
  </si>
  <si>
    <t>04840000</t>
  </si>
  <si>
    <t>120 Fisher Avenue</t>
  </si>
  <si>
    <t>Karen</t>
  </si>
  <si>
    <t>Reuter</t>
  </si>
  <si>
    <t>04410000</t>
  </si>
  <si>
    <t>160 Joan Street</t>
  </si>
  <si>
    <t>O'Neil</t>
  </si>
  <si>
    <t>04850000</t>
  </si>
  <si>
    <t>45 Congress Street</t>
  </si>
  <si>
    <t>Jessica</t>
  </si>
  <si>
    <t>Yurwitz</t>
  </si>
  <si>
    <t>04670000</t>
  </si>
  <si>
    <t>1 Museum Place Mall</t>
  </si>
  <si>
    <t>Canfield</t>
  </si>
  <si>
    <t>Sandwich</t>
  </si>
  <si>
    <t>02610000</t>
  </si>
  <si>
    <t>260 Quaker Meetinghouse Road</t>
  </si>
  <si>
    <t>Tempesta</t>
  </si>
  <si>
    <t>02620000</t>
  </si>
  <si>
    <t>23 Main Street</t>
  </si>
  <si>
    <t>02630000</t>
  </si>
  <si>
    <t>26 Chapel Road</t>
  </si>
  <si>
    <t>McCarthy</t>
  </si>
  <si>
    <t>02640000</t>
  </si>
  <si>
    <t>606 C J Cushing Hwy</t>
  </si>
  <si>
    <t>Bosco</t>
  </si>
  <si>
    <t>02650000</t>
  </si>
  <si>
    <t>25 Water Lane</t>
  </si>
  <si>
    <t>Lawson</t>
  </si>
  <si>
    <t>SEEM Collaborative</t>
  </si>
  <si>
    <t>11700000</t>
  </si>
  <si>
    <t>92 Montvale Ave</t>
  </si>
  <si>
    <t>Farmer</t>
  </si>
  <si>
    <t>02660000</t>
  </si>
  <si>
    <t>75 Mountain Street</t>
  </si>
  <si>
    <t>08710000</t>
  </si>
  <si>
    <t>100 Cook Street</t>
  </si>
  <si>
    <t>Sherborn</t>
  </si>
  <si>
    <t>02690000</t>
  </si>
  <si>
    <t>Jacquelyn Ann</t>
  </si>
  <si>
    <t>Shore Educational Collaborative</t>
  </si>
  <si>
    <t>11850000</t>
  </si>
  <si>
    <t>100 Revere Beach Parkway</t>
  </si>
  <si>
    <t>Shutesbury</t>
  </si>
  <si>
    <t>02720000</t>
  </si>
  <si>
    <t>Shepherd</t>
  </si>
  <si>
    <t>04770000</t>
  </si>
  <si>
    <t>675 Washington Street</t>
  </si>
  <si>
    <t>Silver Lake</t>
  </si>
  <si>
    <t>07600000</t>
  </si>
  <si>
    <t>Karmala</t>
  </si>
  <si>
    <t>Sherwood</t>
  </si>
  <si>
    <t>04190000</t>
  </si>
  <si>
    <t>23 Leonard Street</t>
  </si>
  <si>
    <t>Medeiros</t>
  </si>
  <si>
    <t>02730000</t>
  </si>
  <si>
    <t>580 Whetstone Hill Road</t>
  </si>
  <si>
    <t>Somerset Berkley Regional School District</t>
  </si>
  <si>
    <t>07630000</t>
  </si>
  <si>
    <t>580 Whetstone Hill</t>
  </si>
  <si>
    <t>Heimbecker</t>
  </si>
  <si>
    <t>South Coast Educational Collaborative</t>
  </si>
  <si>
    <t>11800000</t>
  </si>
  <si>
    <t>2201 G.A.R. Highway</t>
  </si>
  <si>
    <t>Nicholas</t>
  </si>
  <si>
    <t>02780000</t>
  </si>
  <si>
    <t>116 Main Street</t>
  </si>
  <si>
    <t>08290000</t>
  </si>
  <si>
    <t>750 Winter Street</t>
  </si>
  <si>
    <t>Alicia</t>
  </si>
  <si>
    <t>Savage</t>
  </si>
  <si>
    <t>04880000</t>
  </si>
  <si>
    <t>100 Longwater Circle</t>
  </si>
  <si>
    <t>Henry</t>
  </si>
  <si>
    <t>Perrin</t>
  </si>
  <si>
    <t>South Shore Educational Collaborative</t>
  </si>
  <si>
    <t>11860000</t>
  </si>
  <si>
    <t>75 Abington Street</t>
  </si>
  <si>
    <t>Hickey</t>
  </si>
  <si>
    <t>08730000</t>
  </si>
  <si>
    <t>476 Webster Street</t>
  </si>
  <si>
    <t>Southampton</t>
  </si>
  <si>
    <t>02750000</t>
  </si>
  <si>
    <t>02760000</t>
  </si>
  <si>
    <t>25 Cole Avenue</t>
  </si>
  <si>
    <t>Cooper</t>
  </si>
  <si>
    <t>Southeastern Mass. Educational Collaborative (SMEC)</t>
  </si>
  <si>
    <t>11820000</t>
  </si>
  <si>
    <t>12 Welby Road</t>
  </si>
  <si>
    <t>Luis</t>
  </si>
  <si>
    <t>Lopes</t>
  </si>
  <si>
    <t>08720000</t>
  </si>
  <si>
    <t>250 Foundry Street</t>
  </si>
  <si>
    <t>Hastings</t>
  </si>
  <si>
    <t>Southern Berkshire</t>
  </si>
  <si>
    <t>07650000</t>
  </si>
  <si>
    <t>PO BOX 339</t>
  </si>
  <si>
    <t>Southern Worcester County Educational Collaborative</t>
  </si>
  <si>
    <t>11830000</t>
  </si>
  <si>
    <t>P O Box 517</t>
  </si>
  <si>
    <t>LaFleche</t>
  </si>
  <si>
    <t>08760000</t>
  </si>
  <si>
    <t>57 Old Muggett Hill Road</t>
  </si>
  <si>
    <t>Barry</t>
  </si>
  <si>
    <t>Southwick-Tolland-Granville Regional School District</t>
  </si>
  <si>
    <t>07660000</t>
  </si>
  <si>
    <t>86 Powder Mill Road</t>
  </si>
  <si>
    <t>Spencer-E Brookfield</t>
  </si>
  <si>
    <t>07670000</t>
  </si>
  <si>
    <t>306 Main Street</t>
  </si>
  <si>
    <t>Warwick</t>
  </si>
  <si>
    <t>Les</t>
  </si>
  <si>
    <t>Olson</t>
  </si>
  <si>
    <t>02840000</t>
  </si>
  <si>
    <t>149 Franklin Street</t>
  </si>
  <si>
    <t>Marguerite</t>
  </si>
  <si>
    <t>Rizzi</t>
  </si>
  <si>
    <t>02850000</t>
  </si>
  <si>
    <t>232 Pearl Street</t>
  </si>
  <si>
    <t>Sturbridge</t>
  </si>
  <si>
    <t>02870000</t>
  </si>
  <si>
    <t>Hieser</t>
  </si>
  <si>
    <t>04890000</t>
  </si>
  <si>
    <t>427 Main Street</t>
  </si>
  <si>
    <t>Wilson</t>
  </si>
  <si>
    <t>02880000</t>
  </si>
  <si>
    <t>40 Fairbank Road</t>
  </si>
  <si>
    <t>Sunderland</t>
  </si>
  <si>
    <t>02890000</t>
  </si>
  <si>
    <t>Friend</t>
  </si>
  <si>
    <t>02900000</t>
  </si>
  <si>
    <t>383 Boston Rd</t>
  </si>
  <si>
    <t>Angelakis</t>
  </si>
  <si>
    <t>02910000</t>
  </si>
  <si>
    <t>207 Forest Avenue</t>
  </si>
  <si>
    <t>Monteiro</t>
  </si>
  <si>
    <t>02920000</t>
  </si>
  <si>
    <t>1 Gardners Neck Road</t>
  </si>
  <si>
    <t>Tantasqua</t>
  </si>
  <si>
    <t>07700000</t>
  </si>
  <si>
    <t>39020000</t>
  </si>
  <si>
    <t>141 Mansion Drive</t>
  </si>
  <si>
    <t>East Walpole</t>
  </si>
  <si>
    <t>02032</t>
  </si>
  <si>
    <t>02950000</t>
  </si>
  <si>
    <t>139 Pleasant Street</t>
  </si>
  <si>
    <t>McGonagle</t>
  </si>
  <si>
    <t>The Education Cooperative (TEC)</t>
  </si>
  <si>
    <t>11960000</t>
  </si>
  <si>
    <t>Tisbury</t>
  </si>
  <si>
    <t>02960000</t>
  </si>
  <si>
    <t>02980000</t>
  </si>
  <si>
    <t>Dockray</t>
  </si>
  <si>
    <t>08780000</t>
  </si>
  <si>
    <t>147 Pond Street</t>
  </si>
  <si>
    <t>Christopher</t>
  </si>
  <si>
    <t>Triton</t>
  </si>
  <si>
    <t>07730000</t>
  </si>
  <si>
    <t>112 Elm Street</t>
  </si>
  <si>
    <t>03000000</t>
  </si>
  <si>
    <t>P O Box 2029</t>
  </si>
  <si>
    <t>Donald</t>
  </si>
  <si>
    <t>Ciampa</t>
  </si>
  <si>
    <t>03010000</t>
  </si>
  <si>
    <t>50 Norris Rd</t>
  </si>
  <si>
    <t>04800000</t>
  </si>
  <si>
    <t>215 Dorchester Street</t>
  </si>
  <si>
    <t>Lana</t>
  </si>
  <si>
    <t>Ewing</t>
  </si>
  <si>
    <t>35050000</t>
  </si>
  <si>
    <t>35 Westville Street</t>
  </si>
  <si>
    <t>Up-Island Regional</t>
  </si>
  <si>
    <t>07740000</t>
  </si>
  <si>
    <t>Dutch</t>
  </si>
  <si>
    <t>08790000</t>
  </si>
  <si>
    <t>220 Sandwich Rd</t>
  </si>
  <si>
    <t>Carney</t>
  </si>
  <si>
    <t>03040000</t>
  </si>
  <si>
    <t>21 South Main Street</t>
  </si>
  <si>
    <t>Rachel</t>
  </si>
  <si>
    <t>Romano</t>
  </si>
  <si>
    <t>04980000</t>
  </si>
  <si>
    <t>370 Pine Street</t>
  </si>
  <si>
    <t>Darryll</t>
  </si>
  <si>
    <t>McCall</t>
  </si>
  <si>
    <t>Wachusett</t>
  </si>
  <si>
    <t>07750000</t>
  </si>
  <si>
    <t>1745 Main Street</t>
  </si>
  <si>
    <t>c/o Jefferson School</t>
  </si>
  <si>
    <t>01522</t>
  </si>
  <si>
    <t>Zrike</t>
  </si>
  <si>
    <t>03050000</t>
  </si>
  <si>
    <t>60 Farm Street</t>
  </si>
  <si>
    <t>Wales</t>
  </si>
  <si>
    <t>03060000</t>
  </si>
  <si>
    <t>03070000</t>
  </si>
  <si>
    <t>135 School Street</t>
  </si>
  <si>
    <t>03090000</t>
  </si>
  <si>
    <t>P O Box 240</t>
  </si>
  <si>
    <t>Shaver-Hood</t>
  </si>
  <si>
    <t>03100000</t>
  </si>
  <si>
    <t>48 Marion Road</t>
  </si>
  <si>
    <t>Stein</t>
  </si>
  <si>
    <t>03150000</t>
  </si>
  <si>
    <t>41 Cochituate Rd</t>
  </si>
  <si>
    <t>Malkas</t>
  </si>
  <si>
    <t>03160000</t>
  </si>
  <si>
    <t>PO Box 430</t>
  </si>
  <si>
    <t>Lussier</t>
  </si>
  <si>
    <t>03170000</t>
  </si>
  <si>
    <t>40 Kingsbury Street</t>
  </si>
  <si>
    <t>Wellfleet</t>
  </si>
  <si>
    <t>03180000</t>
  </si>
  <si>
    <t>Schaper</t>
  </si>
  <si>
    <t>03220000</t>
  </si>
  <si>
    <t>125 Crescent Street</t>
  </si>
  <si>
    <t>Oakley</t>
  </si>
  <si>
    <t>03230000</t>
  </si>
  <si>
    <t>2 Spring Street</t>
  </si>
  <si>
    <t>94 North Elm Street</t>
  </si>
  <si>
    <t>Olsen</t>
  </si>
  <si>
    <t>03260000</t>
  </si>
  <si>
    <t>23 Depot Street</t>
  </si>
  <si>
    <t>03270000</t>
  </si>
  <si>
    <t>Maloney</t>
  </si>
  <si>
    <t>03300000</t>
  </si>
  <si>
    <t>89 Wellesley Street</t>
  </si>
  <si>
    <t>Ann Marie</t>
  </si>
  <si>
    <t>Dargon</t>
  </si>
  <si>
    <t>03310000</t>
  </si>
  <si>
    <t>17 Main Rd</t>
  </si>
  <si>
    <t>Antonucci</t>
  </si>
  <si>
    <t>03350000</t>
  </si>
  <si>
    <t>220 Nahatan Street</t>
  </si>
  <si>
    <t>Salim</t>
  </si>
  <si>
    <t>Whately</t>
  </si>
  <si>
    <t>03370000</t>
  </si>
  <si>
    <t>Gilbert-Whitner</t>
  </si>
  <si>
    <t>Whitman-Hanson</t>
  </si>
  <si>
    <t>07800000</t>
  </si>
  <si>
    <t>610 Franklin Street</t>
  </si>
  <si>
    <t>DeRosa</t>
  </si>
  <si>
    <t>08850000</t>
  </si>
  <si>
    <t>115 Amesbury Line Rd</t>
  </si>
  <si>
    <t>Williamsburg</t>
  </si>
  <si>
    <t>03400000</t>
  </si>
  <si>
    <t>03410000</t>
  </si>
  <si>
    <t>03420000</t>
  </si>
  <si>
    <t>161 Church Street</t>
  </si>
  <si>
    <t>Salah</t>
  </si>
  <si>
    <t>Khelfaoui</t>
  </si>
  <si>
    <t>03430000</t>
  </si>
  <si>
    <t>175 Grove Street</t>
  </si>
  <si>
    <t>40 Samoset Road</t>
  </si>
  <si>
    <t>03500000</t>
  </si>
  <si>
    <t>120 Taunton Street</t>
  </si>
  <si>
    <t>CS Leader</t>
  </si>
  <si>
    <t>Haas</t>
  </si>
  <si>
    <t xml:space="preserve">Abby Kelley Foster CS  </t>
  </si>
  <si>
    <t>Chris</t>
  </si>
  <si>
    <t xml:space="preserve">Academy Of the Pacific Rim CS  </t>
  </si>
  <si>
    <t>Marcia</t>
  </si>
  <si>
    <t>Berkowitz</t>
  </si>
  <si>
    <t>Glenn</t>
  </si>
  <si>
    <t>Brand</t>
  </si>
  <si>
    <t>Mary Ann</t>
  </si>
  <si>
    <t>DeMello</t>
  </si>
  <si>
    <t xml:space="preserve">Advanced Math &amp; Science Academy CS  </t>
  </si>
  <si>
    <t xml:space="preserve">Alma del Mar CS  </t>
  </si>
  <si>
    <t>Eryn</t>
  </si>
  <si>
    <t>Maguire</t>
  </si>
  <si>
    <t xml:space="preserve">Amesbury Academy CS  </t>
  </si>
  <si>
    <t>Pavao</t>
  </si>
  <si>
    <t xml:space="preserve">Argosy Collegiate CS  </t>
  </si>
  <si>
    <t>263 Hamlet Street</t>
  </si>
  <si>
    <t>Ernest</t>
  </si>
  <si>
    <t>Assabet Valley RVT</t>
  </si>
  <si>
    <t xml:space="preserve">Atlantis CS  </t>
  </si>
  <si>
    <t>Butler</t>
  </si>
  <si>
    <t>Podesky</t>
  </si>
  <si>
    <t xml:space="preserve">Barnstable Community HMCS  </t>
  </si>
  <si>
    <t>Rios</t>
  </si>
  <si>
    <t xml:space="preserve">Baystate Academy CS    </t>
  </si>
  <si>
    <t>Karol</t>
  </si>
  <si>
    <t>Coffin</t>
  </si>
  <si>
    <t>Phelan</t>
  </si>
  <si>
    <t xml:space="preserve">Benjamin Banneker CS  </t>
  </si>
  <si>
    <t xml:space="preserve">Benjamin Franklin Classical CS  </t>
  </si>
  <si>
    <t>Justin</t>
  </si>
  <si>
    <t>Vernon</t>
  </si>
  <si>
    <t xml:space="preserve">Bentley Academy CS  </t>
  </si>
  <si>
    <t>35110000</t>
  </si>
  <si>
    <t>25 Memorial Drive</t>
  </si>
  <si>
    <t xml:space="preserve">Berkshire Arts and Technology CS  </t>
  </si>
  <si>
    <t>Blackstone Valley RVT</t>
  </si>
  <si>
    <t>Blue Hills RVT</t>
  </si>
  <si>
    <t xml:space="preserve">Tommy </t>
  </si>
  <si>
    <t>Chang</t>
  </si>
  <si>
    <t xml:space="preserve">Boston Collegiate CS  </t>
  </si>
  <si>
    <t>McConnie Zapater</t>
  </si>
  <si>
    <t xml:space="preserve">Boston Day and Evening Academy CS  </t>
  </si>
  <si>
    <t>Holzer</t>
  </si>
  <si>
    <t xml:space="preserve">Boston Green Academy HMCS  </t>
  </si>
  <si>
    <t>20 Warren St.</t>
  </si>
  <si>
    <t xml:space="preserve">Boston Preparatory CS  </t>
  </si>
  <si>
    <t xml:space="preserve">Boston Renaissance CS  </t>
  </si>
  <si>
    <t xml:space="preserve">Bridge Boston CS  </t>
  </si>
  <si>
    <t>Bristol-Plymouth RVT</t>
  </si>
  <si>
    <t>Sandra</t>
  </si>
  <si>
    <t>Daigneault</t>
  </si>
  <si>
    <t>C.A.S.E. Collaborative</t>
  </si>
  <si>
    <t>418 Bumps River Road</t>
  </si>
  <si>
    <t>Osterville</t>
  </si>
  <si>
    <t>02655</t>
  </si>
  <si>
    <t xml:space="preserve">Cape Cod Lighthouse CS  </t>
  </si>
  <si>
    <t>Cape Cod RVT</t>
  </si>
  <si>
    <t>CAPS Collaborative</t>
  </si>
  <si>
    <t>Putnam</t>
  </si>
  <si>
    <t>Rt 8</t>
  </si>
  <si>
    <t>11 McKeon Road</t>
  </si>
  <si>
    <t>Jay</t>
  </si>
  <si>
    <t>Lang</t>
  </si>
  <si>
    <t xml:space="preserve">Christa McAuliffe CS  </t>
  </si>
  <si>
    <t>139 Newbury St</t>
  </si>
  <si>
    <t>01701</t>
  </si>
  <si>
    <t xml:space="preserve">City on a Hill CS - Circuit Street  </t>
  </si>
  <si>
    <t xml:space="preserve">City on a Hill CS - Dudley Square  </t>
  </si>
  <si>
    <t xml:space="preserve">City on a Hill CS - New Bedford  </t>
  </si>
  <si>
    <t>777 Church Street</t>
  </si>
  <si>
    <t>150   Street</t>
  </si>
  <si>
    <t xml:space="preserve">Codman Academy CS  </t>
  </si>
  <si>
    <t xml:space="preserve">Community CS of Cambridge  </t>
  </si>
  <si>
    <t xml:space="preserve">Community Day CS   - Gateway  </t>
  </si>
  <si>
    <t xml:space="preserve">Community Day CS   - Prospect  </t>
  </si>
  <si>
    <t xml:space="preserve">Community Day CS   - R. Kingman Webster  </t>
  </si>
  <si>
    <t xml:space="preserve">Conservatory Lab CS  </t>
  </si>
  <si>
    <t>2120 Dorchester Avenue</t>
  </si>
  <si>
    <t>Shea</t>
  </si>
  <si>
    <t>Welch</t>
  </si>
  <si>
    <t>Azar</t>
  </si>
  <si>
    <t xml:space="preserve">Dorchester Collegiate Academy CS  </t>
  </si>
  <si>
    <t>Yvon</t>
  </si>
  <si>
    <t xml:space="preserve">Dudley Street Neighborhood CS  </t>
  </si>
  <si>
    <t>Gregg</t>
  </si>
  <si>
    <t>Desto</t>
  </si>
  <si>
    <t>Keough</t>
  </si>
  <si>
    <t>36 Middlesex Turnpike</t>
  </si>
  <si>
    <t>Edward M. Kennedy Academy for Health Careers</t>
  </si>
  <si>
    <t xml:space="preserve">Edward W. Brooke CS East Boston  </t>
  </si>
  <si>
    <t>94 Horace</t>
  </si>
  <si>
    <t xml:space="preserve">Edward W. Brooke CS Mattapan  </t>
  </si>
  <si>
    <t>150 American Legion Highway</t>
  </si>
  <si>
    <t xml:space="preserve">Edward W. Brooke CS Roslindale  </t>
  </si>
  <si>
    <t>Essex North Shore Agri &amp; Tech SD</t>
  </si>
  <si>
    <t>08170000</t>
  </si>
  <si>
    <t>565 Maple Street</t>
  </si>
  <si>
    <t>P.O. Box 346</t>
  </si>
  <si>
    <t xml:space="preserve">Excel Academy CS  </t>
  </si>
  <si>
    <t>2 Narrows Road Suite C105</t>
  </si>
  <si>
    <t>Westminster</t>
  </si>
  <si>
    <t>01473</t>
  </si>
  <si>
    <t xml:space="preserve">Four Rivers CS  </t>
  </si>
  <si>
    <t xml:space="preserve">Foxborough Regional CS  </t>
  </si>
  <si>
    <t>73 Mount Wayte</t>
  </si>
  <si>
    <t>Suite #5</t>
  </si>
  <si>
    <t xml:space="preserve">Francis W. Parker CS Essential  </t>
  </si>
  <si>
    <t>Franklin County RVT</t>
  </si>
  <si>
    <t>Denise</t>
  </si>
  <si>
    <t>Clemons</t>
  </si>
  <si>
    <t xml:space="preserve">Global Learning CS  </t>
  </si>
  <si>
    <t>2 Blackburn Drive</t>
  </si>
  <si>
    <t>Greater Fall River RVT</t>
  </si>
  <si>
    <t>Greater Lawrence RVT</t>
  </si>
  <si>
    <t>Greater Lowell RVT</t>
  </si>
  <si>
    <t>Greater New Bedford RVT</t>
  </si>
  <si>
    <t>Jordana</t>
  </si>
  <si>
    <t>Harper</t>
  </si>
  <si>
    <t>Kristan</t>
  </si>
  <si>
    <t xml:space="preserve">Hampden CS of Science  </t>
  </si>
  <si>
    <t>Dwight</t>
  </si>
  <si>
    <t xml:space="preserve">Helen Y. Davis Leadership Academy CS  </t>
  </si>
  <si>
    <t xml:space="preserve">Hill View Montessori CS  </t>
  </si>
  <si>
    <t xml:space="preserve">Hilltown Cooperative CS  </t>
  </si>
  <si>
    <t>1 Industrial Parkway</t>
  </si>
  <si>
    <t xml:space="preserve">Holyoke Community CS  </t>
  </si>
  <si>
    <t>Jodi</t>
  </si>
  <si>
    <t>Fortuna</t>
  </si>
  <si>
    <t xml:space="preserve">Innovation Academy CS  </t>
  </si>
  <si>
    <t>Mary Lou</t>
  </si>
  <si>
    <t>Chapman</t>
  </si>
  <si>
    <t>Institutional Schools</t>
  </si>
  <si>
    <t>03700000</t>
  </si>
  <si>
    <t xml:space="preserve">KIPP Academy Boston CS  </t>
  </si>
  <si>
    <t>384 Warren Street</t>
  </si>
  <si>
    <t xml:space="preserve">KIPP Academy Lynn CS  </t>
  </si>
  <si>
    <t>Noseworthy</t>
  </si>
  <si>
    <t>188 Summer Street</t>
  </si>
  <si>
    <t>01237</t>
  </si>
  <si>
    <t>233 Haverhill Street</t>
  </si>
  <si>
    <t xml:space="preserve">Lawrence Family Development CS  </t>
  </si>
  <si>
    <t>14 Park Street</t>
  </si>
  <si>
    <t>155 Merrimack Street</t>
  </si>
  <si>
    <t xml:space="preserve">Lowell Collegiate CS  </t>
  </si>
  <si>
    <t xml:space="preserve">Lowell Community CS  </t>
  </si>
  <si>
    <t xml:space="preserve">Lowell Middlesex Academy CS  </t>
  </si>
  <si>
    <t>Churchill</t>
  </si>
  <si>
    <t>Jane</t>
  </si>
  <si>
    <t>Ma Academy for Math and Science</t>
  </si>
  <si>
    <t>Zeffro</t>
  </si>
  <si>
    <t>Gianetti</t>
  </si>
  <si>
    <t xml:space="preserve">Marblehead Community CS  </t>
  </si>
  <si>
    <t>Ellen</t>
  </si>
  <si>
    <t>D'Andrea</t>
  </si>
  <si>
    <t xml:space="preserve">Martha's Vineyard CS  </t>
  </si>
  <si>
    <t xml:space="preserve">Martin Luther King Jr. CS of Excellence  </t>
  </si>
  <si>
    <t>Massachusetts Virtual Academy</t>
  </si>
  <si>
    <t>Nnenna</t>
  </si>
  <si>
    <t>Ude</t>
  </si>
  <si>
    <t xml:space="preserve">MATCH CS    </t>
  </si>
  <si>
    <t>3-R Tiger Drive</t>
  </si>
  <si>
    <t>10 Ditson Place</t>
  </si>
  <si>
    <t>Piatelli</t>
  </si>
  <si>
    <t>Myers</t>
  </si>
  <si>
    <t>Minuteman RVT</t>
  </si>
  <si>
    <t>Harrity</t>
  </si>
  <si>
    <t>Montachusett RVT</t>
  </si>
  <si>
    <t xml:space="preserve">Mystic Valley Regional CS  </t>
  </si>
  <si>
    <t>Nashoba Valley RVT</t>
  </si>
  <si>
    <t xml:space="preserve">Neighborhood House CS  </t>
  </si>
  <si>
    <t xml:space="preserve">New Liberty CS of Salem  </t>
  </si>
  <si>
    <t>Marilyn</t>
  </si>
  <si>
    <t>Tencza</t>
  </si>
  <si>
    <t>Joanne Haley</t>
  </si>
  <si>
    <t>Stickney</t>
  </si>
  <si>
    <t>Northeast Metropolitan RVT</t>
  </si>
  <si>
    <t>Northern Berkshire RVT</t>
  </si>
  <si>
    <t>Cote</t>
  </si>
  <si>
    <t>Old Colony RVT</t>
  </si>
  <si>
    <t>Garceau</t>
  </si>
  <si>
    <t>Pathfinder RVT</t>
  </si>
  <si>
    <t xml:space="preserve">Paulo Freire Social Justice CS  </t>
  </si>
  <si>
    <t>Mickey</t>
  </si>
  <si>
    <t>Buhl</t>
  </si>
  <si>
    <t xml:space="preserve">Phoenix Charter Academy - Springfield  </t>
  </si>
  <si>
    <t>35080000</t>
  </si>
  <si>
    <t>1 Federal Street</t>
  </si>
  <si>
    <t>Building 104</t>
  </si>
  <si>
    <t xml:space="preserve">Phoenix CS Academy  </t>
  </si>
  <si>
    <t xml:space="preserve">Pioneer CS of Science  </t>
  </si>
  <si>
    <t xml:space="preserve">Pioneer CS of Science II (PCSS-II)  </t>
  </si>
  <si>
    <t>97 Main Street</t>
  </si>
  <si>
    <t xml:space="preserve">Pioneer Valley Chinese Immersion CS </t>
  </si>
  <si>
    <t xml:space="preserve">Pioneer Valley Performing Arts CS  </t>
  </si>
  <si>
    <t>Jed</t>
  </si>
  <si>
    <t>Lippard</t>
  </si>
  <si>
    <t xml:space="preserve">Prospect Hill Academy CS  </t>
  </si>
  <si>
    <t>34 Coddington Street</t>
  </si>
  <si>
    <t>READS Inc</t>
  </si>
  <si>
    <t>11640000</t>
  </si>
  <si>
    <t xml:space="preserve">Rising Tide CS  </t>
  </si>
  <si>
    <t xml:space="preserve">River Valley CS  </t>
  </si>
  <si>
    <t xml:space="preserve">Roxbury Preparatory CS  </t>
  </si>
  <si>
    <t xml:space="preserve">Sabis International CS  </t>
  </si>
  <si>
    <t>Margarita</t>
  </si>
  <si>
    <t>Ruiz</t>
  </si>
  <si>
    <t xml:space="preserve">Salem Academy CS  </t>
  </si>
  <si>
    <t xml:space="preserve">Seven Hills CS  </t>
  </si>
  <si>
    <t>Shawsheen Valley RVT</t>
  </si>
  <si>
    <t xml:space="preserve">Clark </t>
  </si>
  <si>
    <t xml:space="preserve">Silver Hill Horace Mann CS  </t>
  </si>
  <si>
    <t>Schoonover</t>
  </si>
  <si>
    <t xml:space="preserve">Mary </t>
  </si>
  <si>
    <t>Skipper</t>
  </si>
  <si>
    <t>South Middlesex RVT</t>
  </si>
  <si>
    <t xml:space="preserve">South Shore CS  </t>
  </si>
  <si>
    <t>South Shore RVT</t>
  </si>
  <si>
    <t>Sheryl</t>
  </si>
  <si>
    <t>Stanton</t>
  </si>
  <si>
    <t>Southeastern RVT</t>
  </si>
  <si>
    <t>Southern Worcester County RVT</t>
  </si>
  <si>
    <t>Crowe</t>
  </si>
  <si>
    <t xml:space="preserve">Sturgis CS  </t>
  </si>
  <si>
    <t>Tyler</t>
  </si>
  <si>
    <t>Page</t>
  </si>
  <si>
    <t>TEC Connections Academy</t>
  </si>
  <si>
    <t>E. Walpole</t>
  </si>
  <si>
    <t xml:space="preserve">The Sizer School: A North Central CS Essential  </t>
  </si>
  <si>
    <t>500 Rindge Road</t>
  </si>
  <si>
    <t>Tri County RVT</t>
  </si>
  <si>
    <t>Gradone</t>
  </si>
  <si>
    <t>Mistie</t>
  </si>
  <si>
    <t>Parsons</t>
  </si>
  <si>
    <t xml:space="preserve">UP Academy CS of Boston  </t>
  </si>
  <si>
    <t xml:space="preserve">UP Academy CS of Dorchester  </t>
  </si>
  <si>
    <t>Upper Cape Cod RVT</t>
  </si>
  <si>
    <t>Valley Collaborative</t>
  </si>
  <si>
    <t xml:space="preserve">Veritas Preparatory CS  </t>
  </si>
  <si>
    <t>Drew Echelson</t>
  </si>
  <si>
    <t>Marlene</t>
  </si>
  <si>
    <t>Di Leo</t>
  </si>
  <si>
    <t>Amber</t>
  </si>
  <si>
    <t>Bock</t>
  </si>
  <si>
    <t>Suite 101</t>
  </si>
  <si>
    <t>Whittier RVT</t>
  </si>
  <si>
    <t>115 Church Street</t>
  </si>
  <si>
    <t>DeLai</t>
  </si>
  <si>
    <t>Allan</t>
  </si>
  <si>
    <t>Upload this signed and dated signature page to EdGrants</t>
  </si>
  <si>
    <r>
      <t xml:space="preserve">FY2018 </t>
    </r>
    <r>
      <rPr>
        <b/>
        <sz val="10"/>
        <rFont val="Arial"/>
        <family val="2"/>
      </rPr>
      <t>using FY16 funds</t>
    </r>
  </si>
</sst>
</file>

<file path=xl/styles.xml><?xml version="1.0" encoding="utf-8"?>
<styleSheet xmlns="http://schemas.openxmlformats.org/spreadsheetml/2006/main">
  <numFmts count="8">
    <numFmt numFmtId="5" formatCode="&quot;$&quot;#,##0_);\(&quot;$&quot;#,##0\)"/>
    <numFmt numFmtId="8" formatCode="&quot;$&quot;#,##0.00_);[Red]\(&quot;$&quot;#,##0.00\)"/>
    <numFmt numFmtId="42" formatCode="_(&quot;$&quot;* #,##0_);_(&quot;$&quot;* \(#,##0\);_(&quot;$&quot;* &quot;-&quot;_);_(@_)"/>
    <numFmt numFmtId="44" formatCode="_(&quot;$&quot;* #,##0.00_);_(&quot;$&quot;* \(#,##0.00\);_(&quot;$&quot;* &quot;-&quot;??_);_(@_)"/>
    <numFmt numFmtId="164" formatCode="[&lt;=9999999]###\-####;\(###\)\ ###\-####"/>
    <numFmt numFmtId="165" formatCode="&quot;$&quot;#,##0"/>
    <numFmt numFmtId="166" formatCode="&quot;$&quot;#,##0.00"/>
    <numFmt numFmtId="167" formatCode="m/d/yy;@"/>
  </numFmts>
  <fonts count="36">
    <font>
      <sz val="10"/>
      <name val="Arial"/>
    </font>
    <font>
      <sz val="10"/>
      <name val="Arial"/>
      <family val="2"/>
    </font>
    <font>
      <sz val="8"/>
      <color indexed="81"/>
      <name val="Tahoma"/>
      <family val="2"/>
    </font>
    <font>
      <b/>
      <sz val="14"/>
      <color indexed="18"/>
      <name val="Arial"/>
      <family val="2"/>
    </font>
    <font>
      <sz val="10"/>
      <color indexed="18"/>
      <name val="Arial"/>
      <family val="2"/>
    </font>
    <font>
      <sz val="14"/>
      <color indexed="18"/>
      <name val="Arial"/>
      <family val="2"/>
    </font>
    <font>
      <b/>
      <sz val="10"/>
      <name val="Arial"/>
      <family val="2"/>
    </font>
    <font>
      <sz val="8"/>
      <name val="Arial"/>
      <family val="2"/>
    </font>
    <font>
      <sz val="10"/>
      <name val="Arial"/>
      <family val="2"/>
    </font>
    <font>
      <b/>
      <sz val="10"/>
      <color indexed="18"/>
      <name val="Arial"/>
      <family val="2"/>
    </font>
    <font>
      <u/>
      <sz val="10"/>
      <name val="Arial"/>
      <family val="2"/>
    </font>
    <font>
      <b/>
      <sz val="10"/>
      <color indexed="8"/>
      <name val="Arial"/>
      <family val="2"/>
    </font>
    <font>
      <sz val="10"/>
      <color indexed="10"/>
      <name val="Arial"/>
      <family val="2"/>
    </font>
    <font>
      <b/>
      <sz val="12"/>
      <name val="Arial"/>
      <family val="2"/>
    </font>
    <font>
      <u/>
      <sz val="10"/>
      <color indexed="12"/>
      <name val="Arial"/>
      <family val="2"/>
    </font>
    <font>
      <b/>
      <u/>
      <sz val="12"/>
      <name val="Arial"/>
      <family val="2"/>
    </font>
    <font>
      <sz val="12"/>
      <name val="Arial"/>
      <family val="2"/>
    </font>
    <font>
      <sz val="10"/>
      <color indexed="81"/>
      <name val="Tahoma"/>
      <family val="2"/>
    </font>
    <font>
      <b/>
      <sz val="12"/>
      <color indexed="10"/>
      <name val="Arial"/>
      <family val="2"/>
    </font>
    <font>
      <sz val="10"/>
      <color indexed="12"/>
      <name val="Arial"/>
      <family val="2"/>
    </font>
    <font>
      <b/>
      <sz val="10"/>
      <color indexed="12"/>
      <name val="Arial"/>
      <family val="2"/>
    </font>
    <font>
      <sz val="12"/>
      <name val="Arial"/>
      <family val="2"/>
    </font>
    <font>
      <sz val="10"/>
      <color indexed="8"/>
      <name val="Arial"/>
      <family val="2"/>
    </font>
    <font>
      <b/>
      <sz val="16"/>
      <color indexed="12"/>
      <name val="Arial"/>
      <family val="2"/>
    </font>
    <font>
      <b/>
      <sz val="16"/>
      <name val="Arial"/>
      <family val="2"/>
    </font>
    <font>
      <sz val="11"/>
      <color indexed="12"/>
      <name val="Arial"/>
      <family val="2"/>
    </font>
    <font>
      <sz val="11"/>
      <color indexed="8"/>
      <name val="Arial"/>
      <family val="2"/>
    </font>
    <font>
      <sz val="10"/>
      <color indexed="57"/>
      <name val="Arial"/>
      <family val="2"/>
    </font>
    <font>
      <sz val="10"/>
      <color indexed="14"/>
      <name val="Arial"/>
      <family val="2"/>
    </font>
    <font>
      <b/>
      <u/>
      <sz val="10"/>
      <color indexed="12"/>
      <name val="Arial"/>
      <family val="2"/>
    </font>
    <font>
      <b/>
      <sz val="10"/>
      <color indexed="17"/>
      <name val="Arial"/>
      <family val="2"/>
    </font>
    <font>
      <i/>
      <sz val="10"/>
      <color indexed="10"/>
      <name val="Arial"/>
      <family val="2"/>
    </font>
    <font>
      <b/>
      <sz val="14"/>
      <name val="Arial"/>
      <family val="2"/>
    </font>
    <font>
      <sz val="14"/>
      <name val="Arial"/>
      <family val="2"/>
    </font>
    <font>
      <b/>
      <sz val="11"/>
      <color theme="1"/>
      <name val="Calibri"/>
      <family val="2"/>
      <scheme val="minor"/>
    </font>
    <font>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56">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style="thin">
        <color indexed="64"/>
      </right>
      <top/>
      <bottom style="double">
        <color indexed="64"/>
      </bottom>
      <diagonal/>
    </border>
    <border>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bottom style="medium">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0" fontId="22" fillId="0" borderId="0"/>
  </cellStyleXfs>
  <cellXfs count="325">
    <xf numFmtId="0" fontId="0" fillId="0" borderId="0" xfId="0"/>
    <xf numFmtId="0" fontId="6" fillId="0" borderId="0" xfId="0" applyFont="1" applyProtection="1"/>
    <xf numFmtId="49" fontId="6" fillId="0" borderId="0" xfId="0" applyNumberFormat="1" applyFont="1" applyProtection="1"/>
    <xf numFmtId="14" fontId="6" fillId="0" borderId="0" xfId="0" applyNumberFormat="1" applyFont="1" applyProtection="1"/>
    <xf numFmtId="0" fontId="8" fillId="0" borderId="0" xfId="0" applyFont="1" applyProtection="1"/>
    <xf numFmtId="49" fontId="8" fillId="0" borderId="0" xfId="0" applyNumberFormat="1" applyFont="1" applyProtection="1"/>
    <xf numFmtId="2" fontId="6" fillId="0" borderId="0" xfId="0" applyNumberFormat="1" applyFont="1" applyProtection="1"/>
    <xf numFmtId="166" fontId="6" fillId="0" borderId="0" xfId="1" applyNumberFormat="1" applyFont="1" applyProtection="1"/>
    <xf numFmtId="14" fontId="8" fillId="0" borderId="0" xfId="0" applyNumberFormat="1" applyFont="1" applyProtection="1"/>
    <xf numFmtId="2" fontId="8" fillId="0" borderId="0" xfId="0" applyNumberFormat="1" applyFont="1" applyProtection="1"/>
    <xf numFmtId="166" fontId="8" fillId="0" borderId="0" xfId="1" applyNumberFormat="1" applyFont="1" applyProtection="1"/>
    <xf numFmtId="0" fontId="0" fillId="0" borderId="1" xfId="0" applyBorder="1" applyProtection="1">
      <protection hidden="1"/>
    </xf>
    <xf numFmtId="0" fontId="6" fillId="0" borderId="2" xfId="0" applyFont="1" applyBorder="1" applyProtection="1">
      <protection hidden="1"/>
    </xf>
    <xf numFmtId="0" fontId="6" fillId="0" borderId="0" xfId="0" applyFont="1"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0"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7" xfId="0" applyBorder="1" applyAlignment="1" applyProtection="1">
      <alignment horizontal="right"/>
      <protection hidden="1"/>
    </xf>
    <xf numFmtId="0" fontId="6" fillId="0" borderId="12" xfId="0" applyFont="1" applyBorder="1" applyAlignment="1" applyProtection="1">
      <alignment horizontal="center"/>
      <protection hidden="1"/>
    </xf>
    <xf numFmtId="0" fontId="0" fillId="0" borderId="13" xfId="0" applyBorder="1" applyProtection="1">
      <protection hidden="1"/>
    </xf>
    <xf numFmtId="0" fontId="0" fillId="0" borderId="2" xfId="0" applyBorder="1" applyProtection="1">
      <protection hidden="1"/>
    </xf>
    <xf numFmtId="0" fontId="0" fillId="0" borderId="14" xfId="0" applyBorder="1" applyProtection="1">
      <protection hidden="1"/>
    </xf>
    <xf numFmtId="0" fontId="0" fillId="0" borderId="0" xfId="0" applyProtection="1">
      <protection hidden="1"/>
    </xf>
    <xf numFmtId="0" fontId="8" fillId="0" borderId="0" xfId="0" applyFont="1" applyBorder="1" applyProtection="1">
      <protection hidden="1"/>
    </xf>
    <xf numFmtId="0" fontId="8" fillId="0" borderId="1" xfId="0" applyFont="1" applyBorder="1" applyProtection="1">
      <protection hidden="1"/>
    </xf>
    <xf numFmtId="0" fontId="6" fillId="0" borderId="15" xfId="0" applyFont="1" applyBorder="1" applyProtection="1">
      <protection hidden="1"/>
    </xf>
    <xf numFmtId="0" fontId="8" fillId="0" borderId="0" xfId="0" applyFont="1" applyProtection="1">
      <protection hidden="1"/>
    </xf>
    <xf numFmtId="0" fontId="8" fillId="0" borderId="0" xfId="0" applyFont="1" applyAlignment="1" applyProtection="1"/>
    <xf numFmtId="49" fontId="6" fillId="0" borderId="0" xfId="0" applyNumberFormat="1" applyFont="1" applyAlignment="1" applyProtection="1">
      <alignment vertical="center" wrapText="1"/>
    </xf>
    <xf numFmtId="49" fontId="8" fillId="0" borderId="0" xfId="0" applyNumberFormat="1" applyFont="1" applyAlignment="1" applyProtection="1">
      <alignment vertical="center" wrapText="1"/>
    </xf>
    <xf numFmtId="0" fontId="6" fillId="0" borderId="0" xfId="0" applyFont="1" applyAlignment="1" applyProtection="1"/>
    <xf numFmtId="0" fontId="0" fillId="0" borderId="15" xfId="0" applyBorder="1" applyProtection="1">
      <protection hidden="1"/>
    </xf>
    <xf numFmtId="0" fontId="0" fillId="0" borderId="16" xfId="0" applyBorder="1" applyProtection="1">
      <protection hidden="1"/>
    </xf>
    <xf numFmtId="49" fontId="6" fillId="0" borderId="0" xfId="1" applyNumberFormat="1" applyFont="1" applyProtection="1"/>
    <xf numFmtId="49" fontId="8" fillId="0" borderId="0" xfId="1" applyNumberFormat="1" applyFont="1" applyProtection="1"/>
    <xf numFmtId="0" fontId="19" fillId="0" borderId="0" xfId="0" applyFont="1" applyAlignment="1" applyProtection="1"/>
    <xf numFmtId="0" fontId="12" fillId="0" borderId="17" xfId="0" applyFont="1" applyBorder="1" applyProtection="1"/>
    <xf numFmtId="0" fontId="12" fillId="0" borderId="0" xfId="0" applyFont="1" applyProtection="1"/>
    <xf numFmtId="49" fontId="12" fillId="0" borderId="0" xfId="0" applyNumberFormat="1" applyFont="1" applyAlignment="1" applyProtection="1">
      <alignment vertical="center" wrapText="1"/>
    </xf>
    <xf numFmtId="2" fontId="12" fillId="0" borderId="0" xfId="0" applyNumberFormat="1" applyFont="1" applyProtection="1"/>
    <xf numFmtId="49" fontId="12" fillId="0" borderId="0" xfId="0" applyNumberFormat="1" applyFont="1" applyProtection="1"/>
    <xf numFmtId="166" fontId="12" fillId="0" borderId="0" xfId="1" applyNumberFormat="1" applyFont="1" applyProtection="1"/>
    <xf numFmtId="49" fontId="12" fillId="0" borderId="0" xfId="1" applyNumberFormat="1" applyFont="1" applyProtection="1"/>
    <xf numFmtId="3" fontId="12" fillId="0" borderId="0" xfId="0" applyNumberFormat="1" applyFont="1" applyProtection="1"/>
    <xf numFmtId="14" fontId="12" fillId="0" borderId="0" xfId="0" applyNumberFormat="1" applyFont="1" applyProtection="1"/>
    <xf numFmtId="0" fontId="12" fillId="0" borderId="0" xfId="0" applyFont="1" applyAlignment="1" applyProtection="1"/>
    <xf numFmtId="44" fontId="12" fillId="0" borderId="0" xfId="0" applyNumberFormat="1" applyFont="1" applyProtection="1"/>
    <xf numFmtId="8" fontId="12" fillId="0" borderId="0" xfId="0" applyNumberFormat="1" applyFont="1" applyProtection="1"/>
    <xf numFmtId="0" fontId="15" fillId="0" borderId="0" xfId="0" applyFont="1" applyBorder="1" applyAlignment="1" applyProtection="1">
      <alignment horizontal="left"/>
      <protection hidden="1"/>
    </xf>
    <xf numFmtId="0" fontId="13" fillId="0" borderId="0" xfId="0" applyFont="1" applyProtection="1">
      <protection hidden="1"/>
    </xf>
    <xf numFmtId="0" fontId="8" fillId="0" borderId="14" xfId="0" applyFont="1" applyBorder="1" applyProtection="1">
      <protection hidden="1"/>
    </xf>
    <xf numFmtId="0" fontId="9" fillId="0" borderId="14" xfId="0" applyFont="1" applyBorder="1" applyProtection="1">
      <protection hidden="1"/>
    </xf>
    <xf numFmtId="0" fontId="16" fillId="0" borderId="14" xfId="0" applyFont="1" applyBorder="1" applyProtection="1"/>
    <xf numFmtId="0" fontId="8" fillId="0" borderId="14" xfId="0" applyFont="1" applyBorder="1" applyProtection="1"/>
    <xf numFmtId="0" fontId="8" fillId="0" borderId="14" xfId="0" applyFont="1" applyBorder="1" applyProtection="1">
      <protection locked="0"/>
    </xf>
    <xf numFmtId="0" fontId="8" fillId="0" borderId="14" xfId="0" applyFont="1" applyBorder="1" applyAlignment="1" applyProtection="1">
      <alignment horizontal="left"/>
    </xf>
    <xf numFmtId="0" fontId="13" fillId="0" borderId="17" xfId="0" applyFont="1" applyBorder="1" applyProtection="1"/>
    <xf numFmtId="0" fontId="8" fillId="0" borderId="18" xfId="0" applyFont="1" applyBorder="1" applyProtection="1">
      <protection hidden="1"/>
    </xf>
    <xf numFmtId="0" fontId="10" fillId="0" borderId="0" xfId="0" applyFont="1" applyBorder="1" applyAlignment="1" applyProtection="1">
      <alignment horizontal="left"/>
      <protection hidden="1"/>
    </xf>
    <xf numFmtId="0" fontId="0" fillId="0" borderId="3" xfId="0" applyBorder="1" applyAlignment="1" applyProtection="1">
      <protection hidden="1"/>
    </xf>
    <xf numFmtId="0" fontId="9" fillId="0" borderId="2" xfId="0" applyFont="1" applyBorder="1" applyProtection="1">
      <protection hidden="1"/>
    </xf>
    <xf numFmtId="0" fontId="15" fillId="0" borderId="0" xfId="0" applyFont="1" applyBorder="1" applyAlignment="1" applyProtection="1">
      <alignment horizontal="left"/>
    </xf>
    <xf numFmtId="0" fontId="8" fillId="0" borderId="3" xfId="0" applyFont="1" applyBorder="1" applyProtection="1">
      <protection hidden="1"/>
    </xf>
    <xf numFmtId="0" fontId="15" fillId="0" borderId="3" xfId="0" applyFont="1" applyBorder="1" applyAlignment="1" applyProtection="1">
      <alignment horizontal="left"/>
      <protection hidden="1"/>
    </xf>
    <xf numFmtId="0" fontId="9" fillId="0" borderId="4" xfId="0" applyFont="1" applyBorder="1" applyProtection="1">
      <protection hidden="1"/>
    </xf>
    <xf numFmtId="164" fontId="8" fillId="0" borderId="1" xfId="0" applyNumberFormat="1" applyFont="1" applyBorder="1" applyProtection="1">
      <protection hidden="1"/>
    </xf>
    <xf numFmtId="0" fontId="4" fillId="0" borderId="1" xfId="0" applyFont="1" applyBorder="1" applyProtection="1">
      <protection hidden="1"/>
    </xf>
    <xf numFmtId="0" fontId="9" fillId="0" borderId="1" xfId="0" applyFont="1" applyBorder="1" applyProtection="1">
      <protection hidden="1"/>
    </xf>
    <xf numFmtId="0" fontId="8" fillId="0" borderId="6" xfId="0" applyFont="1" applyBorder="1" applyProtection="1">
      <protection hidden="1"/>
    </xf>
    <xf numFmtId="0" fontId="3" fillId="0" borderId="0" xfId="0" applyFont="1" applyProtection="1">
      <protection hidden="1"/>
    </xf>
    <xf numFmtId="0" fontId="5" fillId="0" borderId="0" xfId="0" applyFont="1" applyProtection="1">
      <protection hidden="1"/>
    </xf>
    <xf numFmtId="0" fontId="6" fillId="0" borderId="19" xfId="0" applyFont="1" applyBorder="1" applyAlignment="1" applyProtection="1">
      <alignment horizontal="left"/>
      <protection hidden="1"/>
    </xf>
    <xf numFmtId="0" fontId="6" fillId="0" borderId="20" xfId="0" applyFont="1" applyBorder="1" applyAlignment="1" applyProtection="1">
      <alignment horizontal="left"/>
      <protection hidden="1"/>
    </xf>
    <xf numFmtId="0" fontId="6" fillId="0" borderId="20" xfId="0" applyFont="1" applyBorder="1" applyAlignment="1" applyProtection="1">
      <alignment horizontal="left" vertical="top"/>
      <protection hidden="1"/>
    </xf>
    <xf numFmtId="14" fontId="8" fillId="0" borderId="0" xfId="0" applyNumberFormat="1" applyFont="1" applyBorder="1" applyProtection="1">
      <protection hidden="1"/>
    </xf>
    <xf numFmtId="0" fontId="8" fillId="0" borderId="0" xfId="0" applyFont="1" applyBorder="1" applyAlignment="1" applyProtection="1">
      <protection hidden="1"/>
    </xf>
    <xf numFmtId="0" fontId="19" fillId="2" borderId="21" xfId="3" applyFont="1" applyFill="1" applyBorder="1" applyAlignment="1">
      <alignment horizontal="center"/>
    </xf>
    <xf numFmtId="0" fontId="19" fillId="0" borderId="0" xfId="0" applyFont="1" applyProtection="1"/>
    <xf numFmtId="0" fontId="25" fillId="0" borderId="22" xfId="0" applyFont="1" applyBorder="1" applyProtection="1"/>
    <xf numFmtId="0" fontId="19" fillId="0" borderId="22" xfId="0" applyFont="1" applyBorder="1" applyProtection="1"/>
    <xf numFmtId="44" fontId="19" fillId="0" borderId="0" xfId="0" applyNumberFormat="1" applyFont="1" applyProtection="1"/>
    <xf numFmtId="0" fontId="25" fillId="0" borderId="22" xfId="0" applyFont="1" applyBorder="1"/>
    <xf numFmtId="0" fontId="19" fillId="0" borderId="22" xfId="3" applyFont="1" applyFill="1" applyBorder="1" applyAlignment="1">
      <alignment horizontal="left" wrapText="1"/>
    </xf>
    <xf numFmtId="49" fontId="19" fillId="0" borderId="22" xfId="3" applyNumberFormat="1" applyFont="1" applyFill="1" applyBorder="1" applyAlignment="1">
      <alignment horizontal="left" wrapText="1"/>
    </xf>
    <xf numFmtId="3" fontId="19" fillId="0" borderId="0" xfId="0" applyNumberFormat="1" applyFont="1" applyProtection="1"/>
    <xf numFmtId="0" fontId="25" fillId="0" borderId="22" xfId="0" applyFont="1" applyBorder="1" applyProtection="1">
      <protection hidden="1"/>
    </xf>
    <xf numFmtId="0" fontId="19" fillId="0" borderId="22" xfId="0" applyFont="1" applyBorder="1" applyProtection="1">
      <protection hidden="1"/>
    </xf>
    <xf numFmtId="0" fontId="26" fillId="0" borderId="23" xfId="0" applyFont="1" applyBorder="1" applyAlignment="1">
      <alignment vertical="top" wrapText="1"/>
    </xf>
    <xf numFmtId="0" fontId="26" fillId="0" borderId="24" xfId="0" applyFont="1" applyBorder="1" applyAlignment="1">
      <alignment vertical="top" wrapText="1"/>
    </xf>
    <xf numFmtId="0" fontId="25" fillId="0" borderId="24" xfId="0" applyFont="1" applyBorder="1" applyAlignment="1">
      <alignment vertical="top" wrapText="1"/>
    </xf>
    <xf numFmtId="0" fontId="25" fillId="0" borderId="22" xfId="0" applyFont="1" applyBorder="1" applyAlignment="1">
      <alignment vertical="top" wrapText="1"/>
    </xf>
    <xf numFmtId="0" fontId="25" fillId="0" borderId="22" xfId="0" applyFont="1" applyFill="1" applyBorder="1" applyProtection="1"/>
    <xf numFmtId="0" fontId="19" fillId="0" borderId="22" xfId="0" applyFont="1" applyBorder="1" applyAlignment="1" applyProtection="1">
      <alignment horizontal="left"/>
    </xf>
    <xf numFmtId="0" fontId="25" fillId="0" borderId="0" xfId="0" applyFont="1" applyBorder="1" applyProtection="1"/>
    <xf numFmtId="0" fontId="25" fillId="0" borderId="0" xfId="0" applyFont="1" applyFill="1" applyBorder="1" applyProtection="1"/>
    <xf numFmtId="0" fontId="27" fillId="0" borderId="0" xfId="0" applyFont="1" applyProtection="1"/>
    <xf numFmtId="0" fontId="27" fillId="0" borderId="0" xfId="0" applyFont="1" applyAlignment="1" applyProtection="1"/>
    <xf numFmtId="3" fontId="27" fillId="0" borderId="0" xfId="0" applyNumberFormat="1" applyFont="1" applyProtection="1"/>
    <xf numFmtId="44" fontId="27" fillId="0" borderId="0" xfId="0" applyNumberFormat="1" applyFont="1" applyProtection="1"/>
    <xf numFmtId="0" fontId="28" fillId="0" borderId="0" xfId="0" applyFont="1" applyProtection="1"/>
    <xf numFmtId="0" fontId="28" fillId="0" borderId="0" xfId="0" applyFont="1" applyAlignment="1" applyProtection="1"/>
    <xf numFmtId="3" fontId="28" fillId="0" borderId="0" xfId="0" applyNumberFormat="1" applyFont="1" applyProtection="1"/>
    <xf numFmtId="44" fontId="28" fillId="0" borderId="0" xfId="0" applyNumberFormat="1" applyFont="1" applyProtection="1"/>
    <xf numFmtId="0" fontId="22" fillId="0" borderId="0" xfId="0" applyFont="1" applyProtection="1">
      <protection hidden="1"/>
    </xf>
    <xf numFmtId="167" fontId="8" fillId="3" borderId="0" xfId="0" applyNumberFormat="1" applyFont="1" applyFill="1" applyBorder="1" applyAlignment="1" applyProtection="1">
      <alignment horizontal="right"/>
      <protection locked="0"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0" fontId="31" fillId="0" borderId="0" xfId="0" applyFont="1" applyAlignment="1" applyProtection="1">
      <alignment vertical="center" wrapText="1"/>
      <protection hidden="1"/>
    </xf>
    <xf numFmtId="0" fontId="0" fillId="0" borderId="25" xfId="0" applyBorder="1" applyProtection="1">
      <protection hidden="1"/>
    </xf>
    <xf numFmtId="0" fontId="0" fillId="0" borderId="26" xfId="0" applyBorder="1" applyProtection="1">
      <protection hidden="1"/>
    </xf>
    <xf numFmtId="0" fontId="0" fillId="0" borderId="0" xfId="0" applyAlignment="1" applyProtection="1">
      <alignment horizontal="center"/>
      <protection hidden="1"/>
    </xf>
    <xf numFmtId="0" fontId="6" fillId="0" borderId="27" xfId="0" applyFont="1" applyBorder="1" applyProtection="1">
      <protection hidden="1"/>
    </xf>
    <xf numFmtId="0" fontId="0" fillId="0" borderId="28" xfId="0" applyBorder="1" applyProtection="1">
      <protection hidden="1"/>
    </xf>
    <xf numFmtId="0" fontId="6" fillId="0" borderId="27" xfId="0" applyFont="1" applyBorder="1" applyAlignment="1" applyProtection="1">
      <protection hidden="1"/>
    </xf>
    <xf numFmtId="0" fontId="0" fillId="0" borderId="28" xfId="0" applyBorder="1" applyAlignment="1" applyProtection="1">
      <protection hidden="1"/>
    </xf>
    <xf numFmtId="0" fontId="6" fillId="0" borderId="29" xfId="0" applyFont="1" applyBorder="1" applyProtection="1">
      <protection hidden="1"/>
    </xf>
    <xf numFmtId="0" fontId="10" fillId="0" borderId="25" xfId="0" applyFont="1" applyBorder="1" applyAlignment="1" applyProtection="1">
      <alignment horizontal="center"/>
      <protection hidden="1"/>
    </xf>
    <xf numFmtId="0" fontId="6" fillId="0" borderId="29" xfId="0" applyFont="1" applyBorder="1" applyAlignment="1" applyProtection="1">
      <protection hidden="1"/>
    </xf>
    <xf numFmtId="0" fontId="0" fillId="0" borderId="25" xfId="0" applyBorder="1" applyAlignment="1" applyProtection="1">
      <protection hidden="1"/>
    </xf>
    <xf numFmtId="0" fontId="6" fillId="0" borderId="30" xfId="0" applyFont="1" applyBorder="1" applyProtection="1">
      <protection hidden="1"/>
    </xf>
    <xf numFmtId="0" fontId="10" fillId="0" borderId="0" xfId="0" applyFont="1" applyBorder="1" applyAlignment="1" applyProtection="1">
      <alignment horizontal="center"/>
      <protection hidden="1"/>
    </xf>
    <xf numFmtId="0" fontId="10" fillId="0" borderId="12" xfId="0" applyFont="1" applyBorder="1" applyAlignment="1" applyProtection="1">
      <alignment horizontal="center"/>
      <protection hidden="1"/>
    </xf>
    <xf numFmtId="0" fontId="14" fillId="0" borderId="0" xfId="2" applyAlignment="1" applyProtection="1">
      <protection hidden="1"/>
    </xf>
    <xf numFmtId="0" fontId="33" fillId="0" borderId="0" xfId="0" applyFont="1" applyProtection="1">
      <protection hidden="1"/>
    </xf>
    <xf numFmtId="0" fontId="32" fillId="0" borderId="0" xfId="0" applyFont="1" applyProtection="1">
      <protection hidden="1"/>
    </xf>
    <xf numFmtId="0" fontId="34" fillId="0" borderId="22" xfId="0" applyFont="1" applyFill="1" applyBorder="1"/>
    <xf numFmtId="0" fontId="34" fillId="0" borderId="22" xfId="0" applyFont="1" applyFill="1" applyBorder="1" applyAlignment="1">
      <alignment wrapText="1"/>
    </xf>
    <xf numFmtId="49" fontId="34" fillId="0" borderId="22" xfId="0" applyNumberFormat="1" applyFont="1" applyFill="1" applyBorder="1" applyAlignment="1">
      <alignment wrapText="1"/>
    </xf>
    <xf numFmtId="0" fontId="0" fillId="0" borderId="22" xfId="0" applyFill="1" applyBorder="1" applyAlignment="1">
      <alignment wrapText="1"/>
    </xf>
    <xf numFmtId="0" fontId="0" fillId="0" borderId="22" xfId="0" applyFill="1" applyBorder="1"/>
    <xf numFmtId="0" fontId="0" fillId="0" borderId="22" xfId="0" applyBorder="1" applyAlignment="1">
      <alignment wrapText="1"/>
    </xf>
    <xf numFmtId="49" fontId="0" fillId="0" borderId="22" xfId="0" applyNumberFormat="1" applyBorder="1" applyAlignment="1">
      <alignment wrapText="1"/>
    </xf>
    <xf numFmtId="0" fontId="0" fillId="0" borderId="22" xfId="0" applyBorder="1"/>
    <xf numFmtId="49" fontId="0" fillId="4" borderId="22" xfId="0" applyNumberFormat="1" applyFill="1" applyBorder="1" applyAlignment="1">
      <alignment wrapText="1"/>
    </xf>
    <xf numFmtId="49" fontId="35" fillId="4" borderId="22" xfId="0" applyNumberFormat="1" applyFont="1" applyFill="1" applyBorder="1" applyAlignment="1">
      <alignment wrapText="1"/>
    </xf>
    <xf numFmtId="0" fontId="0" fillId="0" borderId="29" xfId="0" applyBorder="1" applyProtection="1">
      <protection hidden="1"/>
    </xf>
    <xf numFmtId="0" fontId="15" fillId="0" borderId="0" xfId="0" applyFont="1" applyAlignment="1" applyProtection="1">
      <alignment horizontal="center"/>
      <protection hidden="1"/>
    </xf>
    <xf numFmtId="0" fontId="13" fillId="0" borderId="0" xfId="0" applyFont="1" applyAlignment="1" applyProtection="1">
      <alignment horizontal="center"/>
      <protection hidden="1"/>
    </xf>
    <xf numFmtId="0" fontId="9" fillId="0" borderId="14" xfId="0" applyFont="1" applyBorder="1" applyAlignment="1" applyProtection="1">
      <alignment horizontal="center"/>
      <protection hidden="1"/>
    </xf>
    <xf numFmtId="0" fontId="15" fillId="0" borderId="0" xfId="0" applyFont="1" applyBorder="1" applyAlignment="1" applyProtection="1">
      <alignment horizontal="left"/>
    </xf>
    <xf numFmtId="0" fontId="15" fillId="0" borderId="0" xfId="0" applyFont="1" applyBorder="1" applyAlignment="1" applyProtection="1">
      <alignment horizontal="left"/>
      <protection hidden="1"/>
    </xf>
    <xf numFmtId="0" fontId="29" fillId="3" borderId="25" xfId="2" applyFont="1" applyFill="1" applyBorder="1" applyAlignment="1" applyProtection="1">
      <protection locked="0"/>
    </xf>
    <xf numFmtId="0" fontId="6" fillId="3" borderId="25" xfId="0" applyFont="1" applyFill="1" applyBorder="1" applyAlignment="1" applyProtection="1">
      <protection locked="0"/>
    </xf>
    <xf numFmtId="0" fontId="9" fillId="0" borderId="0" xfId="0" applyFont="1" applyBorder="1" applyAlignment="1" applyProtection="1">
      <alignment horizontal="center"/>
      <protection hidden="1"/>
    </xf>
    <xf numFmtId="0" fontId="9" fillId="0" borderId="3" xfId="0" applyFont="1" applyBorder="1" applyAlignment="1" applyProtection="1">
      <alignment horizontal="center"/>
      <protection hidden="1"/>
    </xf>
    <xf numFmtId="0" fontId="20" fillId="3" borderId="31" xfId="0" applyFont="1" applyFill="1" applyBorder="1" applyAlignment="1" applyProtection="1">
      <protection locked="0"/>
    </xf>
    <xf numFmtId="0" fontId="20" fillId="3" borderId="25" xfId="0" applyFont="1" applyFill="1" applyBorder="1" applyAlignment="1" applyProtection="1">
      <protection locked="0"/>
    </xf>
    <xf numFmtId="0" fontId="9" fillId="0" borderId="32" xfId="0" applyFont="1" applyBorder="1" applyAlignment="1" applyProtection="1">
      <alignment horizontal="center"/>
      <protection hidden="1"/>
    </xf>
    <xf numFmtId="0" fontId="9" fillId="0" borderId="28" xfId="0" applyFont="1" applyBorder="1" applyAlignment="1" applyProtection="1">
      <alignment horizontal="center"/>
      <protection hidden="1"/>
    </xf>
    <xf numFmtId="0" fontId="13" fillId="0" borderId="19" xfId="0" applyFont="1" applyBorder="1" applyAlignment="1" applyProtection="1">
      <alignment horizontal="left"/>
      <protection hidden="1"/>
    </xf>
    <xf numFmtId="0" fontId="13" fillId="0" borderId="20" xfId="0" applyFont="1" applyBorder="1" applyAlignment="1" applyProtection="1">
      <alignment horizontal="left"/>
      <protection hidden="1"/>
    </xf>
    <xf numFmtId="0" fontId="13" fillId="0" borderId="33" xfId="0" applyFont="1" applyBorder="1" applyAlignment="1" applyProtection="1">
      <alignment horizontal="left"/>
      <protection hidden="1"/>
    </xf>
    <xf numFmtId="0" fontId="9" fillId="0" borderId="0" xfId="0" applyFont="1" applyBorder="1" applyAlignment="1" applyProtection="1">
      <alignment horizontal="right"/>
      <protection hidden="1"/>
    </xf>
    <xf numFmtId="0" fontId="6" fillId="2" borderId="34" xfId="0" applyFont="1" applyFill="1" applyBorder="1" applyAlignment="1" applyProtection="1">
      <alignment horizontal="left" vertical="top" wrapText="1"/>
      <protection hidden="1"/>
    </xf>
    <xf numFmtId="0" fontId="6" fillId="2" borderId="35" xfId="0" applyFont="1" applyFill="1" applyBorder="1" applyAlignment="1" applyProtection="1">
      <alignment horizontal="left" vertical="top" wrapText="1"/>
      <protection hidden="1"/>
    </xf>
    <xf numFmtId="0" fontId="6" fillId="2" borderId="36" xfId="0" applyFont="1" applyFill="1" applyBorder="1" applyAlignment="1" applyProtection="1">
      <alignment horizontal="left" vertical="top" wrapText="1"/>
      <protection hidden="1"/>
    </xf>
    <xf numFmtId="0" fontId="8" fillId="2" borderId="37" xfId="0" applyFont="1" applyFill="1" applyBorder="1" applyAlignment="1" applyProtection="1">
      <alignment horizontal="left"/>
      <protection hidden="1"/>
    </xf>
    <xf numFmtId="0" fontId="8" fillId="2" borderId="35" xfId="0" applyFont="1" applyFill="1" applyBorder="1" applyAlignment="1" applyProtection="1">
      <alignment horizontal="left"/>
      <protection hidden="1"/>
    </xf>
    <xf numFmtId="0" fontId="8" fillId="2" borderId="36" xfId="0" applyFont="1" applyFill="1" applyBorder="1" applyAlignment="1" applyProtection="1">
      <alignment horizontal="left"/>
      <protection hidden="1"/>
    </xf>
    <xf numFmtId="0" fontId="15" fillId="0" borderId="0" xfId="0" applyFont="1" applyBorder="1" applyAlignment="1" applyProtection="1">
      <alignment horizontal="center"/>
      <protection hidden="1"/>
    </xf>
    <xf numFmtId="164" fontId="20" fillId="3" borderId="25" xfId="0" applyNumberFormat="1" applyFont="1" applyFill="1" applyBorder="1" applyAlignment="1" applyProtection="1">
      <alignment horizontal="center"/>
      <protection locked="0"/>
    </xf>
    <xf numFmtId="0" fontId="6" fillId="0" borderId="38" xfId="0" applyFont="1" applyBorder="1" applyAlignment="1" applyProtection="1">
      <alignment horizontal="center"/>
      <protection hidden="1"/>
    </xf>
    <xf numFmtId="0" fontId="6" fillId="0" borderId="17" xfId="0" applyFont="1" applyBorder="1" applyAlignment="1" applyProtection="1">
      <alignment horizontal="center"/>
      <protection hidden="1"/>
    </xf>
    <xf numFmtId="0" fontId="6" fillId="0" borderId="39" xfId="0" applyFont="1" applyBorder="1" applyAlignment="1" applyProtection="1">
      <alignment horizontal="center"/>
      <protection hidden="1"/>
    </xf>
    <xf numFmtId="0" fontId="20" fillId="0" borderId="30" xfId="0" applyFont="1" applyBorder="1" applyAlignment="1" applyProtection="1">
      <alignment horizontal="center" wrapText="1"/>
      <protection hidden="1"/>
    </xf>
    <xf numFmtId="0" fontId="0" fillId="0" borderId="0" xfId="0" applyBorder="1"/>
    <xf numFmtId="0" fontId="0" fillId="0" borderId="12" xfId="0" applyBorder="1"/>
    <xf numFmtId="0" fontId="24" fillId="0" borderId="42" xfId="0" applyFont="1" applyBorder="1" applyAlignment="1" applyProtection="1">
      <alignment horizontal="center"/>
      <protection hidden="1"/>
    </xf>
    <xf numFmtId="0" fontId="24" fillId="0" borderId="43" xfId="0" applyFont="1" applyBorder="1" applyAlignment="1" applyProtection="1">
      <alignment horizontal="center"/>
      <protection hidden="1"/>
    </xf>
    <xf numFmtId="0" fontId="24" fillId="0" borderId="44" xfId="0" applyFont="1" applyBorder="1" applyAlignment="1" applyProtection="1">
      <alignment horizontal="center"/>
      <protection hidden="1"/>
    </xf>
    <xf numFmtId="0" fontId="6" fillId="0" borderId="15" xfId="0" applyFont="1" applyBorder="1" applyAlignment="1" applyProtection="1">
      <alignment horizontal="center" wrapText="1"/>
      <protection hidden="1"/>
    </xf>
    <xf numFmtId="0" fontId="6" fillId="0" borderId="18" xfId="0" applyFont="1" applyBorder="1" applyAlignment="1" applyProtection="1">
      <alignment horizontal="center" wrapText="1"/>
      <protection hidden="1"/>
    </xf>
    <xf numFmtId="0" fontId="6" fillId="0" borderId="31" xfId="0" applyFont="1" applyBorder="1" applyAlignment="1" applyProtection="1">
      <alignment horizontal="center" wrapText="1"/>
      <protection hidden="1"/>
    </xf>
    <xf numFmtId="0" fontId="6" fillId="0" borderId="45" xfId="0" applyFont="1" applyBorder="1" applyAlignment="1" applyProtection="1">
      <alignment horizontal="center" wrapText="1"/>
      <protection hidden="1"/>
    </xf>
    <xf numFmtId="0" fontId="6" fillId="0" borderId="34" xfId="0" applyFont="1" applyBorder="1" applyAlignment="1" applyProtection="1">
      <alignment horizontal="center"/>
      <protection hidden="1"/>
    </xf>
    <xf numFmtId="0" fontId="6" fillId="0" borderId="35" xfId="0" applyFont="1" applyBorder="1" applyAlignment="1" applyProtection="1">
      <alignment horizontal="center"/>
      <protection hidden="1"/>
    </xf>
    <xf numFmtId="0" fontId="6" fillId="0" borderId="36" xfId="0" applyFont="1" applyBorder="1" applyAlignment="1" applyProtection="1">
      <alignment horizontal="center"/>
      <protection hidden="1"/>
    </xf>
    <xf numFmtId="0" fontId="6" fillId="0" borderId="46" xfId="0" applyFont="1" applyBorder="1" applyAlignment="1" applyProtection="1">
      <alignment horizontal="center"/>
      <protection hidden="1"/>
    </xf>
    <xf numFmtId="0" fontId="6" fillId="0" borderId="47"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23" fillId="0" borderId="37"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8" fontId="8" fillId="3" borderId="37" xfId="1" applyNumberFormat="1" applyFont="1" applyFill="1" applyBorder="1" applyAlignment="1" applyProtection="1">
      <alignment horizontal="center" vertical="center" wrapText="1"/>
      <protection locked="0" hidden="1"/>
    </xf>
    <xf numFmtId="42" fontId="8" fillId="3" borderId="48" xfId="1" applyNumberFormat="1" applyFont="1" applyFill="1" applyBorder="1" applyAlignment="1" applyProtection="1">
      <alignment horizontal="center" vertical="center" wrapText="1"/>
      <protection locked="0" hidden="1"/>
    </xf>
    <xf numFmtId="14" fontId="6" fillId="0" borderId="34" xfId="0" applyNumberFormat="1" applyFont="1" applyBorder="1" applyAlignment="1" applyProtection="1">
      <alignment horizontal="center" vertical="center"/>
      <protection hidden="1"/>
    </xf>
    <xf numFmtId="14" fontId="6" fillId="0" borderId="48" xfId="0" applyNumberFormat="1" applyFont="1" applyBorder="1" applyAlignment="1" applyProtection="1">
      <alignment horizontal="center" vertical="center"/>
      <protection hidden="1"/>
    </xf>
    <xf numFmtId="0" fontId="0" fillId="3" borderId="49" xfId="0" applyFill="1" applyBorder="1" applyAlignment="1" applyProtection="1">
      <protection locked="0"/>
    </xf>
    <xf numFmtId="49" fontId="8" fillId="0" borderId="40" xfId="0" applyNumberFormat="1" applyFont="1" applyBorder="1" applyAlignment="1" applyProtection="1">
      <alignment horizontal="center"/>
      <protection hidden="1"/>
    </xf>
    <xf numFmtId="49" fontId="8" fillId="0" borderId="43" xfId="0" applyNumberFormat="1" applyFont="1" applyBorder="1" applyAlignment="1" applyProtection="1">
      <alignment horizontal="center"/>
      <protection hidden="1"/>
    </xf>
    <xf numFmtId="49" fontId="8" fillId="0" borderId="44" xfId="0" applyNumberFormat="1" applyFont="1" applyBorder="1" applyAlignment="1" applyProtection="1">
      <alignment horizontal="center"/>
      <protection hidden="1"/>
    </xf>
    <xf numFmtId="0" fontId="10" fillId="0" borderId="28" xfId="0" applyFont="1" applyBorder="1" applyAlignment="1" applyProtection="1">
      <alignment horizontal="center"/>
      <protection locked="0"/>
    </xf>
    <xf numFmtId="0" fontId="10" fillId="0" borderId="11" xfId="0" applyFont="1" applyBorder="1" applyAlignment="1" applyProtection="1">
      <alignment horizontal="center"/>
      <protection locked="0"/>
    </xf>
    <xf numFmtId="0" fontId="11" fillId="0" borderId="30"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12" xfId="0" applyFont="1" applyBorder="1" applyAlignment="1" applyProtection="1">
      <alignment horizontal="center"/>
      <protection hidden="1"/>
    </xf>
    <xf numFmtId="14" fontId="6" fillId="0" borderId="34" xfId="0" applyNumberFormat="1" applyFont="1" applyBorder="1" applyAlignment="1" applyProtection="1">
      <alignment horizontal="center" vertical="center" wrapText="1"/>
      <protection locked="0" hidden="1"/>
    </xf>
    <xf numFmtId="14" fontId="6" fillId="0" borderId="35" xfId="0" applyNumberFormat="1" applyFont="1" applyBorder="1" applyAlignment="1" applyProtection="1">
      <alignment horizontal="center" vertical="center" wrapText="1"/>
      <protection locked="0" hidden="1"/>
    </xf>
    <xf numFmtId="14" fontId="6" fillId="0" borderId="36" xfId="0" applyNumberFormat="1" applyFont="1" applyBorder="1" applyAlignment="1" applyProtection="1">
      <alignment horizontal="center" vertical="center" wrapText="1"/>
      <protection locked="0" hidden="1"/>
    </xf>
    <xf numFmtId="42" fontId="8" fillId="0" borderId="42" xfId="1" applyNumberFormat="1" applyFont="1" applyFill="1" applyBorder="1" applyAlignment="1" applyProtection="1">
      <alignment horizontal="center"/>
      <protection hidden="1"/>
    </xf>
    <xf numFmtId="42" fontId="8" fillId="0" borderId="41" xfId="1" applyNumberFormat="1" applyFont="1" applyFill="1" applyBorder="1" applyAlignment="1" applyProtection="1">
      <alignment horizontal="center"/>
      <protection hidden="1"/>
    </xf>
    <xf numFmtId="0" fontId="6" fillId="0" borderId="27" xfId="0" applyFont="1" applyBorder="1" applyAlignment="1" applyProtection="1">
      <alignment horizontal="center"/>
      <protection hidden="1"/>
    </xf>
    <xf numFmtId="0" fontId="0" fillId="0" borderId="28" xfId="0" applyBorder="1"/>
    <xf numFmtId="0" fontId="0" fillId="0" borderId="11" xfId="0" applyBorder="1"/>
    <xf numFmtId="49" fontId="8" fillId="0" borderId="41" xfId="0" applyNumberFormat="1" applyFont="1" applyBorder="1" applyAlignment="1" applyProtection="1">
      <alignment horizontal="center"/>
      <protection hidden="1"/>
    </xf>
    <xf numFmtId="0" fontId="30" fillId="0" borderId="30" xfId="0" applyFont="1" applyBorder="1" applyAlignment="1" applyProtection="1">
      <alignment horizontal="center"/>
      <protection hidden="1"/>
    </xf>
    <xf numFmtId="0" fontId="18" fillId="0" borderId="30" xfId="0" applyFont="1" applyBorder="1" applyAlignment="1" applyProtection="1">
      <alignment horizontal="center"/>
      <protection hidden="1"/>
    </xf>
    <xf numFmtId="14" fontId="10" fillId="3" borderId="0" xfId="0" applyNumberFormat="1" applyFont="1" applyFill="1" applyBorder="1" applyAlignment="1" applyProtection="1">
      <alignment horizontal="center"/>
      <protection locked="0"/>
    </xf>
    <xf numFmtId="14" fontId="10" fillId="3" borderId="12" xfId="0" applyNumberFormat="1" applyFont="1" applyFill="1" applyBorder="1" applyAlignment="1" applyProtection="1">
      <alignment horizontal="center"/>
      <protection locked="0"/>
    </xf>
    <xf numFmtId="0" fontId="13" fillId="0" borderId="34" xfId="0" applyFont="1" applyBorder="1" applyAlignment="1" applyProtection="1">
      <alignment horizontal="center" vertical="center" wrapText="1"/>
      <protection hidden="1"/>
    </xf>
    <xf numFmtId="0" fontId="13" fillId="0" borderId="35" xfId="0" applyFont="1" applyBorder="1" applyAlignment="1" applyProtection="1">
      <alignment horizontal="center" vertical="center" wrapText="1"/>
      <protection hidden="1"/>
    </xf>
    <xf numFmtId="0" fontId="13" fillId="0" borderId="36" xfId="0" applyFont="1" applyBorder="1" applyAlignment="1" applyProtection="1">
      <alignment horizontal="center" vertical="center" wrapText="1"/>
      <protection hidden="1"/>
    </xf>
    <xf numFmtId="0" fontId="10" fillId="3" borderId="28" xfId="0" applyFont="1" applyFill="1" applyBorder="1" applyAlignment="1" applyProtection="1">
      <alignment horizontal="center" vertical="center" wrapText="1"/>
      <protection locked="0"/>
    </xf>
    <xf numFmtId="0" fontId="0" fillId="3" borderId="11" xfId="0"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6" fillId="0" borderId="34" xfId="0" applyFont="1" applyBorder="1" applyAlignment="1" applyProtection="1">
      <alignment horizontal="left" wrapText="1"/>
      <protection hidden="1"/>
    </xf>
    <xf numFmtId="0" fontId="6" fillId="0" borderId="35" xfId="0" applyFont="1" applyBorder="1" applyAlignment="1" applyProtection="1">
      <alignment horizontal="left" wrapText="1"/>
      <protection hidden="1"/>
    </xf>
    <xf numFmtId="0" fontId="6" fillId="0" borderId="36" xfId="0" applyFont="1" applyBorder="1" applyAlignment="1" applyProtection="1">
      <alignment horizontal="left" wrapText="1"/>
      <protection hidden="1"/>
    </xf>
    <xf numFmtId="5" fontId="13" fillId="5" borderId="19" xfId="1" applyNumberFormat="1" applyFont="1" applyFill="1" applyBorder="1" applyAlignment="1" applyProtection="1">
      <alignment horizontal="center" vertical="center"/>
      <protection hidden="1"/>
    </xf>
    <xf numFmtId="5" fontId="13" fillId="5" borderId="33" xfId="1" applyNumberFormat="1" applyFont="1" applyFill="1" applyBorder="1" applyAlignment="1" applyProtection="1">
      <alignment horizontal="center" vertical="center"/>
      <protection hidden="1"/>
    </xf>
    <xf numFmtId="49" fontId="13" fillId="0" borderId="20" xfId="0" applyNumberFormat="1" applyFont="1" applyBorder="1" applyAlignment="1" applyProtection="1">
      <alignment horizontal="center" vertical="center"/>
      <protection hidden="1"/>
    </xf>
    <xf numFmtId="49" fontId="13" fillId="0" borderId="33" xfId="0" applyNumberFormat="1" applyFont="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3" xfId="0" applyFont="1" applyBorder="1" applyAlignment="1" applyProtection="1">
      <alignment horizontal="left" vertical="center" wrapText="1"/>
      <protection hidden="1"/>
    </xf>
    <xf numFmtId="0" fontId="6" fillId="0" borderId="4" xfId="0" applyFont="1"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5" xfId="0" applyFont="1" applyBorder="1" applyAlignment="1" applyProtection="1">
      <alignment horizontal="center"/>
      <protection hidden="1"/>
    </xf>
    <xf numFmtId="49" fontId="0" fillId="0" borderId="37"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49" fontId="0" fillId="0" borderId="44" xfId="0" applyNumberFormat="1" applyBorder="1" applyAlignment="1" applyProtection="1">
      <alignment horizontal="left" vertical="center"/>
      <protection locked="0"/>
    </xf>
    <xf numFmtId="49" fontId="0" fillId="0" borderId="34" xfId="0" applyNumberFormat="1" applyBorder="1" applyAlignment="1" applyProtection="1">
      <alignment horizontal="left" vertical="center"/>
      <protection locked="0"/>
    </xf>
    <xf numFmtId="49" fontId="0" fillId="0" borderId="48" xfId="0" applyNumberFormat="1" applyBorder="1" applyAlignment="1" applyProtection="1">
      <alignment horizontal="left" vertical="center"/>
      <protection locked="0"/>
    </xf>
    <xf numFmtId="165" fontId="1" fillId="0" borderId="34" xfId="1" applyNumberFormat="1" applyBorder="1" applyAlignment="1" applyProtection="1">
      <alignment horizontal="center" vertical="center"/>
      <protection locked="0"/>
    </xf>
    <xf numFmtId="165" fontId="1" fillId="0" borderId="35" xfId="1" applyNumberFormat="1" applyBorder="1" applyAlignment="1" applyProtection="1">
      <alignment horizontal="center" vertical="center"/>
      <protection locked="0"/>
    </xf>
    <xf numFmtId="165" fontId="1" fillId="0" borderId="36" xfId="1" applyNumberFormat="1" applyBorder="1" applyAlignment="1" applyProtection="1">
      <alignment horizontal="center" vertical="center"/>
      <protection locked="0"/>
    </xf>
    <xf numFmtId="0" fontId="0" fillId="0" borderId="5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51" xfId="0" applyBorder="1" applyAlignment="1" applyProtection="1">
      <alignment horizontal="center"/>
      <protection hidden="1"/>
    </xf>
    <xf numFmtId="0" fontId="0" fillId="0" borderId="1" xfId="0" applyBorder="1" applyAlignment="1" applyProtection="1">
      <alignment horizontal="center"/>
      <protection hidden="1"/>
    </xf>
    <xf numFmtId="0" fontId="0" fillId="0" borderId="6" xfId="0" applyBorder="1" applyAlignment="1" applyProtection="1">
      <alignment horizontal="center"/>
      <protection hidden="1"/>
    </xf>
    <xf numFmtId="165" fontId="0" fillId="0" borderId="50" xfId="0" applyNumberFormat="1" applyBorder="1" applyAlignment="1" applyProtection="1">
      <alignment horizontal="center"/>
      <protection hidden="1"/>
    </xf>
    <xf numFmtId="165" fontId="0" fillId="0" borderId="14" xfId="0" applyNumberFormat="1" applyBorder="1" applyAlignment="1" applyProtection="1">
      <alignment horizontal="center"/>
      <protection hidden="1"/>
    </xf>
    <xf numFmtId="165" fontId="0" fillId="0" borderId="16" xfId="0" applyNumberFormat="1" applyBorder="1" applyAlignment="1" applyProtection="1">
      <alignment horizontal="center"/>
      <protection hidden="1"/>
    </xf>
    <xf numFmtId="165" fontId="0" fillId="0" borderId="51" xfId="0" applyNumberFormat="1" applyBorder="1" applyAlignment="1" applyProtection="1">
      <alignment horizontal="center"/>
      <protection hidden="1"/>
    </xf>
    <xf numFmtId="165" fontId="0" fillId="0" borderId="1" xfId="0" applyNumberFormat="1" applyBorder="1" applyAlignment="1" applyProtection="1">
      <alignment horizontal="center"/>
      <protection hidden="1"/>
    </xf>
    <xf numFmtId="165" fontId="0" fillId="0" borderId="5" xfId="0" applyNumberFormat="1" applyBorder="1" applyAlignment="1" applyProtection="1">
      <alignment horizontal="center"/>
      <protection hidden="1"/>
    </xf>
    <xf numFmtId="165" fontId="1" fillId="0" borderId="40" xfId="1" applyNumberFormat="1" applyBorder="1" applyAlignment="1" applyProtection="1">
      <alignment horizontal="center" vertical="center"/>
      <protection locked="0"/>
    </xf>
    <xf numFmtId="165" fontId="1" fillId="0" borderId="43" xfId="1" applyNumberFormat="1" applyBorder="1" applyAlignment="1" applyProtection="1">
      <alignment horizontal="center" vertical="center"/>
      <protection locked="0"/>
    </xf>
    <xf numFmtId="165" fontId="1" fillId="0" borderId="44" xfId="1" applyNumberFormat="1" applyBorder="1" applyAlignment="1" applyProtection="1">
      <alignment horizontal="center" vertical="center"/>
      <protection locked="0"/>
    </xf>
    <xf numFmtId="49" fontId="0" fillId="0" borderId="40" xfId="0" applyNumberFormat="1" applyBorder="1" applyAlignment="1" applyProtection="1">
      <alignment horizontal="left" vertical="center"/>
      <protection locked="0"/>
    </xf>
    <xf numFmtId="49" fontId="0" fillId="0" borderId="41" xfId="0" applyNumberFormat="1" applyBorder="1" applyAlignment="1" applyProtection="1">
      <alignment horizontal="left" vertical="center"/>
      <protection locked="0"/>
    </xf>
    <xf numFmtId="0" fontId="6" fillId="0" borderId="15"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18" xfId="0" applyFont="1" applyBorder="1" applyAlignment="1" applyProtection="1">
      <alignment horizontal="center"/>
      <protection hidden="1"/>
    </xf>
    <xf numFmtId="0" fontId="6" fillId="0" borderId="2"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6" fillId="0" borderId="50"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6" fillId="0" borderId="51"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11" xfId="0" applyFont="1" applyBorder="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12" xfId="0" applyFont="1" applyBorder="1" applyAlignment="1" applyProtection="1">
      <alignment horizontal="left" vertical="center" wrapText="1"/>
      <protection hidden="1"/>
    </xf>
    <xf numFmtId="0" fontId="6" fillId="0" borderId="51" xfId="0" applyFont="1" applyBorder="1" applyAlignment="1" applyProtection="1">
      <alignment horizontal="left" vertical="center" wrapText="1"/>
      <protection hidden="1"/>
    </xf>
    <xf numFmtId="0" fontId="6" fillId="0" borderId="1" xfId="0" applyFont="1" applyBorder="1" applyAlignment="1" applyProtection="1">
      <alignment horizontal="left" vertical="center" wrapText="1"/>
      <protection hidden="1"/>
    </xf>
    <xf numFmtId="0" fontId="6" fillId="0" borderId="5" xfId="0" applyFont="1" applyBorder="1" applyAlignment="1" applyProtection="1">
      <alignment horizontal="left" vertical="center" wrapText="1"/>
      <protection hidden="1"/>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52" xfId="0" applyBorder="1" applyAlignment="1" applyProtection="1">
      <alignment vertical="center"/>
      <protection locked="0"/>
    </xf>
    <xf numFmtId="0" fontId="0" fillId="0" borderId="30" xfId="0" applyBorder="1" applyAlignment="1" applyProtection="1">
      <alignment vertical="center"/>
      <protection locked="0"/>
    </xf>
    <xf numFmtId="0" fontId="0" fillId="0" borderId="0" xfId="0" applyBorder="1" applyAlignment="1" applyProtection="1">
      <alignment vertical="center"/>
      <protection locked="0"/>
    </xf>
    <xf numFmtId="0" fontId="0" fillId="0" borderId="3" xfId="0" applyBorder="1" applyAlignment="1" applyProtection="1">
      <alignment vertical="center"/>
      <protection locked="0"/>
    </xf>
    <xf numFmtId="0" fontId="0" fillId="0" borderId="51" xfId="0" applyBorder="1" applyAlignment="1" applyProtection="1">
      <alignment vertical="center"/>
      <protection locked="0"/>
    </xf>
    <xf numFmtId="0" fontId="0" fillId="0" borderId="1" xfId="0" applyBorder="1" applyAlignment="1" applyProtection="1">
      <alignment vertical="center"/>
      <protection locked="0"/>
    </xf>
    <xf numFmtId="0" fontId="0" fillId="0" borderId="6" xfId="0" applyBorder="1" applyAlignment="1" applyProtection="1">
      <alignment vertical="center"/>
      <protection locked="0"/>
    </xf>
    <xf numFmtId="0" fontId="6" fillId="0" borderId="50"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18" xfId="0" applyFont="1" applyBorder="1" applyAlignment="1" applyProtection="1">
      <alignment horizontal="left" vertical="center" wrapText="1"/>
      <protection hidden="1"/>
    </xf>
    <xf numFmtId="0" fontId="6" fillId="0" borderId="6" xfId="0" applyFont="1" applyBorder="1" applyAlignment="1" applyProtection="1">
      <alignment horizontal="left" vertical="center" wrapText="1"/>
      <protection hidden="1"/>
    </xf>
    <xf numFmtId="49" fontId="0" fillId="0" borderId="46"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49" fontId="0" fillId="0" borderId="47" xfId="0" applyNumberFormat="1" applyBorder="1" applyAlignment="1" applyProtection="1">
      <alignment horizontal="lef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16" fillId="0" borderId="50" xfId="0" applyNumberFormat="1" applyFont="1" applyBorder="1" applyAlignment="1" applyProtection="1">
      <alignment horizontal="center" vertical="center" wrapText="1"/>
      <protection hidden="1"/>
    </xf>
    <xf numFmtId="0" fontId="16" fillId="0" borderId="14" xfId="0" applyNumberFormat="1" applyFont="1" applyBorder="1" applyAlignment="1" applyProtection="1">
      <alignment horizontal="center" vertical="center" wrapText="1"/>
      <protection hidden="1"/>
    </xf>
    <xf numFmtId="0" fontId="16" fillId="0" borderId="30" xfId="0" applyNumberFormat="1" applyFont="1" applyBorder="1" applyAlignment="1" applyProtection="1">
      <alignment horizontal="center" vertical="center" wrapText="1"/>
      <protection hidden="1"/>
    </xf>
    <xf numFmtId="0" fontId="16" fillId="0" borderId="0" xfId="0" applyNumberFormat="1" applyFont="1" applyBorder="1" applyAlignment="1" applyProtection="1">
      <alignment horizontal="center" vertical="center" wrapText="1"/>
      <protection hidden="1"/>
    </xf>
    <xf numFmtId="0" fontId="16" fillId="0" borderId="29" xfId="0" applyNumberFormat="1" applyFont="1" applyBorder="1" applyAlignment="1" applyProtection="1">
      <alignment horizontal="center" vertical="center" wrapText="1"/>
      <protection hidden="1"/>
    </xf>
    <xf numFmtId="0" fontId="16" fillId="0" borderId="25" xfId="0" applyNumberFormat="1" applyFont="1" applyBorder="1" applyAlignment="1" applyProtection="1">
      <alignment horizontal="center" vertical="center" wrapText="1"/>
      <protection hidden="1"/>
    </xf>
    <xf numFmtId="0" fontId="21" fillId="0" borderId="18" xfId="0" applyNumberFormat="1" applyFont="1" applyBorder="1" applyAlignment="1" applyProtection="1">
      <alignment vertical="center"/>
      <protection hidden="1"/>
    </xf>
    <xf numFmtId="0" fontId="21" fillId="0" borderId="3" xfId="0" applyNumberFormat="1" applyFont="1" applyBorder="1" applyAlignment="1" applyProtection="1">
      <alignment vertical="center"/>
      <protection hidden="1"/>
    </xf>
    <xf numFmtId="0" fontId="21" fillId="0" borderId="45" xfId="0" applyNumberFormat="1" applyFont="1" applyBorder="1" applyAlignment="1" applyProtection="1">
      <alignment vertical="center"/>
      <protection hidden="1"/>
    </xf>
    <xf numFmtId="0" fontId="6" fillId="0" borderId="1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165" fontId="1" fillId="0" borderId="46" xfId="1" applyNumberFormat="1" applyBorder="1" applyAlignment="1" applyProtection="1">
      <alignment horizontal="center" vertical="center"/>
      <protection locked="0"/>
    </xf>
    <xf numFmtId="165" fontId="1" fillId="0" borderId="17" xfId="1" applyNumberFormat="1" applyBorder="1" applyAlignment="1" applyProtection="1">
      <alignment horizontal="center" vertical="center"/>
      <protection locked="0"/>
    </xf>
    <xf numFmtId="165" fontId="1" fillId="0" borderId="39" xfId="1" applyNumberFormat="1" applyBorder="1" applyAlignment="1" applyProtection="1">
      <alignment horizontal="center" vertical="center"/>
      <protection locked="0"/>
    </xf>
    <xf numFmtId="49" fontId="0" fillId="0" borderId="38" xfId="0" applyNumberFormat="1" applyBorder="1" applyAlignment="1" applyProtection="1">
      <alignment horizontal="left" vertical="center"/>
      <protection locked="0"/>
    </xf>
    <xf numFmtId="49" fontId="0" fillId="0" borderId="39" xfId="0" applyNumberFormat="1" applyBorder="1" applyAlignment="1" applyProtection="1">
      <alignment horizontal="left" vertical="center"/>
      <protection locked="0"/>
    </xf>
    <xf numFmtId="0" fontId="6" fillId="0" borderId="16"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26" xfId="0" applyFont="1" applyBorder="1" applyAlignment="1" applyProtection="1">
      <alignment horizontal="left" vertical="center" wrapText="1"/>
      <protection hidden="1"/>
    </xf>
    <xf numFmtId="0" fontId="6" fillId="0" borderId="15"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cellXfs>
  <cellStyles count="4">
    <cellStyle name="Currency" xfId="1" builtinId="4"/>
    <cellStyle name="Hyperlink" xfId="2" builtinId="8"/>
    <cellStyle name="Normal" xfId="0" builtinId="0"/>
    <cellStyle name="Normal_Analysis"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1040130</xdr:colOff>
      <xdr:row>0</xdr:row>
      <xdr:rowOff>9525</xdr:rowOff>
    </xdr:from>
    <xdr:to>
      <xdr:col>11</xdr:col>
      <xdr:colOff>2270</xdr:colOff>
      <xdr:row>1</xdr:row>
      <xdr:rowOff>74337</xdr:rowOff>
    </xdr:to>
    <xdr:sp macro="" textlink="">
      <xdr:nvSpPr>
        <xdr:cNvPr id="52228" name="Rectangle 4"/>
        <xdr:cNvSpPr>
          <a:spLocks noChangeArrowheads="1"/>
        </xdr:cNvSpPr>
      </xdr:nvSpPr>
      <xdr:spPr bwMode="auto">
        <a:xfrm>
          <a:off x="6229350" y="9525"/>
          <a:ext cx="695325" cy="228600"/>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200" b="1" i="0" u="none" strike="noStrike" baseline="0">
              <a:solidFill>
                <a:srgbClr val="000000"/>
              </a:solidFill>
              <a:latin typeface="Arial"/>
              <a:cs typeface="Arial"/>
            </a:rPr>
            <a:t>FY12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110490</xdr:colOff>
      <xdr:row>91</xdr:row>
      <xdr:rowOff>47625</xdr:rowOff>
    </xdr:from>
    <xdr:to>
      <xdr:col>5</xdr:col>
      <xdr:colOff>537190</xdr:colOff>
      <xdr:row>94</xdr:row>
      <xdr:rowOff>48031</xdr:rowOff>
    </xdr:to>
    <xdr:sp macro="[0]!Sheet5.Export" textlink="">
      <xdr:nvSpPr>
        <xdr:cNvPr id="30727" name="Text Box 7"/>
        <xdr:cNvSpPr txBox="1">
          <a:spLocks noChangeArrowheads="1"/>
        </xdr:cNvSpPr>
      </xdr:nvSpPr>
      <xdr:spPr bwMode="auto">
        <a:xfrm>
          <a:off x="2000250" y="17792700"/>
          <a:ext cx="2676525" cy="466725"/>
        </a:xfrm>
        <a:prstGeom prst="rect">
          <a:avLst/>
        </a:prstGeom>
        <a:solidFill>
          <a:srgbClr val="DDDDDD"/>
        </a:solidFill>
        <a:ln w="9525">
          <a:noFill/>
          <a:miter lim="800000"/>
          <a:headEnd/>
          <a:tailEnd/>
        </a:ln>
        <a:effectLst>
          <a:prstShdw prst="shdw17" dist="17961" dir="2700000">
            <a:srgbClr val="DDDDDD">
              <a:gamma/>
              <a:shade val="60000"/>
              <a:invGamma/>
            </a:srgbClr>
          </a:prstShdw>
        </a:effec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Click here when Original Budget is approved</a:t>
          </a:r>
        </a:p>
      </xdr:txBody>
    </xdr:sp>
    <xdr:clientData/>
  </xdr:twoCellAnchor>
  <xdr:twoCellAnchor>
    <xdr:from>
      <xdr:col>5</xdr:col>
      <xdr:colOff>756285</xdr:colOff>
      <xdr:row>91</xdr:row>
      <xdr:rowOff>9525</xdr:rowOff>
    </xdr:from>
    <xdr:to>
      <xdr:col>6</xdr:col>
      <xdr:colOff>586775</xdr:colOff>
      <xdr:row>94</xdr:row>
      <xdr:rowOff>38482</xdr:rowOff>
    </xdr:to>
    <xdr:sp macro="[0]!Sheet5.ExportAM" textlink="">
      <xdr:nvSpPr>
        <xdr:cNvPr id="30728" name="Text Box 8"/>
        <xdr:cNvSpPr txBox="1">
          <a:spLocks noChangeArrowheads="1"/>
        </xdr:cNvSpPr>
      </xdr:nvSpPr>
      <xdr:spPr bwMode="auto">
        <a:xfrm>
          <a:off x="4886325" y="17754600"/>
          <a:ext cx="2676525" cy="495300"/>
        </a:xfrm>
        <a:prstGeom prst="rect">
          <a:avLst/>
        </a:prstGeom>
        <a:solidFill>
          <a:srgbClr val="DDDDDD"/>
        </a:solidFill>
        <a:ln w="9525">
          <a:noFill/>
          <a:miter lim="800000"/>
          <a:headEnd/>
          <a:tailEnd/>
        </a:ln>
        <a:effectLst>
          <a:prstShdw prst="shdw17" dist="17961" dir="2700000">
            <a:srgbClr val="DDDDDD">
              <a:gamma/>
              <a:shade val="60000"/>
              <a:invGamma/>
            </a:srgbClr>
          </a:prstShdw>
        </a:effec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Click here when Amendment is approved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eao\AppData\Local\Microsoft\Windows\Temporary%20Internet%20Files\Content.Outlook\HFIB6EX9\NCLB%20FY10\Finalized%20documents\FY10%20TIII%20Form%2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m 8"/>
      <sheetName val="OrgName"/>
    </sheetNames>
    <sheetDataSet>
      <sheetData sheetId="0" refreshError="1"/>
      <sheetData sheetId="1">
        <row r="1">
          <cell r="E1" t="str">
            <v>Select name from drop-down menu</v>
          </cell>
        </row>
        <row r="2">
          <cell r="E2" t="str">
            <v>Abby Kelley Foster Charter Public School</v>
          </cell>
        </row>
        <row r="3">
          <cell r="E3" t="str">
            <v>Abington</v>
          </cell>
        </row>
        <row r="4">
          <cell r="E4" t="str">
            <v>Academy of Strategic Learning Charter School</v>
          </cell>
        </row>
        <row r="5">
          <cell r="E5" t="str">
            <v>Academy Of the Pacific Rim Charter Public School</v>
          </cell>
        </row>
        <row r="6">
          <cell r="E6" t="str">
            <v>Acton</v>
          </cell>
        </row>
        <row r="7">
          <cell r="E7" t="str">
            <v>Acton-Boxborough</v>
          </cell>
        </row>
        <row r="8">
          <cell r="E8" t="str">
            <v>Acushnet</v>
          </cell>
        </row>
        <row r="9">
          <cell r="E9" t="str">
            <v>Adams-Cheshire</v>
          </cell>
        </row>
        <row r="10">
          <cell r="E10" t="str">
            <v>Advanced Math and Science Academy Charter School</v>
          </cell>
        </row>
        <row r="11">
          <cell r="E11" t="str">
            <v>Agawam</v>
          </cell>
        </row>
        <row r="12">
          <cell r="E12" t="str">
            <v>Amesbury</v>
          </cell>
        </row>
        <row r="13">
          <cell r="E13" t="str">
            <v>Amherst</v>
          </cell>
        </row>
        <row r="14">
          <cell r="E14" t="str">
            <v>Amherst-Pelham</v>
          </cell>
        </row>
        <row r="15">
          <cell r="E15" t="str">
            <v>Andover</v>
          </cell>
        </row>
        <row r="16">
          <cell r="E16" t="str">
            <v>Arlington</v>
          </cell>
        </row>
        <row r="17">
          <cell r="E17" t="str">
            <v>Ashburnham-Westminster</v>
          </cell>
        </row>
        <row r="18">
          <cell r="E18" t="str">
            <v>Ashland</v>
          </cell>
        </row>
        <row r="19">
          <cell r="E19" t="str">
            <v>Assabet Valley Regional Vocational Technical</v>
          </cell>
        </row>
        <row r="20">
          <cell r="E20" t="str">
            <v>Athol-Royalston</v>
          </cell>
        </row>
        <row r="21">
          <cell r="E21" t="str">
            <v>Atlantis Charter School</v>
          </cell>
        </row>
        <row r="22">
          <cell r="E22" t="str">
            <v>Attleboro</v>
          </cell>
        </row>
        <row r="23">
          <cell r="E23" t="str">
            <v>Auburn</v>
          </cell>
        </row>
        <row r="24">
          <cell r="E24" t="str">
            <v>Avon</v>
          </cell>
        </row>
        <row r="25">
          <cell r="E25" t="str">
            <v>Ayer</v>
          </cell>
        </row>
        <row r="26">
          <cell r="E26" t="str">
            <v>Barnstable</v>
          </cell>
        </row>
        <row r="27">
          <cell r="E27" t="str">
            <v>Barnstable Horace Mann Charter School</v>
          </cell>
        </row>
        <row r="28">
          <cell r="E28" t="str">
            <v>Bedford</v>
          </cell>
        </row>
        <row r="29">
          <cell r="E29" t="str">
            <v>Belchertown</v>
          </cell>
        </row>
        <row r="30">
          <cell r="E30" t="str">
            <v>Bellingham</v>
          </cell>
        </row>
        <row r="31">
          <cell r="E31" t="str">
            <v>Belmont</v>
          </cell>
        </row>
        <row r="32">
          <cell r="E32" t="str">
            <v>Benjamin Banneker Charter Public School</v>
          </cell>
        </row>
        <row r="33">
          <cell r="E33" t="str">
            <v>Benjamin Franklin Classical Charter Public School</v>
          </cell>
        </row>
        <row r="34">
          <cell r="E34" t="str">
            <v>Berkley</v>
          </cell>
        </row>
        <row r="35">
          <cell r="E35" t="str">
            <v>Berkshire Arts and Technology Charter School</v>
          </cell>
        </row>
        <row r="36">
          <cell r="E36" t="str">
            <v>Berkshire Hills</v>
          </cell>
        </row>
        <row r="37">
          <cell r="E37" t="str">
            <v>Berlin</v>
          </cell>
        </row>
        <row r="38">
          <cell r="E38" t="str">
            <v>Berlin-Boylston</v>
          </cell>
        </row>
        <row r="39">
          <cell r="E39" t="str">
            <v>Beverly</v>
          </cell>
        </row>
        <row r="40">
          <cell r="E40" t="str">
            <v>Billerica</v>
          </cell>
        </row>
        <row r="41">
          <cell r="E41" t="str">
            <v>Blackstone Valley Regional Vocational Technical</v>
          </cell>
        </row>
        <row r="42">
          <cell r="E42" t="str">
            <v>Blackstone-Millville</v>
          </cell>
        </row>
        <row r="43">
          <cell r="E43" t="str">
            <v>Blue Hills Regional Vocational Technical</v>
          </cell>
        </row>
        <row r="44">
          <cell r="E44" t="str">
            <v>Boston</v>
          </cell>
        </row>
        <row r="45">
          <cell r="E45" t="str">
            <v>Boston Collegiate Charter School</v>
          </cell>
        </row>
        <row r="46">
          <cell r="E46" t="str">
            <v>Boston Day and Evening Academy Charter School</v>
          </cell>
        </row>
        <row r="47">
          <cell r="E47" t="str">
            <v>Boston Preparatory Charter Public School</v>
          </cell>
        </row>
        <row r="48">
          <cell r="E48" t="str">
            <v>Boston Renaissance Charter  Public School</v>
          </cell>
        </row>
        <row r="49">
          <cell r="E49" t="str">
            <v>Bourne</v>
          </cell>
        </row>
        <row r="50">
          <cell r="E50" t="str">
            <v>Boxborough</v>
          </cell>
        </row>
        <row r="51">
          <cell r="E51" t="str">
            <v>Boxford</v>
          </cell>
        </row>
        <row r="52">
          <cell r="E52" t="str">
            <v>Boylston</v>
          </cell>
        </row>
        <row r="53">
          <cell r="E53" t="str">
            <v>Braintree</v>
          </cell>
        </row>
        <row r="54">
          <cell r="E54" t="str">
            <v>Brewster</v>
          </cell>
        </row>
        <row r="55">
          <cell r="E55" t="str">
            <v>Bridgewater-Raynham</v>
          </cell>
        </row>
        <row r="56">
          <cell r="E56" t="str">
            <v>Brimfield</v>
          </cell>
        </row>
        <row r="57">
          <cell r="E57" t="str">
            <v>Bristol County Agricultural</v>
          </cell>
        </row>
        <row r="58">
          <cell r="E58" t="str">
            <v>Bristol-Plymouth Regional Vocational Technical</v>
          </cell>
        </row>
        <row r="59">
          <cell r="E59" t="str">
            <v>Brockton</v>
          </cell>
        </row>
        <row r="60">
          <cell r="E60" t="str">
            <v>Brookfield</v>
          </cell>
        </row>
        <row r="61">
          <cell r="E61" t="str">
            <v>Brookline</v>
          </cell>
        </row>
        <row r="62">
          <cell r="E62" t="str">
            <v>Burlington</v>
          </cell>
        </row>
        <row r="63">
          <cell r="E63" t="str">
            <v>Cambridge</v>
          </cell>
        </row>
        <row r="64">
          <cell r="E64" t="str">
            <v>Canton</v>
          </cell>
        </row>
        <row r="65">
          <cell r="E65" t="str">
            <v>Cape Cod Lighthouse Charter School</v>
          </cell>
        </row>
        <row r="66">
          <cell r="E66" t="str">
            <v>Cape Cod Regional Vocational Technical</v>
          </cell>
        </row>
        <row r="67">
          <cell r="E67" t="str">
            <v>Carlisle</v>
          </cell>
        </row>
        <row r="68">
          <cell r="E68" t="str">
            <v>Carver</v>
          </cell>
        </row>
        <row r="69">
          <cell r="E69" t="str">
            <v>Central Berkshire</v>
          </cell>
        </row>
        <row r="70">
          <cell r="E70" t="str">
            <v>Champion Charter School</v>
          </cell>
        </row>
        <row r="71">
          <cell r="E71" t="str">
            <v>Chatham</v>
          </cell>
        </row>
        <row r="72">
          <cell r="E72" t="str">
            <v>Chelmsford</v>
          </cell>
        </row>
        <row r="73">
          <cell r="E73" t="str">
            <v>Chelsea</v>
          </cell>
        </row>
        <row r="74">
          <cell r="E74" t="str">
            <v>Chesterfield-Goshen</v>
          </cell>
        </row>
        <row r="75">
          <cell r="E75" t="str">
            <v>Chicopee</v>
          </cell>
        </row>
        <row r="76">
          <cell r="E76" t="str">
            <v>Christa McAuliffe Regional Charter Public School</v>
          </cell>
        </row>
        <row r="77">
          <cell r="E77" t="str">
            <v>City On A Hill Charter Public School</v>
          </cell>
        </row>
        <row r="78">
          <cell r="E78" t="str">
            <v>Clarksburg</v>
          </cell>
        </row>
        <row r="79">
          <cell r="E79" t="str">
            <v>Clinton</v>
          </cell>
        </row>
        <row r="80">
          <cell r="E80" t="str">
            <v>Codman Academy Charter Public School</v>
          </cell>
        </row>
        <row r="81">
          <cell r="E81" t="str">
            <v>Cohasset</v>
          </cell>
        </row>
        <row r="82">
          <cell r="E82" t="str">
            <v>Community Charter School of Cambridge</v>
          </cell>
        </row>
        <row r="83">
          <cell r="E83" t="str">
            <v>Community Day Charter Public School</v>
          </cell>
        </row>
        <row r="84">
          <cell r="E84" t="str">
            <v>Concord</v>
          </cell>
        </row>
        <row r="85">
          <cell r="E85" t="str">
            <v>Concord-Carlisle</v>
          </cell>
        </row>
        <row r="86">
          <cell r="E86" t="str">
            <v>Conservatory Lab Charter School</v>
          </cell>
        </row>
        <row r="87">
          <cell r="E87" t="str">
            <v>Conway</v>
          </cell>
        </row>
        <row r="88">
          <cell r="E88" t="str">
            <v>Danvers</v>
          </cell>
        </row>
        <row r="89">
          <cell r="E89" t="str">
            <v>Dartmouth</v>
          </cell>
        </row>
        <row r="90">
          <cell r="E90" t="str">
            <v>Dedham</v>
          </cell>
        </row>
        <row r="91">
          <cell r="E91" t="str">
            <v>Deerfield</v>
          </cell>
        </row>
        <row r="92">
          <cell r="E92" t="str">
            <v>Dennis-Yarmouth</v>
          </cell>
        </row>
        <row r="93">
          <cell r="E93" t="str">
            <v>Dighton-Rehoboth</v>
          </cell>
        </row>
        <row r="94">
          <cell r="E94" t="str">
            <v>Douglas</v>
          </cell>
        </row>
        <row r="95">
          <cell r="E95" t="str">
            <v>Dover</v>
          </cell>
        </row>
        <row r="96">
          <cell r="E96" t="str">
            <v>Dover-Sherborn</v>
          </cell>
        </row>
        <row r="97">
          <cell r="E97" t="str">
            <v>Dracut</v>
          </cell>
        </row>
        <row r="98">
          <cell r="E98" t="str">
            <v>Dudley-Charlton Reg</v>
          </cell>
        </row>
        <row r="99">
          <cell r="E99" t="str">
            <v>Duxbury</v>
          </cell>
        </row>
        <row r="100">
          <cell r="E100" t="str">
            <v>East Bridgewater</v>
          </cell>
        </row>
        <row r="101">
          <cell r="E101" t="str">
            <v>East Longmeadow</v>
          </cell>
        </row>
        <row r="102">
          <cell r="E102" t="str">
            <v>Eastham</v>
          </cell>
        </row>
        <row r="103">
          <cell r="E103" t="str">
            <v>Easthampton</v>
          </cell>
        </row>
        <row r="104">
          <cell r="E104" t="str">
            <v>Easton</v>
          </cell>
        </row>
        <row r="105">
          <cell r="E105" t="str">
            <v>Edgartown</v>
          </cell>
        </row>
        <row r="106">
          <cell r="E106" t="str">
            <v>Edward Brooke Charter School</v>
          </cell>
        </row>
        <row r="107">
          <cell r="E107" t="str">
            <v>Erving</v>
          </cell>
        </row>
        <row r="108">
          <cell r="E108" t="str">
            <v>Essex Agricultural Technical</v>
          </cell>
        </row>
        <row r="109">
          <cell r="E109" t="str">
            <v>Everett</v>
          </cell>
        </row>
        <row r="110">
          <cell r="E110" t="str">
            <v>Excel Academy Charter School</v>
          </cell>
        </row>
        <row r="111">
          <cell r="E111" t="str">
            <v>Fairhaven</v>
          </cell>
        </row>
        <row r="112">
          <cell r="E112" t="str">
            <v>Fall River</v>
          </cell>
        </row>
        <row r="113">
          <cell r="E113" t="str">
            <v>Falmouth</v>
          </cell>
        </row>
        <row r="114">
          <cell r="E114" t="str">
            <v>Farmington River Reg</v>
          </cell>
        </row>
        <row r="115">
          <cell r="E115" t="str">
            <v>Fitchburg</v>
          </cell>
        </row>
        <row r="116">
          <cell r="E116" t="str">
            <v>Florida</v>
          </cell>
        </row>
        <row r="117">
          <cell r="E117" t="str">
            <v>Four Rivers Charter Public School</v>
          </cell>
        </row>
        <row r="118">
          <cell r="E118" t="str">
            <v>Foxborough</v>
          </cell>
        </row>
        <row r="119">
          <cell r="E119" t="str">
            <v>Foxborough Regional Charter School</v>
          </cell>
        </row>
        <row r="120">
          <cell r="E120" t="str">
            <v>Framingham</v>
          </cell>
        </row>
        <row r="121">
          <cell r="E121" t="str">
            <v>Francis W. Parker Charter Essential School</v>
          </cell>
        </row>
        <row r="122">
          <cell r="E122" t="str">
            <v>Franklin</v>
          </cell>
        </row>
        <row r="123">
          <cell r="E123" t="str">
            <v>Franklin County Regional Vocational Technical</v>
          </cell>
        </row>
        <row r="124">
          <cell r="E124" t="str">
            <v>Freetown</v>
          </cell>
        </row>
        <row r="125">
          <cell r="E125" t="str">
            <v>Freetown-Lakeville</v>
          </cell>
        </row>
        <row r="126">
          <cell r="E126" t="str">
            <v>Frontier</v>
          </cell>
        </row>
        <row r="127">
          <cell r="E127" t="str">
            <v>Gardner</v>
          </cell>
        </row>
        <row r="128">
          <cell r="E128" t="str">
            <v>Gateway</v>
          </cell>
        </row>
        <row r="129">
          <cell r="E129" t="str">
            <v>Georgetown</v>
          </cell>
        </row>
        <row r="130">
          <cell r="E130" t="str">
            <v>Gill-Montague</v>
          </cell>
        </row>
        <row r="131">
          <cell r="E131" t="str">
            <v>Global Learning Charter Public School</v>
          </cell>
        </row>
        <row r="132">
          <cell r="E132" t="str">
            <v>Gloucester</v>
          </cell>
        </row>
        <row r="133">
          <cell r="E133" t="str">
            <v>Gosnold</v>
          </cell>
        </row>
        <row r="134">
          <cell r="E134" t="str">
            <v>Grafton</v>
          </cell>
        </row>
        <row r="135">
          <cell r="E135" t="str">
            <v>Granby</v>
          </cell>
        </row>
        <row r="136">
          <cell r="E136" t="str">
            <v>Granville</v>
          </cell>
        </row>
        <row r="137">
          <cell r="E137" t="str">
            <v>Greater Fall River Regional Vocational Technical</v>
          </cell>
        </row>
        <row r="138">
          <cell r="E138" t="str">
            <v>Greater Lawrence Regional Vocational Technical</v>
          </cell>
        </row>
        <row r="139">
          <cell r="E139" t="str">
            <v>Greater Lowell Regional Vocational Technical</v>
          </cell>
        </row>
        <row r="140">
          <cell r="E140" t="str">
            <v>Greater New Bedford Regional Vocational Technical</v>
          </cell>
        </row>
        <row r="141">
          <cell r="E141" t="str">
            <v>Greenfield</v>
          </cell>
        </row>
        <row r="142">
          <cell r="E142" t="str">
            <v>Groton-Dunstable</v>
          </cell>
        </row>
        <row r="143">
          <cell r="E143" t="str">
            <v>Hadley</v>
          </cell>
        </row>
        <row r="144">
          <cell r="E144" t="str">
            <v>Halifax</v>
          </cell>
        </row>
        <row r="145">
          <cell r="E145" t="str">
            <v>Hamilton-Wenham</v>
          </cell>
        </row>
        <row r="146">
          <cell r="E146" t="str">
            <v>Hampden-Wilbraham</v>
          </cell>
        </row>
        <row r="147">
          <cell r="E147" t="str">
            <v>Hampshire</v>
          </cell>
        </row>
        <row r="148">
          <cell r="E148" t="str">
            <v>Hancock</v>
          </cell>
        </row>
        <row r="149">
          <cell r="E149" t="str">
            <v>Hanover</v>
          </cell>
        </row>
        <row r="150">
          <cell r="E150" t="str">
            <v>Harvard</v>
          </cell>
        </row>
        <row r="151">
          <cell r="E151" t="str">
            <v>Harwich</v>
          </cell>
        </row>
        <row r="152">
          <cell r="E152" t="str">
            <v>Hatfield</v>
          </cell>
        </row>
        <row r="153">
          <cell r="E153" t="str">
            <v>Haverhill</v>
          </cell>
        </row>
        <row r="154">
          <cell r="E154" t="str">
            <v>Hawlemont</v>
          </cell>
        </row>
        <row r="155">
          <cell r="E155" t="str">
            <v>Health Careers Academy Charter School</v>
          </cell>
        </row>
        <row r="156">
          <cell r="E156" t="str">
            <v>Hill View Montessori Charter Public School</v>
          </cell>
        </row>
        <row r="157">
          <cell r="E157" t="str">
            <v>Hilltown Cooperative Charter Public School</v>
          </cell>
        </row>
        <row r="158">
          <cell r="E158" t="str">
            <v>Hingham</v>
          </cell>
        </row>
        <row r="159">
          <cell r="E159" t="str">
            <v>Holbrook</v>
          </cell>
        </row>
        <row r="160">
          <cell r="E160" t="str">
            <v>Holland</v>
          </cell>
        </row>
        <row r="161">
          <cell r="E161" t="str">
            <v>Holliston</v>
          </cell>
        </row>
        <row r="162">
          <cell r="E162" t="str">
            <v>Holyoke</v>
          </cell>
        </row>
        <row r="163">
          <cell r="E163" t="str">
            <v>Holyoke Community Charter School</v>
          </cell>
        </row>
        <row r="164">
          <cell r="E164" t="str">
            <v>Hopedale</v>
          </cell>
        </row>
        <row r="165">
          <cell r="E165" t="str">
            <v>Hopkinton</v>
          </cell>
        </row>
        <row r="166">
          <cell r="E166" t="str">
            <v>Hudson</v>
          </cell>
        </row>
        <row r="167">
          <cell r="E167" t="str">
            <v>Hull</v>
          </cell>
        </row>
        <row r="168">
          <cell r="E168" t="str">
            <v>Innovation Academy Charter School</v>
          </cell>
        </row>
        <row r="169">
          <cell r="E169" t="str">
            <v>International Charter School of Southern Massachusetts</v>
          </cell>
        </row>
        <row r="170">
          <cell r="E170" t="str">
            <v>Ipswich</v>
          </cell>
        </row>
        <row r="171">
          <cell r="E171" t="str">
            <v>King Philip</v>
          </cell>
        </row>
        <row r="172">
          <cell r="E172" t="str">
            <v>Kingston</v>
          </cell>
        </row>
        <row r="173">
          <cell r="E173" t="str">
            <v>Kipp Academy Lynn Charter School</v>
          </cell>
        </row>
        <row r="174">
          <cell r="E174" t="str">
            <v>Lakeville</v>
          </cell>
        </row>
        <row r="175">
          <cell r="E175" t="str">
            <v>Lanesborough</v>
          </cell>
        </row>
        <row r="176">
          <cell r="E176" t="str">
            <v>Lawrence</v>
          </cell>
        </row>
        <row r="177">
          <cell r="E177" t="str">
            <v>Lawrence Family Development Charter School</v>
          </cell>
        </row>
        <row r="178">
          <cell r="E178" t="str">
            <v>Lee</v>
          </cell>
        </row>
        <row r="179">
          <cell r="E179" t="str">
            <v>Leicester</v>
          </cell>
        </row>
        <row r="180">
          <cell r="E180" t="str">
            <v>Lenox</v>
          </cell>
        </row>
        <row r="181">
          <cell r="E181" t="str">
            <v>Leominster</v>
          </cell>
        </row>
        <row r="182">
          <cell r="E182" t="str">
            <v>Leverett</v>
          </cell>
        </row>
        <row r="183">
          <cell r="E183" t="str">
            <v>Lexington</v>
          </cell>
        </row>
        <row r="184">
          <cell r="E184" t="str">
            <v>Lincoln</v>
          </cell>
        </row>
        <row r="185">
          <cell r="E185" t="str">
            <v>Lincoln-Sudbury</v>
          </cell>
        </row>
        <row r="186">
          <cell r="E186" t="str">
            <v>Littleton</v>
          </cell>
        </row>
        <row r="187">
          <cell r="E187" t="str">
            <v>Longmeadow</v>
          </cell>
        </row>
        <row r="188">
          <cell r="E188" t="str">
            <v>Lowell</v>
          </cell>
        </row>
        <row r="189">
          <cell r="E189" t="str">
            <v>Lowell Community Charter Public School</v>
          </cell>
        </row>
        <row r="190">
          <cell r="E190" t="str">
            <v>Lowell Middlesex Academy Charter School</v>
          </cell>
        </row>
        <row r="191">
          <cell r="E191" t="str">
            <v>Ludlow</v>
          </cell>
        </row>
        <row r="192">
          <cell r="E192" t="str">
            <v>Lunenburg</v>
          </cell>
        </row>
        <row r="193">
          <cell r="E193" t="str">
            <v>Lynn</v>
          </cell>
        </row>
        <row r="194">
          <cell r="E194" t="str">
            <v>Lynnfield</v>
          </cell>
        </row>
        <row r="195">
          <cell r="E195" t="str">
            <v>Ma Academy for Math and Science</v>
          </cell>
        </row>
        <row r="196">
          <cell r="E196" t="str">
            <v>Malden</v>
          </cell>
        </row>
        <row r="197">
          <cell r="E197" t="str">
            <v>Manchester Essex Regional</v>
          </cell>
        </row>
        <row r="198">
          <cell r="E198" t="str">
            <v>Mansfield</v>
          </cell>
        </row>
        <row r="199">
          <cell r="E199" t="str">
            <v>Marblehead</v>
          </cell>
        </row>
        <row r="200">
          <cell r="E200" t="str">
            <v>Marblehead Community Charter School</v>
          </cell>
        </row>
        <row r="201">
          <cell r="E201" t="str">
            <v>Marion</v>
          </cell>
        </row>
        <row r="202">
          <cell r="E202" t="str">
            <v>Marlborough</v>
          </cell>
        </row>
        <row r="203">
          <cell r="E203" t="str">
            <v>Marshfield</v>
          </cell>
        </row>
        <row r="204">
          <cell r="E204" t="str">
            <v>Marstons Mills East HM Charter Public School</v>
          </cell>
        </row>
        <row r="205">
          <cell r="E205" t="str">
            <v>Marthas Vineyard</v>
          </cell>
        </row>
        <row r="206">
          <cell r="E206" t="str">
            <v>Martha's Vineyard Charter School</v>
          </cell>
        </row>
        <row r="207">
          <cell r="E207" t="str">
            <v>Martin Luther King Jr. Charter School of Excellence</v>
          </cell>
        </row>
        <row r="208">
          <cell r="E208" t="str">
            <v>Masconomet</v>
          </cell>
        </row>
        <row r="209">
          <cell r="E209" t="str">
            <v>Mashpee</v>
          </cell>
        </row>
        <row r="210">
          <cell r="E210" t="str">
            <v>MATCH Charter Public High School</v>
          </cell>
        </row>
        <row r="211">
          <cell r="E211" t="str">
            <v>Mattapoisett</v>
          </cell>
        </row>
        <row r="212">
          <cell r="E212" t="str">
            <v>Maynard</v>
          </cell>
        </row>
        <row r="213">
          <cell r="E213" t="str">
            <v>Medfield</v>
          </cell>
        </row>
        <row r="214">
          <cell r="E214" t="str">
            <v>Medford</v>
          </cell>
        </row>
        <row r="215">
          <cell r="E215" t="str">
            <v>Medway</v>
          </cell>
        </row>
        <row r="216">
          <cell r="E216" t="str">
            <v>Melrose</v>
          </cell>
        </row>
        <row r="217">
          <cell r="E217" t="str">
            <v>Mendon-Upton</v>
          </cell>
        </row>
        <row r="218">
          <cell r="E218" t="str">
            <v>Methuen</v>
          </cell>
        </row>
        <row r="219">
          <cell r="E219" t="str">
            <v>Middleborough</v>
          </cell>
        </row>
        <row r="220">
          <cell r="E220" t="str">
            <v>Middleton</v>
          </cell>
        </row>
        <row r="221">
          <cell r="E221" t="str">
            <v>Milford</v>
          </cell>
        </row>
        <row r="222">
          <cell r="E222" t="str">
            <v>Millbury</v>
          </cell>
        </row>
        <row r="223">
          <cell r="E223" t="str">
            <v>Millis</v>
          </cell>
        </row>
        <row r="224">
          <cell r="E224" t="str">
            <v>Milton</v>
          </cell>
        </row>
        <row r="225">
          <cell r="E225" t="str">
            <v>Minuteman Regional Vocational Technical</v>
          </cell>
        </row>
        <row r="226">
          <cell r="E226" t="str">
            <v>Mohawk Trail</v>
          </cell>
        </row>
        <row r="227">
          <cell r="E227" t="str">
            <v>Monson</v>
          </cell>
        </row>
        <row r="228">
          <cell r="E228" t="str">
            <v>Montachusett Regional Vocational Technical</v>
          </cell>
        </row>
        <row r="229">
          <cell r="E229" t="str">
            <v>Mount Greylock</v>
          </cell>
        </row>
        <row r="230">
          <cell r="E230" t="str">
            <v>Mystic Valley Regional Charter School</v>
          </cell>
        </row>
        <row r="231">
          <cell r="E231" t="str">
            <v>Nahant</v>
          </cell>
        </row>
        <row r="232">
          <cell r="E232" t="str">
            <v>Nantucket</v>
          </cell>
        </row>
        <row r="233">
          <cell r="E233" t="str">
            <v>Narragansett</v>
          </cell>
        </row>
        <row r="234">
          <cell r="E234" t="str">
            <v>Nashoba</v>
          </cell>
        </row>
        <row r="235">
          <cell r="E235" t="str">
            <v>Nashoba Valley Regional Vocational Technical</v>
          </cell>
        </row>
        <row r="236">
          <cell r="E236" t="str">
            <v>Natick</v>
          </cell>
        </row>
        <row r="237">
          <cell r="E237" t="str">
            <v>Nauset</v>
          </cell>
        </row>
        <row r="238">
          <cell r="E238" t="str">
            <v>Needham</v>
          </cell>
        </row>
        <row r="239">
          <cell r="E239" t="str">
            <v>Neighborhood House Charter School</v>
          </cell>
        </row>
        <row r="240">
          <cell r="E240" t="str">
            <v>New Bedford</v>
          </cell>
        </row>
        <row r="241">
          <cell r="E241" t="str">
            <v>New Leadership Charter School</v>
          </cell>
        </row>
        <row r="242">
          <cell r="E242" t="str">
            <v>New Salem-Wendell</v>
          </cell>
        </row>
        <row r="243">
          <cell r="E243" t="str">
            <v>Newburyport</v>
          </cell>
        </row>
        <row r="244">
          <cell r="E244" t="str">
            <v>Newton</v>
          </cell>
        </row>
        <row r="245">
          <cell r="E245" t="str">
            <v>Norfolk</v>
          </cell>
        </row>
        <row r="246">
          <cell r="E246" t="str">
            <v>Norfolk County Agricultural</v>
          </cell>
        </row>
        <row r="247">
          <cell r="E247" t="str">
            <v>North Adams</v>
          </cell>
        </row>
        <row r="248">
          <cell r="E248" t="str">
            <v>North Andover</v>
          </cell>
        </row>
        <row r="249">
          <cell r="E249" t="str">
            <v>North Attleborough</v>
          </cell>
        </row>
        <row r="250">
          <cell r="E250" t="str">
            <v>North Brookfield</v>
          </cell>
        </row>
        <row r="251">
          <cell r="E251" t="str">
            <v>North Central Charter Essential School</v>
          </cell>
        </row>
        <row r="252">
          <cell r="E252" t="str">
            <v>North Middlesex</v>
          </cell>
        </row>
        <row r="253">
          <cell r="E253" t="str">
            <v>North Reading</v>
          </cell>
        </row>
        <row r="254">
          <cell r="E254" t="str">
            <v>North Shore Regional Vocational Technical</v>
          </cell>
        </row>
        <row r="255">
          <cell r="E255" t="str">
            <v>Northampton</v>
          </cell>
        </row>
        <row r="256">
          <cell r="E256" t="str">
            <v>Northampton-Smith Vocational Agricultural</v>
          </cell>
        </row>
        <row r="257">
          <cell r="E257" t="str">
            <v>Northboro-Southboro</v>
          </cell>
        </row>
        <row r="258">
          <cell r="E258" t="str">
            <v>Northborough</v>
          </cell>
        </row>
        <row r="259">
          <cell r="E259" t="str">
            <v>Northbridge</v>
          </cell>
        </row>
        <row r="260">
          <cell r="E260" t="str">
            <v>Northeast Metropolitan Regional Vocational Technical</v>
          </cell>
        </row>
        <row r="261">
          <cell r="E261" t="str">
            <v>Northern Berkshire Regional Vocational Technical</v>
          </cell>
        </row>
        <row r="262">
          <cell r="E262" t="str">
            <v>Norton</v>
          </cell>
        </row>
        <row r="263">
          <cell r="E263" t="str">
            <v>Norwell</v>
          </cell>
        </row>
        <row r="264">
          <cell r="E264" t="str">
            <v>Norwood</v>
          </cell>
        </row>
        <row r="265">
          <cell r="E265" t="str">
            <v>Oak Bluffs</v>
          </cell>
        </row>
        <row r="266">
          <cell r="E266" t="str">
            <v>Old Colony Regional Vocational Technical</v>
          </cell>
        </row>
        <row r="267">
          <cell r="E267" t="str">
            <v>Old Rochester</v>
          </cell>
        </row>
        <row r="268">
          <cell r="E268" t="str">
            <v>Orange</v>
          </cell>
        </row>
        <row r="269">
          <cell r="E269" t="str">
            <v>Orleans</v>
          </cell>
        </row>
        <row r="270">
          <cell r="E270" t="str">
            <v>Oxford</v>
          </cell>
        </row>
        <row r="271">
          <cell r="E271" t="str">
            <v>Palmer</v>
          </cell>
        </row>
        <row r="272">
          <cell r="E272" t="str">
            <v>Pathfinder Regional Vocational Technical</v>
          </cell>
        </row>
        <row r="273">
          <cell r="E273" t="str">
            <v>Peabody</v>
          </cell>
        </row>
        <row r="274">
          <cell r="E274" t="str">
            <v>Pelham</v>
          </cell>
        </row>
        <row r="275">
          <cell r="E275" t="str">
            <v>Pembroke</v>
          </cell>
        </row>
        <row r="276">
          <cell r="E276" t="str">
            <v>Pentucket</v>
          </cell>
        </row>
        <row r="277">
          <cell r="E277" t="str">
            <v>Petersham</v>
          </cell>
        </row>
        <row r="278">
          <cell r="E278" t="str">
            <v>Phoenix Charter Academy</v>
          </cell>
        </row>
        <row r="279">
          <cell r="E279" t="str">
            <v>Pioneer Charter School of Science</v>
          </cell>
        </row>
        <row r="280">
          <cell r="E280" t="str">
            <v>Pioneer Valley</v>
          </cell>
        </row>
        <row r="281">
          <cell r="E281" t="str">
            <v>Pioneer Valley Chinese Immersion Charter School</v>
          </cell>
        </row>
        <row r="282">
          <cell r="E282" t="str">
            <v>Pioneer Valley Performing Arts Charter Public School</v>
          </cell>
        </row>
        <row r="283">
          <cell r="E283" t="str">
            <v>Pittsfield</v>
          </cell>
        </row>
        <row r="284">
          <cell r="E284" t="str">
            <v>Plainville</v>
          </cell>
        </row>
        <row r="285">
          <cell r="E285" t="str">
            <v>Plymouth</v>
          </cell>
        </row>
        <row r="286">
          <cell r="E286" t="str">
            <v>Plympton</v>
          </cell>
        </row>
        <row r="287">
          <cell r="E287" t="str">
            <v>Prospect Hill Academy Charter School</v>
          </cell>
        </row>
        <row r="288">
          <cell r="E288" t="str">
            <v>Provincetown</v>
          </cell>
        </row>
        <row r="289">
          <cell r="E289" t="str">
            <v>Quabbin</v>
          </cell>
        </row>
        <row r="290">
          <cell r="E290" t="str">
            <v>Quaboag Regional</v>
          </cell>
        </row>
        <row r="291">
          <cell r="E291" t="str">
            <v>Quincy</v>
          </cell>
        </row>
        <row r="292">
          <cell r="E292" t="str">
            <v>Ralph C Mahar</v>
          </cell>
        </row>
        <row r="293">
          <cell r="E293" t="str">
            <v>Randolph</v>
          </cell>
        </row>
        <row r="294">
          <cell r="E294" t="str">
            <v>Reading</v>
          </cell>
        </row>
        <row r="295">
          <cell r="E295" t="str">
            <v>Revere</v>
          </cell>
        </row>
        <row r="296">
          <cell r="E296" t="str">
            <v>Richmond</v>
          </cell>
        </row>
        <row r="297">
          <cell r="E297" t="str">
            <v>Rising Tide Charter Public School</v>
          </cell>
        </row>
        <row r="298">
          <cell r="E298" t="str">
            <v>River Valley Charter School</v>
          </cell>
        </row>
        <row r="299">
          <cell r="E299" t="str">
            <v>Robert M. Hughes Academy Charter School</v>
          </cell>
        </row>
        <row r="300">
          <cell r="E300" t="str">
            <v>Rochester</v>
          </cell>
        </row>
        <row r="301">
          <cell r="E301" t="str">
            <v>Rockland</v>
          </cell>
        </row>
        <row r="302">
          <cell r="E302" t="str">
            <v>Rockport</v>
          </cell>
        </row>
        <row r="303">
          <cell r="E303" t="str">
            <v>Rowe</v>
          </cell>
        </row>
        <row r="304">
          <cell r="E304" t="str">
            <v>Roxbury Preparatory Charter School</v>
          </cell>
        </row>
        <row r="305">
          <cell r="E305" t="str">
            <v>Sabis International Charter School</v>
          </cell>
        </row>
        <row r="306">
          <cell r="E306" t="str">
            <v>Salem</v>
          </cell>
        </row>
        <row r="307">
          <cell r="E307" t="str">
            <v>Salem Academy Charter School</v>
          </cell>
        </row>
        <row r="308">
          <cell r="E308" t="str">
            <v>Sandwich</v>
          </cell>
        </row>
        <row r="309">
          <cell r="E309" t="str">
            <v>Saugus</v>
          </cell>
        </row>
        <row r="310">
          <cell r="E310" t="str">
            <v>Savoy</v>
          </cell>
        </row>
        <row r="311">
          <cell r="E311" t="str">
            <v>Scituate</v>
          </cell>
        </row>
        <row r="312">
          <cell r="E312" t="str">
            <v>Seekonk</v>
          </cell>
        </row>
        <row r="313">
          <cell r="E313" t="str">
            <v>Seven Hills Charter School</v>
          </cell>
        </row>
        <row r="314">
          <cell r="E314" t="str">
            <v>Sharon</v>
          </cell>
        </row>
        <row r="315">
          <cell r="E315" t="str">
            <v>Shawsheen Valley Regional Vocational Technical</v>
          </cell>
        </row>
        <row r="316">
          <cell r="E316" t="str">
            <v>Sherborn</v>
          </cell>
        </row>
        <row r="317">
          <cell r="E317" t="str">
            <v>Shirley</v>
          </cell>
        </row>
        <row r="318">
          <cell r="E318" t="str">
            <v>Shrewsbury</v>
          </cell>
        </row>
        <row r="319">
          <cell r="E319" t="str">
            <v>Shutesbury</v>
          </cell>
        </row>
        <row r="320">
          <cell r="E320" t="str">
            <v>Silver Hill HMCS</v>
          </cell>
        </row>
        <row r="321">
          <cell r="E321" t="str">
            <v>Silver Lake</v>
          </cell>
        </row>
        <row r="322">
          <cell r="E322" t="str">
            <v>Smith Leadership Academy Charter Public School</v>
          </cell>
        </row>
        <row r="323">
          <cell r="E323" t="str">
            <v>Somerset</v>
          </cell>
        </row>
        <row r="324">
          <cell r="E324" t="str">
            <v>Somerville</v>
          </cell>
        </row>
        <row r="325">
          <cell r="E325" t="str">
            <v>South Hadley</v>
          </cell>
        </row>
        <row r="326">
          <cell r="E326" t="str">
            <v>South Middlesex Regional Vocational Technical</v>
          </cell>
        </row>
        <row r="327">
          <cell r="E327" t="str">
            <v>South Shore Charter Public School</v>
          </cell>
        </row>
        <row r="328">
          <cell r="E328" t="str">
            <v>South Shore Regional Vocational Technical</v>
          </cell>
        </row>
        <row r="329">
          <cell r="E329" t="str">
            <v>Southampton</v>
          </cell>
        </row>
        <row r="330">
          <cell r="E330" t="str">
            <v>Southborough</v>
          </cell>
        </row>
        <row r="331">
          <cell r="E331" t="str">
            <v>Southbridge</v>
          </cell>
        </row>
        <row r="332">
          <cell r="E332" t="str">
            <v>Southeastern Regional Vocational Technical</v>
          </cell>
        </row>
        <row r="333">
          <cell r="E333" t="str">
            <v>Southern Berkshire</v>
          </cell>
        </row>
        <row r="334">
          <cell r="E334" t="str">
            <v>Southern Worcester County Regional Vocational Technical</v>
          </cell>
        </row>
        <row r="335">
          <cell r="E335" t="str">
            <v>Southwick-Tolland</v>
          </cell>
        </row>
        <row r="336">
          <cell r="E336" t="str">
            <v>Spencer-E Brookfield</v>
          </cell>
        </row>
        <row r="337">
          <cell r="E337" t="str">
            <v>Springfield</v>
          </cell>
        </row>
        <row r="338">
          <cell r="E338" t="str">
            <v>Stoneham</v>
          </cell>
        </row>
        <row r="339">
          <cell r="E339" t="str">
            <v>Stoughton</v>
          </cell>
        </row>
        <row r="340">
          <cell r="E340" t="str">
            <v>Sturbridge</v>
          </cell>
        </row>
        <row r="341">
          <cell r="E341" t="str">
            <v>Sturgis Charter Public School</v>
          </cell>
        </row>
        <row r="342">
          <cell r="E342" t="str">
            <v>Sudbury</v>
          </cell>
        </row>
        <row r="343">
          <cell r="E343" t="str">
            <v>Sunderland</v>
          </cell>
        </row>
        <row r="344">
          <cell r="E344" t="str">
            <v>Sutton</v>
          </cell>
        </row>
        <row r="345">
          <cell r="E345" t="str">
            <v>Swampscott</v>
          </cell>
        </row>
        <row r="346">
          <cell r="E346" t="str">
            <v>Swansea</v>
          </cell>
        </row>
        <row r="347">
          <cell r="E347" t="str">
            <v>Tantasqua</v>
          </cell>
        </row>
        <row r="348">
          <cell r="E348" t="str">
            <v>Taunton</v>
          </cell>
        </row>
        <row r="349">
          <cell r="E349" t="str">
            <v>Tewksbury</v>
          </cell>
        </row>
        <row r="350">
          <cell r="E350" t="str">
            <v>Tisbury</v>
          </cell>
        </row>
        <row r="351">
          <cell r="E351" t="str">
            <v>Topsfield</v>
          </cell>
        </row>
        <row r="352">
          <cell r="E352" t="str">
            <v>Tri County Regional Vocational Technical</v>
          </cell>
        </row>
        <row r="353">
          <cell r="E353" t="str">
            <v>Triton</v>
          </cell>
        </row>
        <row r="354">
          <cell r="E354" t="str">
            <v>Truro</v>
          </cell>
        </row>
        <row r="355">
          <cell r="E355" t="str">
            <v>Tyngsborough</v>
          </cell>
        </row>
        <row r="356">
          <cell r="E356" t="str">
            <v>Uphams Corner Charter School</v>
          </cell>
        </row>
        <row r="357">
          <cell r="E357" t="str">
            <v>Up-Island Regional</v>
          </cell>
        </row>
        <row r="358">
          <cell r="E358" t="str">
            <v>Upper Cape Cod Regional Vocational Technical</v>
          </cell>
        </row>
        <row r="359">
          <cell r="E359" t="str">
            <v>Uxbridge</v>
          </cell>
        </row>
        <row r="360">
          <cell r="E360" t="str">
            <v>Wachusett</v>
          </cell>
        </row>
        <row r="361">
          <cell r="E361" t="str">
            <v>Wakefield</v>
          </cell>
        </row>
        <row r="362">
          <cell r="E362" t="str">
            <v>Wales</v>
          </cell>
        </row>
        <row r="363">
          <cell r="E363" t="str">
            <v>Walpole</v>
          </cell>
        </row>
        <row r="364">
          <cell r="E364" t="str">
            <v>Waltham</v>
          </cell>
        </row>
        <row r="365">
          <cell r="E365" t="str">
            <v>Ware</v>
          </cell>
        </row>
        <row r="366">
          <cell r="E366" t="str">
            <v>Wareham</v>
          </cell>
        </row>
        <row r="367">
          <cell r="E367" t="str">
            <v>Watertown</v>
          </cell>
        </row>
        <row r="368">
          <cell r="E368" t="str">
            <v>Wayland</v>
          </cell>
        </row>
        <row r="369">
          <cell r="E369" t="str">
            <v>Webster</v>
          </cell>
        </row>
        <row r="370">
          <cell r="E370" t="str">
            <v>Wellesley</v>
          </cell>
        </row>
        <row r="371">
          <cell r="E371" t="str">
            <v>Wellfleet</v>
          </cell>
        </row>
        <row r="372">
          <cell r="E372" t="str">
            <v>West Boylston</v>
          </cell>
        </row>
        <row r="373">
          <cell r="E373" t="str">
            <v>West Bridgewater</v>
          </cell>
        </row>
        <row r="374">
          <cell r="E374" t="str">
            <v>West Springfield</v>
          </cell>
        </row>
        <row r="375">
          <cell r="E375" t="str">
            <v>Westborough</v>
          </cell>
        </row>
        <row r="376">
          <cell r="E376" t="str">
            <v>Westfield</v>
          </cell>
        </row>
        <row r="377">
          <cell r="E377" t="str">
            <v>Westford</v>
          </cell>
        </row>
        <row r="378">
          <cell r="E378" t="str">
            <v>Westhampton</v>
          </cell>
        </row>
        <row r="379">
          <cell r="E379" t="str">
            <v>Weston</v>
          </cell>
        </row>
        <row r="380">
          <cell r="E380" t="str">
            <v>Westport</v>
          </cell>
        </row>
        <row r="381">
          <cell r="E381" t="str">
            <v>Westwood</v>
          </cell>
        </row>
        <row r="382">
          <cell r="E382" t="str">
            <v>Weymouth</v>
          </cell>
        </row>
        <row r="383">
          <cell r="E383" t="str">
            <v>Whately</v>
          </cell>
        </row>
        <row r="384">
          <cell r="E384" t="str">
            <v>Whitman-Hanson</v>
          </cell>
        </row>
        <row r="385">
          <cell r="E385" t="str">
            <v>Whittier Regional Vocational Technical</v>
          </cell>
        </row>
        <row r="386">
          <cell r="E386" t="str">
            <v>Williamsburg</v>
          </cell>
        </row>
        <row r="387">
          <cell r="E387" t="str">
            <v>Williamstown</v>
          </cell>
        </row>
        <row r="388">
          <cell r="E388" t="str">
            <v>Wilmington</v>
          </cell>
        </row>
        <row r="389">
          <cell r="E389" t="str">
            <v>Winchendon</v>
          </cell>
        </row>
        <row r="390">
          <cell r="E390" t="str">
            <v>Winchester</v>
          </cell>
        </row>
        <row r="391">
          <cell r="E391" t="str">
            <v>Winthrop</v>
          </cell>
        </row>
        <row r="392">
          <cell r="E392" t="str">
            <v>Woburn</v>
          </cell>
        </row>
        <row r="393">
          <cell r="E393" t="str">
            <v>Worcester</v>
          </cell>
        </row>
        <row r="394">
          <cell r="E394" t="str">
            <v>Wrentham</v>
          </cell>
        </row>
      </sheetData>
    </sheetDataSet>
  </externalBook>
</externalLink>
</file>

<file path=xl/queryTables/queryTable1.xml><?xml version="1.0" encoding="utf-8"?>
<queryTable xmlns="http://schemas.openxmlformats.org/spreadsheetml/2006/main" name="supt list 010808"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8"/>
  <dimension ref="A1:K433"/>
  <sheetViews>
    <sheetView topLeftCell="A175" zoomScaleNormal="100" workbookViewId="0">
      <selection activeCell="C429" sqref="C429"/>
    </sheetView>
  </sheetViews>
  <sheetFormatPr defaultColWidth="8.85546875" defaultRowHeight="12.75"/>
  <cols>
    <col min="1" max="1" width="8.85546875" style="136"/>
    <col min="2" max="2" width="20.5703125" style="136" bestFit="1" customWidth="1"/>
    <col min="3" max="3" width="24" style="136" bestFit="1" customWidth="1"/>
    <col min="4" max="4" width="20.5703125" style="136" customWidth="1"/>
    <col min="5" max="5" width="37.28515625" style="136" customWidth="1"/>
    <col min="6" max="6" width="9.140625" style="136" bestFit="1" customWidth="1"/>
    <col min="7" max="7" width="42.140625" style="136" customWidth="1"/>
    <col min="8" max="8" width="30.5703125" style="136" bestFit="1" customWidth="1"/>
    <col min="9" max="9" width="36.5703125" style="136" bestFit="1" customWidth="1"/>
    <col min="10" max="10" width="5.5703125" style="136" bestFit="1" customWidth="1"/>
    <col min="11" max="11" width="13.5703125" style="136" customWidth="1"/>
    <col min="12" max="16384" width="8.85546875" style="136"/>
  </cols>
  <sheetData>
    <row r="1" spans="1:11" s="132" customFormat="1" ht="15">
      <c r="A1" s="132">
        <v>1</v>
      </c>
      <c r="B1" s="133" t="s">
        <v>243</v>
      </c>
      <c r="C1" s="134" t="s">
        <v>71</v>
      </c>
      <c r="D1" s="133" t="s">
        <v>72</v>
      </c>
      <c r="E1" s="133" t="s">
        <v>938</v>
      </c>
      <c r="F1" s="133" t="s">
        <v>939</v>
      </c>
      <c r="G1" s="133" t="s">
        <v>940</v>
      </c>
      <c r="H1" s="133" t="s">
        <v>941</v>
      </c>
      <c r="I1" s="133" t="s">
        <v>942</v>
      </c>
      <c r="J1" s="133" t="s">
        <v>73</v>
      </c>
      <c r="K1" s="133" t="s">
        <v>943</v>
      </c>
    </row>
    <row r="2" spans="1:11" customFormat="1">
      <c r="A2" s="136">
        <v>2</v>
      </c>
      <c r="B2" s="137" t="s">
        <v>2116</v>
      </c>
      <c r="C2" s="138" t="s">
        <v>1594</v>
      </c>
      <c r="D2" s="138" t="s">
        <v>2117</v>
      </c>
      <c r="E2" s="137" t="s">
        <v>2118</v>
      </c>
      <c r="F2" s="138" t="s">
        <v>952</v>
      </c>
      <c r="G2" s="137" t="s">
        <v>953</v>
      </c>
      <c r="H2" s="137"/>
      <c r="I2" s="137" t="s">
        <v>183</v>
      </c>
      <c r="J2" s="137" t="s">
        <v>611</v>
      </c>
      <c r="K2" s="138" t="s">
        <v>954</v>
      </c>
    </row>
    <row r="3" spans="1:11" customFormat="1">
      <c r="A3" s="136">
        <v>3</v>
      </c>
      <c r="B3" s="137" t="s">
        <v>609</v>
      </c>
      <c r="C3" s="138" t="s">
        <v>368</v>
      </c>
      <c r="D3" s="138" t="s">
        <v>955</v>
      </c>
      <c r="E3" s="137" t="s">
        <v>610</v>
      </c>
      <c r="F3" s="138" t="s">
        <v>956</v>
      </c>
      <c r="G3" s="137" t="s">
        <v>957</v>
      </c>
      <c r="H3" s="137"/>
      <c r="I3" s="137" t="s">
        <v>610</v>
      </c>
      <c r="J3" s="137" t="s">
        <v>611</v>
      </c>
      <c r="K3" s="138" t="s">
        <v>244</v>
      </c>
    </row>
    <row r="4" spans="1:11" customFormat="1">
      <c r="A4" s="136">
        <v>4</v>
      </c>
      <c r="B4" s="137" t="s">
        <v>2116</v>
      </c>
      <c r="C4" s="138" t="s">
        <v>2119</v>
      </c>
      <c r="D4" s="138" t="s">
        <v>1012</v>
      </c>
      <c r="E4" s="137" t="s">
        <v>2120</v>
      </c>
      <c r="F4" s="138" t="s">
        <v>958</v>
      </c>
      <c r="G4" s="137" t="s">
        <v>959</v>
      </c>
      <c r="H4" s="137"/>
      <c r="I4" s="137" t="s">
        <v>508</v>
      </c>
      <c r="J4" s="137" t="s">
        <v>611</v>
      </c>
      <c r="K4" s="138" t="s">
        <v>509</v>
      </c>
    </row>
    <row r="5" spans="1:11" customFormat="1" ht="15">
      <c r="A5" s="136">
        <v>5</v>
      </c>
      <c r="B5" s="137" t="s">
        <v>609</v>
      </c>
      <c r="C5" s="138" t="s">
        <v>2121</v>
      </c>
      <c r="D5" s="138" t="s">
        <v>2122</v>
      </c>
      <c r="E5" s="137" t="s">
        <v>962</v>
      </c>
      <c r="F5" s="141" t="s">
        <v>963</v>
      </c>
      <c r="G5" s="137" t="s">
        <v>964</v>
      </c>
      <c r="H5" s="137" t="s">
        <v>922</v>
      </c>
      <c r="I5" s="137" t="s">
        <v>735</v>
      </c>
      <c r="J5" s="137" t="s">
        <v>611</v>
      </c>
      <c r="K5" s="138" t="s">
        <v>736</v>
      </c>
    </row>
    <row r="6" spans="1:11" customFormat="1">
      <c r="A6" s="136">
        <v>6</v>
      </c>
      <c r="B6" s="137" t="s">
        <v>609</v>
      </c>
      <c r="C6" s="138" t="s">
        <v>2123</v>
      </c>
      <c r="D6" s="138" t="s">
        <v>2124</v>
      </c>
      <c r="E6" s="137" t="s">
        <v>965</v>
      </c>
      <c r="F6" s="138" t="s">
        <v>966</v>
      </c>
      <c r="G6" s="137" t="s">
        <v>967</v>
      </c>
      <c r="H6" s="137"/>
      <c r="I6" s="137" t="s">
        <v>679</v>
      </c>
      <c r="J6" s="137" t="s">
        <v>611</v>
      </c>
      <c r="K6" s="138" t="s">
        <v>680</v>
      </c>
    </row>
    <row r="7" spans="1:11" customFormat="1">
      <c r="A7" s="136">
        <v>7</v>
      </c>
      <c r="B7" s="137" t="s">
        <v>609</v>
      </c>
      <c r="C7" s="138" t="s">
        <v>370</v>
      </c>
      <c r="D7" s="138" t="s">
        <v>371</v>
      </c>
      <c r="E7" s="137" t="s">
        <v>681</v>
      </c>
      <c r="F7" s="138" t="s">
        <v>968</v>
      </c>
      <c r="G7" s="137" t="s">
        <v>969</v>
      </c>
      <c r="H7" s="137" t="s">
        <v>617</v>
      </c>
      <c r="I7" s="137" t="s">
        <v>681</v>
      </c>
      <c r="J7" s="137" t="s">
        <v>611</v>
      </c>
      <c r="K7" s="138" t="s">
        <v>682</v>
      </c>
    </row>
    <row r="8" spans="1:11" customFormat="1" ht="20.25" customHeight="1">
      <c r="A8" s="136">
        <v>8</v>
      </c>
      <c r="B8" s="137" t="s">
        <v>609</v>
      </c>
      <c r="C8" s="138" t="s">
        <v>970</v>
      </c>
      <c r="D8" s="138" t="s">
        <v>971</v>
      </c>
      <c r="E8" s="137" t="s">
        <v>972</v>
      </c>
      <c r="F8" s="138" t="s">
        <v>973</v>
      </c>
      <c r="G8" s="137" t="s">
        <v>974</v>
      </c>
      <c r="H8" s="137"/>
      <c r="I8" s="137" t="s">
        <v>232</v>
      </c>
      <c r="J8" s="137" t="s">
        <v>611</v>
      </c>
      <c r="K8" s="138" t="s">
        <v>233</v>
      </c>
    </row>
    <row r="9" spans="1:11" customFormat="1">
      <c r="A9" s="136">
        <v>9</v>
      </c>
      <c r="B9" s="137" t="s">
        <v>2116</v>
      </c>
      <c r="C9" s="138" t="s">
        <v>2125</v>
      </c>
      <c r="D9" s="138" t="s">
        <v>2126</v>
      </c>
      <c r="E9" s="137" t="s">
        <v>2127</v>
      </c>
      <c r="F9" s="138" t="s">
        <v>975</v>
      </c>
      <c r="G9" s="137" t="s">
        <v>976</v>
      </c>
      <c r="H9" s="137"/>
      <c r="I9" s="137" t="s">
        <v>221</v>
      </c>
      <c r="J9" s="137" t="s">
        <v>611</v>
      </c>
      <c r="K9" s="138" t="s">
        <v>703</v>
      </c>
    </row>
    <row r="10" spans="1:11" customFormat="1">
      <c r="A10" s="136">
        <v>10</v>
      </c>
      <c r="B10" s="137" t="s">
        <v>609</v>
      </c>
      <c r="C10" s="138" t="s">
        <v>391</v>
      </c>
      <c r="D10" s="138" t="s">
        <v>977</v>
      </c>
      <c r="E10" s="137" t="s">
        <v>978</v>
      </c>
      <c r="F10" s="138" t="s">
        <v>979</v>
      </c>
      <c r="G10" s="137" t="s">
        <v>980</v>
      </c>
      <c r="H10" s="137" t="s">
        <v>617</v>
      </c>
      <c r="I10" s="137" t="s">
        <v>981</v>
      </c>
      <c r="J10" s="137" t="s">
        <v>611</v>
      </c>
      <c r="K10" s="138" t="s">
        <v>982</v>
      </c>
    </row>
    <row r="11" spans="1:11" customFormat="1">
      <c r="A11" s="136">
        <v>11</v>
      </c>
      <c r="B11" s="137" t="s">
        <v>2116</v>
      </c>
      <c r="C11" s="138" t="s">
        <v>983</v>
      </c>
      <c r="D11" s="138" t="s">
        <v>907</v>
      </c>
      <c r="E11" s="137" t="s">
        <v>2128</v>
      </c>
      <c r="F11" s="138" t="s">
        <v>984</v>
      </c>
      <c r="G11" s="137" t="s">
        <v>985</v>
      </c>
      <c r="H11" s="137"/>
      <c r="I11" s="137" t="s">
        <v>336</v>
      </c>
      <c r="J11" s="137" t="s">
        <v>611</v>
      </c>
      <c r="K11" s="138" t="s">
        <v>131</v>
      </c>
    </row>
    <row r="12" spans="1:11" customFormat="1">
      <c r="A12" s="136">
        <v>12</v>
      </c>
      <c r="B12" s="137" t="s">
        <v>609</v>
      </c>
      <c r="C12" s="138" t="s">
        <v>986</v>
      </c>
      <c r="D12" s="138" t="s">
        <v>987</v>
      </c>
      <c r="E12" s="137" t="s">
        <v>470</v>
      </c>
      <c r="F12" s="138" t="s">
        <v>988</v>
      </c>
      <c r="G12" s="137" t="s">
        <v>989</v>
      </c>
      <c r="H12" s="137"/>
      <c r="I12" s="137" t="s">
        <v>470</v>
      </c>
      <c r="J12" s="137" t="s">
        <v>611</v>
      </c>
      <c r="K12" s="138" t="s">
        <v>471</v>
      </c>
    </row>
    <row r="13" spans="1:11" customFormat="1">
      <c r="A13" s="136">
        <v>13</v>
      </c>
      <c r="B13" s="137" t="s">
        <v>2116</v>
      </c>
      <c r="C13" s="138" t="s">
        <v>2129</v>
      </c>
      <c r="D13" s="138" t="s">
        <v>2130</v>
      </c>
      <c r="E13" s="137" t="s">
        <v>2131</v>
      </c>
      <c r="F13" s="138" t="s">
        <v>991</v>
      </c>
      <c r="G13" s="137" t="s">
        <v>992</v>
      </c>
      <c r="H13" s="137"/>
      <c r="I13" s="137" t="s">
        <v>470</v>
      </c>
      <c r="J13" s="137" t="s">
        <v>611</v>
      </c>
      <c r="K13" s="138" t="s">
        <v>471</v>
      </c>
    </row>
    <row r="14" spans="1:11" customFormat="1">
      <c r="A14" s="136">
        <v>14</v>
      </c>
      <c r="B14" s="137" t="s">
        <v>609</v>
      </c>
      <c r="C14" s="138" t="s">
        <v>74</v>
      </c>
      <c r="D14" s="138" t="s">
        <v>75</v>
      </c>
      <c r="E14" s="137" t="s">
        <v>472</v>
      </c>
      <c r="F14" s="138" t="s">
        <v>473</v>
      </c>
      <c r="G14" s="137" t="s">
        <v>474</v>
      </c>
      <c r="H14" s="137"/>
      <c r="I14" s="137" t="s">
        <v>472</v>
      </c>
      <c r="J14" s="137" t="s">
        <v>611</v>
      </c>
      <c r="K14" s="138" t="s">
        <v>475</v>
      </c>
    </row>
    <row r="15" spans="1:11" customFormat="1">
      <c r="A15" s="136">
        <v>15</v>
      </c>
      <c r="B15" s="137" t="s">
        <v>609</v>
      </c>
      <c r="C15" s="138" t="s">
        <v>74</v>
      </c>
      <c r="D15" s="138" t="s">
        <v>75</v>
      </c>
      <c r="E15" s="137" t="s">
        <v>993</v>
      </c>
      <c r="F15" s="138" t="s">
        <v>994</v>
      </c>
      <c r="G15" s="137" t="s">
        <v>474</v>
      </c>
      <c r="H15" s="137"/>
      <c r="I15" s="137" t="s">
        <v>472</v>
      </c>
      <c r="J15" s="137" t="s">
        <v>611</v>
      </c>
      <c r="K15" s="138" t="s">
        <v>475</v>
      </c>
    </row>
    <row r="16" spans="1:11" customFormat="1">
      <c r="A16" s="136">
        <v>16</v>
      </c>
      <c r="B16" s="137" t="s">
        <v>609</v>
      </c>
      <c r="C16" s="138" t="s">
        <v>413</v>
      </c>
      <c r="D16" s="138" t="s">
        <v>414</v>
      </c>
      <c r="E16" s="137" t="s">
        <v>476</v>
      </c>
      <c r="F16" s="138" t="s">
        <v>477</v>
      </c>
      <c r="G16" s="137" t="s">
        <v>478</v>
      </c>
      <c r="H16" s="137"/>
      <c r="I16" s="137" t="s">
        <v>476</v>
      </c>
      <c r="J16" s="137" t="s">
        <v>611</v>
      </c>
      <c r="K16" s="138" t="s">
        <v>479</v>
      </c>
    </row>
    <row r="17" spans="1:11" customFormat="1">
      <c r="A17" s="136">
        <v>17</v>
      </c>
      <c r="B17" s="137" t="s">
        <v>2116</v>
      </c>
      <c r="C17" s="138" t="s">
        <v>970</v>
      </c>
      <c r="D17" s="138" t="s">
        <v>2132</v>
      </c>
      <c r="E17" s="137" t="s">
        <v>2133</v>
      </c>
      <c r="F17" s="138" t="s">
        <v>995</v>
      </c>
      <c r="G17" s="137" t="s">
        <v>2134</v>
      </c>
      <c r="H17" s="137"/>
      <c r="I17" s="137" t="s">
        <v>319</v>
      </c>
      <c r="J17" s="137" t="s">
        <v>611</v>
      </c>
      <c r="K17" s="138" t="s">
        <v>996</v>
      </c>
    </row>
    <row r="18" spans="1:11" customFormat="1">
      <c r="A18" s="136">
        <v>18</v>
      </c>
      <c r="B18" s="137" t="s">
        <v>609</v>
      </c>
      <c r="C18" s="138" t="s">
        <v>367</v>
      </c>
      <c r="D18" s="138" t="s">
        <v>375</v>
      </c>
      <c r="E18" s="137" t="s">
        <v>759</v>
      </c>
      <c r="F18" s="138" t="s">
        <v>760</v>
      </c>
      <c r="G18" s="137" t="s">
        <v>761</v>
      </c>
      <c r="H18" s="137"/>
      <c r="I18" s="137" t="s">
        <v>759</v>
      </c>
      <c r="J18" s="137" t="s">
        <v>611</v>
      </c>
      <c r="K18" s="138" t="s">
        <v>245</v>
      </c>
    </row>
    <row r="19" spans="1:11" customFormat="1">
      <c r="A19" s="136">
        <v>19</v>
      </c>
      <c r="B19" s="137" t="s">
        <v>609</v>
      </c>
      <c r="C19" s="138" t="s">
        <v>997</v>
      </c>
      <c r="D19" s="138" t="s">
        <v>998</v>
      </c>
      <c r="E19" s="137" t="s">
        <v>999</v>
      </c>
      <c r="F19" s="138" t="s">
        <v>1000</v>
      </c>
      <c r="G19" s="137" t="s">
        <v>1001</v>
      </c>
      <c r="H19" s="137" t="s">
        <v>562</v>
      </c>
      <c r="I19" s="137" t="s">
        <v>746</v>
      </c>
      <c r="J19" s="137" t="s">
        <v>611</v>
      </c>
      <c r="K19" s="138" t="s">
        <v>246</v>
      </c>
    </row>
    <row r="20" spans="1:11" customFormat="1">
      <c r="A20" s="136">
        <v>20</v>
      </c>
      <c r="B20" s="137" t="s">
        <v>609</v>
      </c>
      <c r="C20" s="138" t="s">
        <v>381</v>
      </c>
      <c r="D20" s="138" t="s">
        <v>230</v>
      </c>
      <c r="E20" s="137" t="s">
        <v>1003</v>
      </c>
      <c r="F20" s="138" t="s">
        <v>1004</v>
      </c>
      <c r="G20" s="137" t="s">
        <v>1005</v>
      </c>
      <c r="H20" s="137"/>
      <c r="I20" s="137" t="s">
        <v>1003</v>
      </c>
      <c r="J20" s="137" t="s">
        <v>611</v>
      </c>
      <c r="K20" s="138" t="s">
        <v>1006</v>
      </c>
    </row>
    <row r="21" spans="1:11" customFormat="1">
      <c r="A21" s="136">
        <v>21</v>
      </c>
      <c r="B21" s="137" t="s">
        <v>609</v>
      </c>
      <c r="C21" s="138" t="s">
        <v>1007</v>
      </c>
      <c r="D21" s="138" t="s">
        <v>1008</v>
      </c>
      <c r="E21" s="137" t="s">
        <v>1009</v>
      </c>
      <c r="F21" s="140" t="s">
        <v>1010</v>
      </c>
      <c r="G21" s="137" t="s">
        <v>1011</v>
      </c>
      <c r="H21" s="137"/>
      <c r="I21" s="137" t="s">
        <v>221</v>
      </c>
      <c r="J21" s="137" t="s">
        <v>611</v>
      </c>
      <c r="K21" s="138" t="s">
        <v>703</v>
      </c>
    </row>
    <row r="22" spans="1:11" customFormat="1">
      <c r="A22" s="136">
        <v>22</v>
      </c>
      <c r="B22" s="137" t="s">
        <v>609</v>
      </c>
      <c r="C22" s="138" t="s">
        <v>2135</v>
      </c>
      <c r="D22" s="138" t="s">
        <v>1047</v>
      </c>
      <c r="E22" s="137" t="s">
        <v>2136</v>
      </c>
      <c r="F22" s="138" t="s">
        <v>1013</v>
      </c>
      <c r="G22" s="137" t="s">
        <v>1014</v>
      </c>
      <c r="H22" s="137"/>
      <c r="I22" s="137" t="s">
        <v>221</v>
      </c>
      <c r="J22" s="137" t="s">
        <v>611</v>
      </c>
      <c r="K22" s="138" t="s">
        <v>703</v>
      </c>
    </row>
    <row r="23" spans="1:11" customFormat="1">
      <c r="A23" s="136">
        <v>23</v>
      </c>
      <c r="B23" s="137" t="s">
        <v>609</v>
      </c>
      <c r="C23" s="138" t="s">
        <v>376</v>
      </c>
      <c r="D23" s="138" t="s">
        <v>1015</v>
      </c>
      <c r="E23" s="137" t="s">
        <v>1016</v>
      </c>
      <c r="F23" s="138" t="s">
        <v>1017</v>
      </c>
      <c r="G23" s="137" t="s">
        <v>1018</v>
      </c>
      <c r="H23" s="137"/>
      <c r="I23" s="137" t="s">
        <v>560</v>
      </c>
      <c r="J23" s="137" t="s">
        <v>611</v>
      </c>
      <c r="K23" s="138" t="s">
        <v>561</v>
      </c>
    </row>
    <row r="24" spans="1:11" customFormat="1">
      <c r="A24" s="136">
        <v>24</v>
      </c>
      <c r="B24" s="137" t="s">
        <v>2116</v>
      </c>
      <c r="C24" s="138" t="s">
        <v>377</v>
      </c>
      <c r="D24" s="138" t="s">
        <v>1019</v>
      </c>
      <c r="E24" s="137" t="s">
        <v>2137</v>
      </c>
      <c r="F24" s="138" t="s">
        <v>1020</v>
      </c>
      <c r="G24" s="137" t="s">
        <v>1021</v>
      </c>
      <c r="H24" s="137"/>
      <c r="I24" s="137" t="s">
        <v>319</v>
      </c>
      <c r="J24" s="137" t="s">
        <v>611</v>
      </c>
      <c r="K24" s="138" t="s">
        <v>54</v>
      </c>
    </row>
    <row r="25" spans="1:11" customFormat="1">
      <c r="A25" s="136">
        <v>25</v>
      </c>
      <c r="B25" s="137" t="s">
        <v>609</v>
      </c>
      <c r="C25" s="138" t="s">
        <v>1022</v>
      </c>
      <c r="D25" s="138" t="s">
        <v>1023</v>
      </c>
      <c r="E25" s="137" t="s">
        <v>133</v>
      </c>
      <c r="F25" s="138" t="s">
        <v>1024</v>
      </c>
      <c r="G25" s="137" t="s">
        <v>1025</v>
      </c>
      <c r="H25" s="137"/>
      <c r="I25" s="137" t="s">
        <v>133</v>
      </c>
      <c r="J25" s="137" t="s">
        <v>611</v>
      </c>
      <c r="K25" s="138" t="s">
        <v>134</v>
      </c>
    </row>
    <row r="26" spans="1:11" customFormat="1">
      <c r="A26" s="136">
        <v>26</v>
      </c>
      <c r="B26" s="137" t="s">
        <v>609</v>
      </c>
      <c r="C26" s="138" t="s">
        <v>1026</v>
      </c>
      <c r="D26" s="138" t="s">
        <v>1027</v>
      </c>
      <c r="E26" s="137" t="s">
        <v>135</v>
      </c>
      <c r="F26" s="138" t="s">
        <v>1028</v>
      </c>
      <c r="G26" s="137" t="s">
        <v>1029</v>
      </c>
      <c r="H26" s="137"/>
      <c r="I26" s="137" t="s">
        <v>135</v>
      </c>
      <c r="J26" s="137" t="s">
        <v>611</v>
      </c>
      <c r="K26" s="138" t="s">
        <v>485</v>
      </c>
    </row>
    <row r="27" spans="1:11" customFormat="1">
      <c r="A27" s="136">
        <v>27</v>
      </c>
      <c r="B27" s="137" t="s">
        <v>609</v>
      </c>
      <c r="C27" s="138" t="s">
        <v>419</v>
      </c>
      <c r="D27" s="138" t="s">
        <v>1030</v>
      </c>
      <c r="E27" s="137" t="s">
        <v>486</v>
      </c>
      <c r="F27" s="138" t="s">
        <v>1031</v>
      </c>
      <c r="G27" s="137" t="s">
        <v>1032</v>
      </c>
      <c r="H27" s="137"/>
      <c r="I27" s="137" t="s">
        <v>486</v>
      </c>
      <c r="J27" s="137" t="s">
        <v>611</v>
      </c>
      <c r="K27" s="138" t="s">
        <v>671</v>
      </c>
    </row>
    <row r="28" spans="1:11" customFormat="1">
      <c r="A28" s="136">
        <v>28</v>
      </c>
      <c r="B28" s="137" t="s">
        <v>609</v>
      </c>
      <c r="C28" s="138" t="s">
        <v>372</v>
      </c>
      <c r="D28" s="138" t="s">
        <v>390</v>
      </c>
      <c r="E28" s="137" t="s">
        <v>1034</v>
      </c>
      <c r="F28" s="138" t="s">
        <v>1035</v>
      </c>
      <c r="G28" s="137" t="s">
        <v>1036</v>
      </c>
      <c r="H28" s="137"/>
      <c r="I28" s="137" t="s">
        <v>672</v>
      </c>
      <c r="J28" s="137" t="s">
        <v>611</v>
      </c>
      <c r="K28" s="138" t="s">
        <v>674</v>
      </c>
    </row>
    <row r="29" spans="1:11" customFormat="1">
      <c r="A29" s="136">
        <v>29</v>
      </c>
      <c r="B29" s="137" t="s">
        <v>609</v>
      </c>
      <c r="C29" s="138" t="s">
        <v>391</v>
      </c>
      <c r="D29" s="138" t="s">
        <v>2138</v>
      </c>
      <c r="E29" s="137" t="s">
        <v>675</v>
      </c>
      <c r="F29" s="138" t="s">
        <v>676</v>
      </c>
      <c r="G29" s="137" t="s">
        <v>484</v>
      </c>
      <c r="H29" s="137"/>
      <c r="I29" s="137" t="s">
        <v>613</v>
      </c>
      <c r="J29" s="137" t="s">
        <v>611</v>
      </c>
      <c r="K29" s="138" t="s">
        <v>514</v>
      </c>
    </row>
    <row r="30" spans="1:11" customFormat="1">
      <c r="A30" s="136">
        <v>30</v>
      </c>
      <c r="B30" s="137" t="s">
        <v>2116</v>
      </c>
      <c r="C30" s="138" t="s">
        <v>367</v>
      </c>
      <c r="D30" s="138" t="s">
        <v>2139</v>
      </c>
      <c r="E30" s="137" t="s">
        <v>2140</v>
      </c>
      <c r="F30" s="138" t="s">
        <v>1037</v>
      </c>
      <c r="G30" s="137" t="s">
        <v>1038</v>
      </c>
      <c r="H30" s="137"/>
      <c r="I30" s="137" t="s">
        <v>613</v>
      </c>
      <c r="J30" s="137" t="s">
        <v>611</v>
      </c>
      <c r="K30" s="138" t="s">
        <v>514</v>
      </c>
    </row>
    <row r="31" spans="1:11" customFormat="1">
      <c r="A31" s="136">
        <v>31</v>
      </c>
      <c r="B31" s="137" t="s">
        <v>2116</v>
      </c>
      <c r="C31" s="138" t="s">
        <v>376</v>
      </c>
      <c r="D31" s="138" t="s">
        <v>2141</v>
      </c>
      <c r="E31" s="137" t="s">
        <v>2142</v>
      </c>
      <c r="F31" s="138" t="s">
        <v>1040</v>
      </c>
      <c r="G31" s="137" t="s">
        <v>1041</v>
      </c>
      <c r="H31" s="137"/>
      <c r="I31" s="137" t="s">
        <v>121</v>
      </c>
      <c r="J31" s="137" t="s">
        <v>611</v>
      </c>
      <c r="K31" s="138" t="s">
        <v>1042</v>
      </c>
    </row>
    <row r="32" spans="1:11" customFormat="1">
      <c r="A32" s="136">
        <v>32</v>
      </c>
      <c r="B32" s="137" t="s">
        <v>609</v>
      </c>
      <c r="C32" s="138" t="s">
        <v>1043</v>
      </c>
      <c r="D32" s="138" t="s">
        <v>1044</v>
      </c>
      <c r="E32" s="137" t="s">
        <v>68</v>
      </c>
      <c r="F32" s="138" t="s">
        <v>1045</v>
      </c>
      <c r="G32" s="137" t="s">
        <v>1046</v>
      </c>
      <c r="H32" s="137"/>
      <c r="I32" s="137" t="s">
        <v>68</v>
      </c>
      <c r="J32" s="137" t="s">
        <v>611</v>
      </c>
      <c r="K32" s="138" t="s">
        <v>247</v>
      </c>
    </row>
    <row r="33" spans="1:11" customFormat="1">
      <c r="A33" s="136">
        <v>33</v>
      </c>
      <c r="B33" s="137" t="s">
        <v>609</v>
      </c>
      <c r="C33" s="138" t="s">
        <v>2143</v>
      </c>
      <c r="D33" s="138" t="s">
        <v>2144</v>
      </c>
      <c r="E33" s="137" t="s">
        <v>480</v>
      </c>
      <c r="F33" s="138" t="s">
        <v>1048</v>
      </c>
      <c r="G33" s="137" t="s">
        <v>1049</v>
      </c>
      <c r="H33" s="137"/>
      <c r="I33" s="137" t="s">
        <v>480</v>
      </c>
      <c r="J33" s="137" t="s">
        <v>611</v>
      </c>
      <c r="K33" s="138" t="s">
        <v>481</v>
      </c>
    </row>
    <row r="34" spans="1:11" customFormat="1">
      <c r="A34" s="136">
        <v>34</v>
      </c>
      <c r="B34" s="137" t="s">
        <v>609</v>
      </c>
      <c r="C34" s="138" t="s">
        <v>1050</v>
      </c>
      <c r="D34" s="138" t="s">
        <v>1051</v>
      </c>
      <c r="E34" s="137" t="s">
        <v>482</v>
      </c>
      <c r="F34" s="138" t="s">
        <v>1052</v>
      </c>
      <c r="G34" s="137" t="s">
        <v>1053</v>
      </c>
      <c r="H34" s="137"/>
      <c r="I34" s="137" t="s">
        <v>482</v>
      </c>
      <c r="J34" s="137" t="s">
        <v>611</v>
      </c>
      <c r="K34" s="138" t="s">
        <v>659</v>
      </c>
    </row>
    <row r="35" spans="1:11" customFormat="1">
      <c r="A35" s="136">
        <v>35</v>
      </c>
      <c r="B35" s="137" t="s">
        <v>609</v>
      </c>
      <c r="C35" s="138" t="s">
        <v>396</v>
      </c>
      <c r="D35" s="138" t="s">
        <v>2145</v>
      </c>
      <c r="E35" s="137" t="s">
        <v>660</v>
      </c>
      <c r="F35" s="138" t="s">
        <v>661</v>
      </c>
      <c r="G35" s="137" t="s">
        <v>662</v>
      </c>
      <c r="H35" s="137"/>
      <c r="I35" s="137" t="s">
        <v>660</v>
      </c>
      <c r="J35" s="137" t="s">
        <v>611</v>
      </c>
      <c r="K35" s="138" t="s">
        <v>248</v>
      </c>
    </row>
    <row r="36" spans="1:11" customFormat="1">
      <c r="A36" s="136">
        <v>36</v>
      </c>
      <c r="B36" s="137" t="s">
        <v>2116</v>
      </c>
      <c r="C36" s="138" t="s">
        <v>1054</v>
      </c>
      <c r="D36" s="138" t="s">
        <v>1055</v>
      </c>
      <c r="E36" s="137" t="s">
        <v>2146</v>
      </c>
      <c r="F36" s="138" t="s">
        <v>1056</v>
      </c>
      <c r="G36" s="137" t="s">
        <v>1057</v>
      </c>
      <c r="H36" s="137"/>
      <c r="I36" s="137" t="s">
        <v>684</v>
      </c>
      <c r="J36" s="137" t="s">
        <v>611</v>
      </c>
      <c r="K36" s="138" t="s">
        <v>511</v>
      </c>
    </row>
    <row r="37" spans="1:11" customFormat="1">
      <c r="A37" s="136">
        <v>37</v>
      </c>
      <c r="B37" s="137" t="s">
        <v>2116</v>
      </c>
      <c r="C37" s="138" t="s">
        <v>1058</v>
      </c>
      <c r="D37" s="138" t="s">
        <v>1059</v>
      </c>
      <c r="E37" s="137" t="s">
        <v>2147</v>
      </c>
      <c r="F37" s="138" t="s">
        <v>1060</v>
      </c>
      <c r="G37" s="137" t="s">
        <v>1061</v>
      </c>
      <c r="H37" s="137"/>
      <c r="I37" s="137" t="s">
        <v>333</v>
      </c>
      <c r="J37" s="137" t="s">
        <v>611</v>
      </c>
      <c r="K37" s="138" t="s">
        <v>334</v>
      </c>
    </row>
    <row r="38" spans="1:11" customFormat="1">
      <c r="A38" s="136">
        <v>38</v>
      </c>
      <c r="B38" s="137" t="s">
        <v>2116</v>
      </c>
      <c r="C38" s="138" t="s">
        <v>2148</v>
      </c>
      <c r="D38" s="138" t="s">
        <v>2149</v>
      </c>
      <c r="E38" s="137" t="s">
        <v>2150</v>
      </c>
      <c r="F38" s="138" t="s">
        <v>2151</v>
      </c>
      <c r="G38" s="137" t="s">
        <v>2152</v>
      </c>
      <c r="H38" s="137"/>
      <c r="I38" s="137" t="s">
        <v>446</v>
      </c>
      <c r="J38" s="137" t="s">
        <v>611</v>
      </c>
      <c r="K38" s="138" t="s">
        <v>449</v>
      </c>
    </row>
    <row r="39" spans="1:11" customFormat="1">
      <c r="A39" s="136">
        <v>39</v>
      </c>
      <c r="B39" s="137" t="s">
        <v>609</v>
      </c>
      <c r="C39" s="138" t="s">
        <v>380</v>
      </c>
      <c r="D39" s="138" t="s">
        <v>1062</v>
      </c>
      <c r="E39" s="137" t="s">
        <v>663</v>
      </c>
      <c r="F39" s="138" t="s">
        <v>1063</v>
      </c>
      <c r="G39" s="137" t="s">
        <v>1064</v>
      </c>
      <c r="H39" s="137"/>
      <c r="I39" s="137" t="s">
        <v>663</v>
      </c>
      <c r="J39" s="137" t="s">
        <v>611</v>
      </c>
      <c r="K39" s="138" t="s">
        <v>664</v>
      </c>
    </row>
    <row r="40" spans="1:11" customFormat="1">
      <c r="A40" s="136">
        <v>40</v>
      </c>
      <c r="B40" s="137" t="s">
        <v>2116</v>
      </c>
      <c r="C40" s="138" t="s">
        <v>1065</v>
      </c>
      <c r="D40" s="138" t="s">
        <v>1066</v>
      </c>
      <c r="E40" s="137" t="s">
        <v>2153</v>
      </c>
      <c r="F40" s="138" t="s">
        <v>1067</v>
      </c>
      <c r="G40" s="137" t="s">
        <v>1068</v>
      </c>
      <c r="H40" s="137" t="s">
        <v>229</v>
      </c>
      <c r="I40" s="137" t="s">
        <v>230</v>
      </c>
      <c r="J40" s="137" t="s">
        <v>611</v>
      </c>
      <c r="K40" s="138" t="s">
        <v>231</v>
      </c>
    </row>
    <row r="41" spans="1:11" customFormat="1">
      <c r="A41" s="136">
        <v>41</v>
      </c>
      <c r="B41" s="137" t="s">
        <v>609</v>
      </c>
      <c r="C41" s="138" t="s">
        <v>368</v>
      </c>
      <c r="D41" s="138" t="s">
        <v>1069</v>
      </c>
      <c r="E41" s="137" t="s">
        <v>1070</v>
      </c>
      <c r="F41" s="138" t="s">
        <v>1071</v>
      </c>
      <c r="G41" s="137" t="s">
        <v>1072</v>
      </c>
      <c r="H41" s="137" t="s">
        <v>249</v>
      </c>
      <c r="I41" s="137" t="s">
        <v>250</v>
      </c>
      <c r="J41" s="137" t="s">
        <v>611</v>
      </c>
      <c r="K41" s="138" t="s">
        <v>251</v>
      </c>
    </row>
    <row r="42" spans="1:11" customFormat="1">
      <c r="A42" s="136">
        <v>42</v>
      </c>
      <c r="B42" s="137" t="s">
        <v>609</v>
      </c>
      <c r="C42" s="138" t="s">
        <v>1073</v>
      </c>
      <c r="D42" s="138" t="s">
        <v>1074</v>
      </c>
      <c r="E42" s="137" t="s">
        <v>1075</v>
      </c>
      <c r="F42" s="138" t="s">
        <v>1076</v>
      </c>
      <c r="G42" s="137" t="s">
        <v>1077</v>
      </c>
      <c r="H42" s="137"/>
      <c r="I42" s="137" t="s">
        <v>665</v>
      </c>
      <c r="J42" s="137" t="s">
        <v>611</v>
      </c>
      <c r="K42" s="138" t="s">
        <v>252</v>
      </c>
    </row>
    <row r="43" spans="1:11" customFormat="1">
      <c r="A43" s="136">
        <v>43</v>
      </c>
      <c r="B43" s="137" t="s">
        <v>609</v>
      </c>
      <c r="C43" s="138" t="s">
        <v>1073</v>
      </c>
      <c r="D43" s="138" t="s">
        <v>1074</v>
      </c>
      <c r="E43" s="137" t="s">
        <v>1078</v>
      </c>
      <c r="F43" s="138" t="s">
        <v>1079</v>
      </c>
      <c r="G43" s="137" t="s">
        <v>1077</v>
      </c>
      <c r="H43" s="137"/>
      <c r="I43" s="137" t="s">
        <v>665</v>
      </c>
      <c r="J43" s="137" t="s">
        <v>611</v>
      </c>
      <c r="K43" s="138" t="s">
        <v>252</v>
      </c>
    </row>
    <row r="44" spans="1:11" customFormat="1">
      <c r="A44" s="136">
        <v>44</v>
      </c>
      <c r="B44" s="137" t="s">
        <v>609</v>
      </c>
      <c r="C44" s="138" t="s">
        <v>410</v>
      </c>
      <c r="D44" s="138" t="s">
        <v>411</v>
      </c>
      <c r="E44" s="137" t="s">
        <v>666</v>
      </c>
      <c r="F44" s="138" t="s">
        <v>1080</v>
      </c>
      <c r="G44" s="137" t="s">
        <v>1081</v>
      </c>
      <c r="H44" s="137"/>
      <c r="I44" s="137" t="s">
        <v>666</v>
      </c>
      <c r="J44" s="137" t="s">
        <v>611</v>
      </c>
      <c r="K44" s="138" t="s">
        <v>667</v>
      </c>
    </row>
    <row r="45" spans="1:11" customFormat="1">
      <c r="A45" s="136">
        <v>45</v>
      </c>
      <c r="B45" s="137" t="s">
        <v>609</v>
      </c>
      <c r="C45" s="138" t="s">
        <v>1082</v>
      </c>
      <c r="D45" s="138" t="s">
        <v>1083</v>
      </c>
      <c r="E45" s="137" t="s">
        <v>1084</v>
      </c>
      <c r="F45" s="138" t="s">
        <v>1085</v>
      </c>
      <c r="G45" s="137" t="s">
        <v>1086</v>
      </c>
      <c r="H45" s="137"/>
      <c r="I45" s="137" t="s">
        <v>333</v>
      </c>
      <c r="J45" s="137" t="s">
        <v>611</v>
      </c>
      <c r="K45" s="138" t="s">
        <v>334</v>
      </c>
    </row>
    <row r="46" spans="1:11" customFormat="1">
      <c r="A46" s="136">
        <v>46</v>
      </c>
      <c r="B46" s="137" t="s">
        <v>609</v>
      </c>
      <c r="C46" s="138" t="s">
        <v>1039</v>
      </c>
      <c r="D46" s="138" t="s">
        <v>1087</v>
      </c>
      <c r="E46" s="137" t="s">
        <v>668</v>
      </c>
      <c r="F46" s="138" t="s">
        <v>1088</v>
      </c>
      <c r="G46" s="137" t="s">
        <v>1089</v>
      </c>
      <c r="H46" s="137"/>
      <c r="I46" s="137" t="s">
        <v>668</v>
      </c>
      <c r="J46" s="137" t="s">
        <v>611</v>
      </c>
      <c r="K46" s="138" t="s">
        <v>669</v>
      </c>
    </row>
    <row r="47" spans="1:11" customFormat="1">
      <c r="A47" s="136">
        <v>47</v>
      </c>
      <c r="B47" s="137" t="s">
        <v>609</v>
      </c>
      <c r="C47" s="138" t="s">
        <v>960</v>
      </c>
      <c r="D47" s="138" t="s">
        <v>1090</v>
      </c>
      <c r="E47" s="137" t="s">
        <v>2154</v>
      </c>
      <c r="F47" s="138" t="s">
        <v>1091</v>
      </c>
      <c r="G47" s="137" t="s">
        <v>1092</v>
      </c>
      <c r="H47" s="137"/>
      <c r="I47" s="137" t="s">
        <v>704</v>
      </c>
      <c r="J47" s="137" t="s">
        <v>611</v>
      </c>
      <c r="K47" s="138" t="s">
        <v>253</v>
      </c>
    </row>
    <row r="48" spans="1:11" customFormat="1">
      <c r="A48" s="136">
        <v>48</v>
      </c>
      <c r="B48" s="137" t="s">
        <v>609</v>
      </c>
      <c r="C48" s="138" t="s">
        <v>1757</v>
      </c>
      <c r="D48" s="138" t="s">
        <v>1758</v>
      </c>
      <c r="E48" s="137" t="s">
        <v>1094</v>
      </c>
      <c r="F48" s="138" t="s">
        <v>1095</v>
      </c>
      <c r="G48" s="137" t="s">
        <v>1096</v>
      </c>
      <c r="H48" s="137"/>
      <c r="I48" s="137" t="s">
        <v>570</v>
      </c>
      <c r="J48" s="137" t="s">
        <v>611</v>
      </c>
      <c r="K48" s="138" t="s">
        <v>571</v>
      </c>
    </row>
    <row r="49" spans="1:11" customFormat="1">
      <c r="A49" s="136">
        <v>49</v>
      </c>
      <c r="B49" s="137" t="s">
        <v>609</v>
      </c>
      <c r="C49" s="138" t="s">
        <v>381</v>
      </c>
      <c r="D49" s="138" t="s">
        <v>1097</v>
      </c>
      <c r="E49" s="137" t="s">
        <v>2155</v>
      </c>
      <c r="F49" s="138" t="s">
        <v>1098</v>
      </c>
      <c r="G49" s="137" t="s">
        <v>1099</v>
      </c>
      <c r="H49" s="137"/>
      <c r="I49" s="137" t="s">
        <v>688</v>
      </c>
      <c r="J49" s="137" t="s">
        <v>611</v>
      </c>
      <c r="K49" s="138" t="s">
        <v>689</v>
      </c>
    </row>
    <row r="50" spans="1:11" customFormat="1">
      <c r="A50" s="136">
        <v>50</v>
      </c>
      <c r="B50" s="137" t="s">
        <v>609</v>
      </c>
      <c r="C50" s="138" t="s">
        <v>2156</v>
      </c>
      <c r="D50" s="138" t="s">
        <v>2157</v>
      </c>
      <c r="E50" s="137" t="s">
        <v>670</v>
      </c>
      <c r="F50" s="138" t="s">
        <v>136</v>
      </c>
      <c r="G50" s="137" t="s">
        <v>951</v>
      </c>
      <c r="H50" s="137"/>
      <c r="I50" s="137" t="s">
        <v>512</v>
      </c>
      <c r="J50" s="137" t="s">
        <v>611</v>
      </c>
      <c r="K50" s="138" t="s">
        <v>740</v>
      </c>
    </row>
    <row r="51" spans="1:11" customFormat="1">
      <c r="A51" s="136">
        <v>51</v>
      </c>
      <c r="B51" s="137" t="s">
        <v>2116</v>
      </c>
      <c r="C51" s="138" t="s">
        <v>1100</v>
      </c>
      <c r="D51" s="138" t="s">
        <v>1101</v>
      </c>
      <c r="E51" s="137" t="s">
        <v>2158</v>
      </c>
      <c r="F51" s="138" t="s">
        <v>1102</v>
      </c>
      <c r="G51" s="137" t="s">
        <v>1103</v>
      </c>
      <c r="H51" s="137"/>
      <c r="I51" s="137" t="s">
        <v>886</v>
      </c>
      <c r="J51" s="137" t="s">
        <v>611</v>
      </c>
      <c r="K51" s="138" t="s">
        <v>653</v>
      </c>
    </row>
    <row r="52" spans="1:11" customFormat="1">
      <c r="A52" s="136">
        <v>52</v>
      </c>
      <c r="B52" s="137" t="s">
        <v>2116</v>
      </c>
      <c r="C52" s="138" t="s">
        <v>1104</v>
      </c>
      <c r="D52" s="138" t="s">
        <v>2159</v>
      </c>
      <c r="E52" s="137" t="s">
        <v>2160</v>
      </c>
      <c r="F52" s="138" t="s">
        <v>1105</v>
      </c>
      <c r="G52" s="137" t="s">
        <v>1106</v>
      </c>
      <c r="H52" s="137"/>
      <c r="I52" s="137" t="s">
        <v>512</v>
      </c>
      <c r="J52" s="137" t="s">
        <v>611</v>
      </c>
      <c r="K52" s="138" t="s">
        <v>740</v>
      </c>
    </row>
    <row r="53" spans="1:11" customFormat="1">
      <c r="A53" s="136">
        <v>53</v>
      </c>
      <c r="B53" s="137" t="s">
        <v>2116</v>
      </c>
      <c r="C53" s="138" t="s">
        <v>389</v>
      </c>
      <c r="D53" s="138" t="s">
        <v>2161</v>
      </c>
      <c r="E53" s="137" t="s">
        <v>2162</v>
      </c>
      <c r="F53" s="138" t="s">
        <v>1107</v>
      </c>
      <c r="G53" s="137" t="s">
        <v>2163</v>
      </c>
      <c r="H53" s="137"/>
      <c r="I53" s="137" t="s">
        <v>516</v>
      </c>
      <c r="J53" s="137" t="s">
        <v>611</v>
      </c>
      <c r="K53" s="138" t="s">
        <v>569</v>
      </c>
    </row>
    <row r="54" spans="1:11" customFormat="1">
      <c r="A54" s="136">
        <v>54</v>
      </c>
      <c r="B54" s="137" t="s">
        <v>2116</v>
      </c>
      <c r="C54" s="138" t="s">
        <v>458</v>
      </c>
      <c r="D54" s="138" t="s">
        <v>1108</v>
      </c>
      <c r="E54" s="137" t="s">
        <v>2164</v>
      </c>
      <c r="F54" s="138" t="s">
        <v>1109</v>
      </c>
      <c r="G54" s="137" t="s">
        <v>1110</v>
      </c>
      <c r="H54" s="137"/>
      <c r="I54" s="137" t="s">
        <v>508</v>
      </c>
      <c r="J54" s="137" t="s">
        <v>611</v>
      </c>
      <c r="K54" s="138" t="s">
        <v>509</v>
      </c>
    </row>
    <row r="55" spans="1:11" customFormat="1" ht="18" customHeight="1">
      <c r="A55" s="136">
        <v>55</v>
      </c>
      <c r="B55" s="137" t="s">
        <v>2116</v>
      </c>
      <c r="C55" s="138" t="s">
        <v>1111</v>
      </c>
      <c r="D55" s="138" t="s">
        <v>1112</v>
      </c>
      <c r="E55" s="137" t="s">
        <v>2165</v>
      </c>
      <c r="F55" s="138" t="s">
        <v>1113</v>
      </c>
      <c r="G55" s="137" t="s">
        <v>1114</v>
      </c>
      <c r="H55" s="137"/>
      <c r="I55" s="137" t="s">
        <v>508</v>
      </c>
      <c r="J55" s="137" t="s">
        <v>611</v>
      </c>
      <c r="K55" s="138" t="s">
        <v>509</v>
      </c>
    </row>
    <row r="56" spans="1:11" customFormat="1">
      <c r="A56" s="136">
        <v>56</v>
      </c>
      <c r="B56" s="137" t="s">
        <v>609</v>
      </c>
      <c r="C56" s="138" t="s">
        <v>410</v>
      </c>
      <c r="D56" s="138" t="s">
        <v>1115</v>
      </c>
      <c r="E56" s="137" t="s">
        <v>545</v>
      </c>
      <c r="F56" s="138" t="s">
        <v>1116</v>
      </c>
      <c r="G56" s="137" t="s">
        <v>1117</v>
      </c>
      <c r="H56" s="137"/>
      <c r="I56" s="137" t="s">
        <v>545</v>
      </c>
      <c r="J56" s="137" t="s">
        <v>611</v>
      </c>
      <c r="K56" s="138" t="s">
        <v>254</v>
      </c>
    </row>
    <row r="57" spans="1:11" customFormat="1">
      <c r="A57" s="136">
        <v>57</v>
      </c>
      <c r="B57" s="137" t="s">
        <v>609</v>
      </c>
      <c r="C57" s="138" t="s">
        <v>1118</v>
      </c>
      <c r="D57" s="138" t="s">
        <v>1119</v>
      </c>
      <c r="E57" s="137" t="s">
        <v>677</v>
      </c>
      <c r="F57" s="138" t="s">
        <v>1120</v>
      </c>
      <c r="G57" s="137" t="s">
        <v>1121</v>
      </c>
      <c r="H57" s="137"/>
      <c r="I57" s="137" t="s">
        <v>677</v>
      </c>
      <c r="J57" s="137" t="s">
        <v>611</v>
      </c>
      <c r="K57" s="138" t="s">
        <v>18</v>
      </c>
    </row>
    <row r="58" spans="1:11" customFormat="1">
      <c r="A58" s="136">
        <v>58</v>
      </c>
      <c r="B58" s="137" t="s">
        <v>609</v>
      </c>
      <c r="C58" s="138" t="s">
        <v>1073</v>
      </c>
      <c r="D58" s="138" t="s">
        <v>1074</v>
      </c>
      <c r="E58" s="137" t="s">
        <v>665</v>
      </c>
      <c r="F58" s="138" t="s">
        <v>1122</v>
      </c>
      <c r="G58" s="137" t="s">
        <v>1077</v>
      </c>
      <c r="H58" s="137"/>
      <c r="I58" s="137" t="s">
        <v>665</v>
      </c>
      <c r="J58" s="137" t="s">
        <v>611</v>
      </c>
      <c r="K58" s="138" t="s">
        <v>252</v>
      </c>
    </row>
    <row r="59" spans="1:11" customFormat="1">
      <c r="A59" s="136">
        <v>59</v>
      </c>
      <c r="B59" s="137" t="s">
        <v>609</v>
      </c>
      <c r="C59" s="138" t="s">
        <v>368</v>
      </c>
      <c r="D59" s="138" t="s">
        <v>385</v>
      </c>
      <c r="E59" s="137" t="s">
        <v>20</v>
      </c>
      <c r="F59" s="138" t="s">
        <v>21</v>
      </c>
      <c r="G59" s="137" t="s">
        <v>22</v>
      </c>
      <c r="H59" s="137"/>
      <c r="I59" s="137" t="s">
        <v>20</v>
      </c>
      <c r="J59" s="137" t="s">
        <v>611</v>
      </c>
      <c r="K59" s="138" t="s">
        <v>255</v>
      </c>
    </row>
    <row r="60" spans="1:11" customFormat="1">
      <c r="A60" s="136">
        <v>60</v>
      </c>
      <c r="B60" s="137" t="s">
        <v>609</v>
      </c>
      <c r="C60" s="138" t="s">
        <v>386</v>
      </c>
      <c r="D60" s="138" t="s">
        <v>1124</v>
      </c>
      <c r="E60" s="137" t="s">
        <v>1125</v>
      </c>
      <c r="F60" s="138" t="s">
        <v>1126</v>
      </c>
      <c r="G60" s="137" t="s">
        <v>1127</v>
      </c>
      <c r="H60" s="137"/>
      <c r="I60" s="137" t="s">
        <v>23</v>
      </c>
      <c r="J60" s="137" t="s">
        <v>611</v>
      </c>
      <c r="K60" s="138" t="s">
        <v>24</v>
      </c>
    </row>
    <row r="61" spans="1:11" customFormat="1">
      <c r="A61" s="136">
        <v>61</v>
      </c>
      <c r="B61" s="137" t="s">
        <v>2116</v>
      </c>
      <c r="C61" s="138" t="s">
        <v>1128</v>
      </c>
      <c r="D61" s="138" t="s">
        <v>1129</v>
      </c>
      <c r="E61" s="137" t="s">
        <v>2166</v>
      </c>
      <c r="F61" s="138" t="s">
        <v>1130</v>
      </c>
      <c r="G61" s="137" t="s">
        <v>1131</v>
      </c>
      <c r="H61" s="137"/>
      <c r="I61" s="137" t="s">
        <v>886</v>
      </c>
      <c r="J61" s="137" t="s">
        <v>611</v>
      </c>
      <c r="K61" s="138" t="s">
        <v>1132</v>
      </c>
    </row>
    <row r="62" spans="1:11" customFormat="1">
      <c r="A62" s="136">
        <v>62</v>
      </c>
      <c r="B62" s="137" t="s">
        <v>609</v>
      </c>
      <c r="C62" s="138" t="s">
        <v>1133</v>
      </c>
      <c r="D62" s="138" t="s">
        <v>1134</v>
      </c>
      <c r="E62" s="137" t="s">
        <v>1135</v>
      </c>
      <c r="F62" s="138" t="s">
        <v>1136</v>
      </c>
      <c r="G62" s="137" t="s">
        <v>1137</v>
      </c>
      <c r="H62" s="137"/>
      <c r="I62" s="137" t="s">
        <v>387</v>
      </c>
      <c r="J62" s="137" t="s">
        <v>611</v>
      </c>
      <c r="K62" s="138" t="s">
        <v>388</v>
      </c>
    </row>
    <row r="63" spans="1:11" customFormat="1">
      <c r="A63" s="136">
        <v>63</v>
      </c>
      <c r="B63" s="137" t="s">
        <v>609</v>
      </c>
      <c r="C63" s="138" t="s">
        <v>1138</v>
      </c>
      <c r="D63" s="138" t="s">
        <v>1139</v>
      </c>
      <c r="E63" s="137" t="s">
        <v>1140</v>
      </c>
      <c r="F63" s="138" t="s">
        <v>1141</v>
      </c>
      <c r="G63" s="137" t="s">
        <v>1142</v>
      </c>
      <c r="H63" s="137"/>
      <c r="I63" s="137" t="s">
        <v>25</v>
      </c>
      <c r="J63" s="137" t="s">
        <v>611</v>
      </c>
      <c r="K63" s="138" t="s">
        <v>256</v>
      </c>
    </row>
    <row r="64" spans="1:11" customFormat="1">
      <c r="A64" s="136">
        <v>64</v>
      </c>
      <c r="B64" s="137" t="s">
        <v>609</v>
      </c>
      <c r="C64" s="138" t="s">
        <v>370</v>
      </c>
      <c r="D64" s="138" t="s">
        <v>1143</v>
      </c>
      <c r="E64" s="137" t="s">
        <v>1144</v>
      </c>
      <c r="F64" s="138" t="s">
        <v>1145</v>
      </c>
      <c r="G64" s="137" t="s">
        <v>1146</v>
      </c>
      <c r="H64" s="137"/>
      <c r="I64" s="137" t="s">
        <v>42</v>
      </c>
      <c r="J64" s="137" t="s">
        <v>611</v>
      </c>
      <c r="K64" s="138" t="s">
        <v>257</v>
      </c>
    </row>
    <row r="65" spans="1:11" customFormat="1">
      <c r="A65" s="136">
        <v>65</v>
      </c>
      <c r="B65" s="137" t="s">
        <v>609</v>
      </c>
      <c r="C65" s="138" t="s">
        <v>386</v>
      </c>
      <c r="D65" s="138" t="s">
        <v>1147</v>
      </c>
      <c r="E65" s="137" t="s">
        <v>2167</v>
      </c>
      <c r="F65" s="138" t="s">
        <v>1148</v>
      </c>
      <c r="G65" s="137" t="s">
        <v>1149</v>
      </c>
      <c r="H65" s="137"/>
      <c r="I65" s="137" t="s">
        <v>626</v>
      </c>
      <c r="J65" s="137" t="s">
        <v>611</v>
      </c>
      <c r="K65" s="138" t="s">
        <v>575</v>
      </c>
    </row>
    <row r="66" spans="1:11" customFormat="1">
      <c r="A66" s="136">
        <v>66</v>
      </c>
      <c r="B66" s="137" t="s">
        <v>609</v>
      </c>
      <c r="C66" s="138" t="s">
        <v>367</v>
      </c>
      <c r="D66" s="138" t="s">
        <v>1150</v>
      </c>
      <c r="E66" s="137" t="s">
        <v>26</v>
      </c>
      <c r="F66" s="138" t="s">
        <v>27</v>
      </c>
      <c r="G66" s="137" t="s">
        <v>28</v>
      </c>
      <c r="H66" s="137"/>
      <c r="I66" s="137" t="s">
        <v>26</v>
      </c>
      <c r="J66" s="137" t="s">
        <v>611</v>
      </c>
      <c r="K66" s="138" t="s">
        <v>55</v>
      </c>
    </row>
    <row r="67" spans="1:11" customFormat="1">
      <c r="A67" s="136">
        <v>67</v>
      </c>
      <c r="B67" s="137" t="s">
        <v>609</v>
      </c>
      <c r="C67" s="138" t="s">
        <v>1138</v>
      </c>
      <c r="D67" s="138" t="s">
        <v>1139</v>
      </c>
      <c r="E67" s="137" t="s">
        <v>1151</v>
      </c>
      <c r="F67" s="138" t="s">
        <v>1152</v>
      </c>
      <c r="G67" s="137" t="s">
        <v>1153</v>
      </c>
      <c r="H67" s="137"/>
      <c r="I67" s="137" t="s">
        <v>25</v>
      </c>
      <c r="J67" s="137" t="s">
        <v>611</v>
      </c>
      <c r="K67" s="138" t="s">
        <v>256</v>
      </c>
    </row>
    <row r="68" spans="1:11" customFormat="1">
      <c r="A68" s="136">
        <v>68</v>
      </c>
      <c r="B68" s="137" t="s">
        <v>609</v>
      </c>
      <c r="C68" s="138" t="s">
        <v>391</v>
      </c>
      <c r="D68" s="138" t="s">
        <v>392</v>
      </c>
      <c r="E68" s="137" t="s">
        <v>29</v>
      </c>
      <c r="F68" s="138" t="s">
        <v>30</v>
      </c>
      <c r="G68" s="137" t="s">
        <v>31</v>
      </c>
      <c r="H68" s="137"/>
      <c r="I68" s="137" t="s">
        <v>29</v>
      </c>
      <c r="J68" s="137" t="s">
        <v>611</v>
      </c>
      <c r="K68" s="138" t="s">
        <v>40</v>
      </c>
    </row>
    <row r="69" spans="1:11" customFormat="1">
      <c r="A69" s="136">
        <v>69</v>
      </c>
      <c r="B69" s="137" t="s">
        <v>609</v>
      </c>
      <c r="C69" s="138" t="s">
        <v>393</v>
      </c>
      <c r="D69" s="138" t="s">
        <v>1154</v>
      </c>
      <c r="E69" s="137" t="s">
        <v>41</v>
      </c>
      <c r="F69" s="138" t="s">
        <v>1155</v>
      </c>
      <c r="G69" s="137" t="s">
        <v>1156</v>
      </c>
      <c r="H69" s="137"/>
      <c r="I69" s="137" t="s">
        <v>41</v>
      </c>
      <c r="J69" s="137" t="s">
        <v>611</v>
      </c>
      <c r="K69" s="138" t="s">
        <v>258</v>
      </c>
    </row>
    <row r="70" spans="1:11" customFormat="1">
      <c r="A70" s="136">
        <v>70</v>
      </c>
      <c r="B70" s="137" t="s">
        <v>609</v>
      </c>
      <c r="C70" s="138" t="s">
        <v>2168</v>
      </c>
      <c r="D70" s="138" t="s">
        <v>2169</v>
      </c>
      <c r="E70" s="137" t="s">
        <v>2170</v>
      </c>
      <c r="F70" s="138" t="s">
        <v>1157</v>
      </c>
      <c r="G70" s="137" t="s">
        <v>1158</v>
      </c>
      <c r="H70" s="137"/>
      <c r="I70" s="137" t="s">
        <v>357</v>
      </c>
      <c r="J70" s="137" t="s">
        <v>611</v>
      </c>
      <c r="K70" s="138" t="s">
        <v>265</v>
      </c>
    </row>
    <row r="71" spans="1:11" customFormat="1">
      <c r="A71" s="136">
        <v>71</v>
      </c>
      <c r="B71" s="137" t="s">
        <v>609</v>
      </c>
      <c r="C71" s="138" t="s">
        <v>394</v>
      </c>
      <c r="D71" s="138" t="s">
        <v>395</v>
      </c>
      <c r="E71" s="137" t="s">
        <v>684</v>
      </c>
      <c r="F71" s="138" t="s">
        <v>685</v>
      </c>
      <c r="G71" s="137" t="s">
        <v>686</v>
      </c>
      <c r="H71" s="137"/>
      <c r="I71" s="137" t="s">
        <v>684</v>
      </c>
      <c r="J71" s="137" t="s">
        <v>611</v>
      </c>
      <c r="K71" s="138" t="s">
        <v>687</v>
      </c>
    </row>
    <row r="72" spans="1:11" customFormat="1">
      <c r="A72" s="136">
        <v>72</v>
      </c>
      <c r="B72" s="137" t="s">
        <v>609</v>
      </c>
      <c r="C72" s="138" t="s">
        <v>394</v>
      </c>
      <c r="D72" s="138" t="s">
        <v>1159</v>
      </c>
      <c r="E72" s="137" t="s">
        <v>688</v>
      </c>
      <c r="F72" s="138" t="s">
        <v>1160</v>
      </c>
      <c r="G72" s="137" t="s">
        <v>1161</v>
      </c>
      <c r="H72" s="137"/>
      <c r="I72" s="137" t="s">
        <v>688</v>
      </c>
      <c r="J72" s="137" t="s">
        <v>611</v>
      </c>
      <c r="K72" s="138" t="s">
        <v>689</v>
      </c>
    </row>
    <row r="73" spans="1:11" customFormat="1">
      <c r="A73" s="136">
        <v>73</v>
      </c>
      <c r="B73" s="137" t="s">
        <v>609</v>
      </c>
      <c r="C73" s="138" t="s">
        <v>419</v>
      </c>
      <c r="D73" s="138" t="s">
        <v>1162</v>
      </c>
      <c r="E73" s="137" t="s">
        <v>1163</v>
      </c>
      <c r="F73" s="138" t="s">
        <v>1164</v>
      </c>
      <c r="G73" s="137" t="s">
        <v>2171</v>
      </c>
      <c r="H73" s="137"/>
      <c r="I73" s="137" t="s">
        <v>2172</v>
      </c>
      <c r="J73" s="137" t="s">
        <v>611</v>
      </c>
      <c r="K73" s="138" t="s">
        <v>2173</v>
      </c>
    </row>
    <row r="74" spans="1:11" customFormat="1">
      <c r="A74" s="136">
        <v>74</v>
      </c>
      <c r="B74" s="137" t="s">
        <v>2116</v>
      </c>
      <c r="C74" s="138" t="s">
        <v>419</v>
      </c>
      <c r="D74" s="138" t="s">
        <v>1165</v>
      </c>
      <c r="E74" s="137" t="s">
        <v>2174</v>
      </c>
      <c r="F74" s="138" t="s">
        <v>1166</v>
      </c>
      <c r="G74" s="137" t="s">
        <v>1167</v>
      </c>
      <c r="H74" s="137"/>
      <c r="I74" s="137" t="s">
        <v>196</v>
      </c>
      <c r="J74" s="137" t="s">
        <v>611</v>
      </c>
      <c r="K74" s="138" t="s">
        <v>259</v>
      </c>
    </row>
    <row r="75" spans="1:11" customFormat="1">
      <c r="A75" s="136">
        <v>75</v>
      </c>
      <c r="B75" s="137" t="s">
        <v>609</v>
      </c>
      <c r="C75" s="138" t="s">
        <v>377</v>
      </c>
      <c r="D75" s="138" t="s">
        <v>1168</v>
      </c>
      <c r="E75" s="137" t="s">
        <v>2175</v>
      </c>
      <c r="F75" s="138" t="s">
        <v>1169</v>
      </c>
      <c r="G75" s="137" t="s">
        <v>1170</v>
      </c>
      <c r="H75" s="137"/>
      <c r="I75" s="137" t="s">
        <v>196</v>
      </c>
      <c r="J75" s="137" t="s">
        <v>611</v>
      </c>
      <c r="K75" s="138" t="s">
        <v>259</v>
      </c>
    </row>
    <row r="76" spans="1:11" customFormat="1">
      <c r="A76" s="136">
        <v>76</v>
      </c>
      <c r="B76" s="137" t="s">
        <v>609</v>
      </c>
      <c r="C76" s="138" t="s">
        <v>1050</v>
      </c>
      <c r="D76" s="138" t="s">
        <v>1171</v>
      </c>
      <c r="E76" s="137" t="s">
        <v>2176</v>
      </c>
      <c r="F76" s="140" t="s">
        <v>1172</v>
      </c>
      <c r="G76" s="137" t="s">
        <v>1173</v>
      </c>
      <c r="H76" s="137"/>
      <c r="I76" s="137" t="s">
        <v>907</v>
      </c>
      <c r="J76" s="137" t="s">
        <v>611</v>
      </c>
      <c r="K76" s="138" t="s">
        <v>909</v>
      </c>
    </row>
    <row r="77" spans="1:11" customFormat="1">
      <c r="A77" s="136">
        <v>77</v>
      </c>
      <c r="B77" s="137" t="s">
        <v>609</v>
      </c>
      <c r="C77" s="138" t="s">
        <v>404</v>
      </c>
      <c r="D77" s="138" t="s">
        <v>1174</v>
      </c>
      <c r="E77" s="137" t="s">
        <v>690</v>
      </c>
      <c r="F77" s="138" t="s">
        <v>1175</v>
      </c>
      <c r="G77" s="137" t="s">
        <v>1176</v>
      </c>
      <c r="H77" s="137"/>
      <c r="I77" s="137" t="s">
        <v>690</v>
      </c>
      <c r="J77" s="137" t="s">
        <v>611</v>
      </c>
      <c r="K77" s="138" t="s">
        <v>261</v>
      </c>
    </row>
    <row r="78" spans="1:11" customFormat="1">
      <c r="A78" s="136">
        <v>78</v>
      </c>
      <c r="B78" s="137" t="s">
        <v>609</v>
      </c>
      <c r="C78" s="138" t="s">
        <v>1177</v>
      </c>
      <c r="D78" s="138" t="s">
        <v>1178</v>
      </c>
      <c r="E78" s="137" t="s">
        <v>0</v>
      </c>
      <c r="F78" s="138" t="s">
        <v>1179</v>
      </c>
      <c r="G78" s="137" t="s">
        <v>1180</v>
      </c>
      <c r="H78" s="137"/>
      <c r="I78" s="137" t="s">
        <v>0</v>
      </c>
      <c r="J78" s="137" t="s">
        <v>611</v>
      </c>
      <c r="K78" s="138" t="s">
        <v>262</v>
      </c>
    </row>
    <row r="79" spans="1:11" customFormat="1">
      <c r="A79" s="136">
        <v>79</v>
      </c>
      <c r="B79" s="137" t="s">
        <v>609</v>
      </c>
      <c r="C79" s="138" t="s">
        <v>377</v>
      </c>
      <c r="D79" s="138" t="s">
        <v>2177</v>
      </c>
      <c r="E79" s="137" t="s">
        <v>1182</v>
      </c>
      <c r="F79" s="138" t="s">
        <v>1183</v>
      </c>
      <c r="G79" s="137" t="s">
        <v>1184</v>
      </c>
      <c r="H79" s="137" t="s">
        <v>2178</v>
      </c>
      <c r="I79" s="137" t="s">
        <v>5</v>
      </c>
      <c r="J79" s="137" t="s">
        <v>611</v>
      </c>
      <c r="K79" s="138" t="s">
        <v>263</v>
      </c>
    </row>
    <row r="80" spans="1:11" customFormat="1" ht="25.5">
      <c r="A80" s="136">
        <v>80</v>
      </c>
      <c r="B80" s="137" t="s">
        <v>609</v>
      </c>
      <c r="C80" s="138" t="s">
        <v>372</v>
      </c>
      <c r="D80" s="138" t="s">
        <v>1185</v>
      </c>
      <c r="E80" s="137" t="s">
        <v>1186</v>
      </c>
      <c r="F80" s="138" t="s">
        <v>1187</v>
      </c>
      <c r="G80" s="137" t="s">
        <v>2179</v>
      </c>
      <c r="H80" s="137"/>
      <c r="I80" s="137" t="s">
        <v>183</v>
      </c>
      <c r="J80" s="137" t="s">
        <v>611</v>
      </c>
      <c r="K80" s="138" t="s">
        <v>921</v>
      </c>
    </row>
    <row r="81" spans="1:11" customFormat="1">
      <c r="A81" s="136">
        <v>81</v>
      </c>
      <c r="B81" s="137" t="s">
        <v>609</v>
      </c>
      <c r="C81" s="138" t="s">
        <v>1188</v>
      </c>
      <c r="D81" s="138" t="s">
        <v>1189</v>
      </c>
      <c r="E81" s="137" t="s">
        <v>1190</v>
      </c>
      <c r="F81" s="138" t="s">
        <v>1191</v>
      </c>
      <c r="G81" s="137" t="s">
        <v>1192</v>
      </c>
      <c r="H81" s="137"/>
      <c r="I81" s="137" t="s">
        <v>125</v>
      </c>
      <c r="J81" s="137" t="s">
        <v>611</v>
      </c>
      <c r="K81" s="138" t="s">
        <v>126</v>
      </c>
    </row>
    <row r="82" spans="1:11" customFormat="1">
      <c r="A82" s="136">
        <v>82</v>
      </c>
      <c r="B82" s="137" t="s">
        <v>609</v>
      </c>
      <c r="C82" s="138" t="s">
        <v>2180</v>
      </c>
      <c r="D82" s="138" t="s">
        <v>2181</v>
      </c>
      <c r="E82" s="137" t="s">
        <v>891</v>
      </c>
      <c r="F82" s="138" t="s">
        <v>892</v>
      </c>
      <c r="G82" s="137" t="s">
        <v>397</v>
      </c>
      <c r="H82" s="137"/>
      <c r="I82" s="137" t="s">
        <v>891</v>
      </c>
      <c r="J82" s="137" t="s">
        <v>611</v>
      </c>
      <c r="K82" s="138" t="s">
        <v>77</v>
      </c>
    </row>
    <row r="83" spans="1:11" customFormat="1">
      <c r="A83" s="136">
        <v>83</v>
      </c>
      <c r="B83" s="137" t="s">
        <v>609</v>
      </c>
      <c r="C83" s="138" t="s">
        <v>372</v>
      </c>
      <c r="D83" s="138" t="s">
        <v>923</v>
      </c>
      <c r="E83" s="137" t="s">
        <v>893</v>
      </c>
      <c r="F83" s="138" t="s">
        <v>894</v>
      </c>
      <c r="G83" s="137" t="s">
        <v>56</v>
      </c>
      <c r="H83" s="137" t="s">
        <v>57</v>
      </c>
      <c r="I83" s="137" t="s">
        <v>893</v>
      </c>
      <c r="J83" s="137" t="s">
        <v>611</v>
      </c>
      <c r="K83" s="138" t="s">
        <v>895</v>
      </c>
    </row>
    <row r="84" spans="1:11" customFormat="1">
      <c r="A84" s="136">
        <v>84</v>
      </c>
      <c r="B84" s="137" t="s">
        <v>609</v>
      </c>
      <c r="C84" s="138" t="s">
        <v>1193</v>
      </c>
      <c r="D84" s="138" t="s">
        <v>1194</v>
      </c>
      <c r="E84" s="137" t="s">
        <v>1195</v>
      </c>
      <c r="F84" s="138" t="s">
        <v>1196</v>
      </c>
      <c r="G84" s="137" t="s">
        <v>1197</v>
      </c>
      <c r="H84" s="137"/>
      <c r="I84" s="137" t="s">
        <v>762</v>
      </c>
      <c r="J84" s="137" t="s">
        <v>611</v>
      </c>
      <c r="K84" s="138" t="s">
        <v>154</v>
      </c>
    </row>
    <row r="85" spans="1:11" customFormat="1">
      <c r="A85" s="136">
        <v>85</v>
      </c>
      <c r="B85" s="137" t="s">
        <v>609</v>
      </c>
      <c r="C85" s="138" t="s">
        <v>386</v>
      </c>
      <c r="D85" s="138" t="s">
        <v>398</v>
      </c>
      <c r="E85" s="137" t="s">
        <v>896</v>
      </c>
      <c r="F85" s="138" t="s">
        <v>897</v>
      </c>
      <c r="G85" s="137" t="s">
        <v>78</v>
      </c>
      <c r="H85" s="137"/>
      <c r="I85" s="137" t="s">
        <v>896</v>
      </c>
      <c r="J85" s="137" t="s">
        <v>611</v>
      </c>
      <c r="K85" s="138" t="s">
        <v>898</v>
      </c>
    </row>
    <row r="86" spans="1:11" customFormat="1">
      <c r="A86" s="136">
        <v>86</v>
      </c>
      <c r="B86" s="137" t="s">
        <v>2116</v>
      </c>
      <c r="C86" s="138" t="s">
        <v>1198</v>
      </c>
      <c r="D86" s="138" t="s">
        <v>1199</v>
      </c>
      <c r="E86" s="137" t="s">
        <v>2182</v>
      </c>
      <c r="F86" s="138" t="s">
        <v>1200</v>
      </c>
      <c r="G86" s="137" t="s">
        <v>2183</v>
      </c>
      <c r="H86" s="137"/>
      <c r="I86" s="137" t="s">
        <v>331</v>
      </c>
      <c r="J86" s="137" t="s">
        <v>611</v>
      </c>
      <c r="K86" s="138" t="s">
        <v>2184</v>
      </c>
    </row>
    <row r="87" spans="1:11" customFormat="1">
      <c r="A87" s="136">
        <v>87</v>
      </c>
      <c r="B87" s="137" t="s">
        <v>2116</v>
      </c>
      <c r="C87" s="138" t="s">
        <v>1201</v>
      </c>
      <c r="D87" s="138" t="s">
        <v>1202</v>
      </c>
      <c r="E87" s="137" t="s">
        <v>2185</v>
      </c>
      <c r="F87" s="138" t="s">
        <v>1203</v>
      </c>
      <c r="G87" s="137" t="s">
        <v>1204</v>
      </c>
      <c r="H87" s="137"/>
      <c r="I87" s="137" t="s">
        <v>512</v>
      </c>
      <c r="J87" s="137" t="s">
        <v>611</v>
      </c>
      <c r="K87" s="138" t="s">
        <v>740</v>
      </c>
    </row>
    <row r="88" spans="1:11" customFormat="1">
      <c r="A88" s="136">
        <v>88</v>
      </c>
      <c r="B88" s="137" t="s">
        <v>2116</v>
      </c>
      <c r="C88" s="138" t="s">
        <v>1201</v>
      </c>
      <c r="D88" s="138" t="s">
        <v>1202</v>
      </c>
      <c r="E88" s="137" t="s">
        <v>2186</v>
      </c>
      <c r="F88" s="138" t="s">
        <v>1206</v>
      </c>
      <c r="G88" s="137" t="s">
        <v>1207</v>
      </c>
      <c r="H88" s="137"/>
      <c r="I88" s="137" t="s">
        <v>512</v>
      </c>
      <c r="J88" s="137" t="s">
        <v>611</v>
      </c>
      <c r="K88" s="138" t="s">
        <v>740</v>
      </c>
    </row>
    <row r="89" spans="1:11" customFormat="1">
      <c r="A89" s="136">
        <v>89</v>
      </c>
      <c r="B89" s="137" t="s">
        <v>2116</v>
      </c>
      <c r="C89" s="138" t="s">
        <v>1201</v>
      </c>
      <c r="D89" s="138" t="s">
        <v>1202</v>
      </c>
      <c r="E89" s="137" t="s">
        <v>2187</v>
      </c>
      <c r="F89" s="138" t="s">
        <v>1205</v>
      </c>
      <c r="G89" s="137" t="s">
        <v>2188</v>
      </c>
      <c r="H89" s="137"/>
      <c r="I89" s="137" t="s">
        <v>336</v>
      </c>
      <c r="J89" s="137" t="s">
        <v>611</v>
      </c>
      <c r="K89" s="138" t="s">
        <v>8</v>
      </c>
    </row>
    <row r="90" spans="1:11" customFormat="1">
      <c r="A90" s="136">
        <v>90</v>
      </c>
      <c r="B90" s="137" t="s">
        <v>609</v>
      </c>
      <c r="C90" s="138" t="s">
        <v>1208</v>
      </c>
      <c r="D90" s="138" t="s">
        <v>1209</v>
      </c>
      <c r="E90" s="137" t="s">
        <v>899</v>
      </c>
      <c r="F90" s="138" t="s">
        <v>1210</v>
      </c>
      <c r="G90" s="137" t="s">
        <v>1211</v>
      </c>
      <c r="H90" s="137"/>
      <c r="I90" s="137" t="s">
        <v>899</v>
      </c>
      <c r="J90" s="137" t="s">
        <v>611</v>
      </c>
      <c r="K90" s="138" t="s">
        <v>900</v>
      </c>
    </row>
    <row r="91" spans="1:11" customFormat="1">
      <c r="A91" s="136">
        <v>91</v>
      </c>
      <c r="B91" s="137" t="s">
        <v>609</v>
      </c>
      <c r="C91" s="138" t="s">
        <v>399</v>
      </c>
      <c r="D91" s="138" t="s">
        <v>400</v>
      </c>
      <c r="E91" s="137" t="s">
        <v>901</v>
      </c>
      <c r="F91" s="138" t="s">
        <v>542</v>
      </c>
      <c r="G91" s="137" t="s">
        <v>2189</v>
      </c>
      <c r="H91" s="137"/>
      <c r="I91" s="137" t="s">
        <v>901</v>
      </c>
      <c r="J91" s="137" t="s">
        <v>611</v>
      </c>
      <c r="K91" s="138" t="s">
        <v>543</v>
      </c>
    </row>
    <row r="92" spans="1:11" customFormat="1">
      <c r="A92" s="136">
        <v>92</v>
      </c>
      <c r="B92" s="137" t="s">
        <v>2116</v>
      </c>
      <c r="C92" s="138" t="s">
        <v>1212</v>
      </c>
      <c r="D92" s="138" t="s">
        <v>1213</v>
      </c>
      <c r="E92" s="137" t="s">
        <v>2190</v>
      </c>
      <c r="F92" s="138" t="s">
        <v>1214</v>
      </c>
      <c r="G92" s="137" t="s">
        <v>1215</v>
      </c>
      <c r="H92" s="137"/>
      <c r="I92" s="137" t="s">
        <v>886</v>
      </c>
      <c r="J92" s="137" t="s">
        <v>611</v>
      </c>
      <c r="K92" s="138" t="s">
        <v>887</v>
      </c>
    </row>
    <row r="93" spans="1:11" customFormat="1">
      <c r="A93" s="136">
        <v>93</v>
      </c>
      <c r="B93" s="137" t="s">
        <v>609</v>
      </c>
      <c r="C93" s="138" t="s">
        <v>1216</v>
      </c>
      <c r="D93" s="138" t="s">
        <v>1217</v>
      </c>
      <c r="E93" s="137" t="s">
        <v>544</v>
      </c>
      <c r="F93" s="138" t="s">
        <v>1218</v>
      </c>
      <c r="G93" s="137" t="s">
        <v>1219</v>
      </c>
      <c r="H93" s="137"/>
      <c r="I93" s="137" t="s">
        <v>544</v>
      </c>
      <c r="J93" s="137" t="s">
        <v>611</v>
      </c>
      <c r="K93" s="138" t="s">
        <v>356</v>
      </c>
    </row>
    <row r="94" spans="1:11" customFormat="1">
      <c r="A94" s="136">
        <v>94</v>
      </c>
      <c r="B94" s="137" t="s">
        <v>609</v>
      </c>
      <c r="C94" s="138" t="s">
        <v>391</v>
      </c>
      <c r="D94" s="138" t="s">
        <v>1220</v>
      </c>
      <c r="E94" s="137" t="s">
        <v>924</v>
      </c>
      <c r="F94" s="138" t="s">
        <v>946</v>
      </c>
      <c r="G94" s="137" t="s">
        <v>925</v>
      </c>
      <c r="H94" s="137"/>
      <c r="I94" s="137" t="s">
        <v>107</v>
      </c>
      <c r="J94" s="137" t="s">
        <v>611</v>
      </c>
      <c r="K94" s="138" t="s">
        <v>108</v>
      </c>
    </row>
    <row r="95" spans="1:11" customFormat="1">
      <c r="A95" s="136">
        <v>95</v>
      </c>
      <c r="B95" s="137" t="s">
        <v>2116</v>
      </c>
      <c r="C95" s="138" t="s">
        <v>1221</v>
      </c>
      <c r="D95" s="138" t="s">
        <v>1222</v>
      </c>
      <c r="E95" s="137" t="s">
        <v>2191</v>
      </c>
      <c r="F95" s="138" t="s">
        <v>1223</v>
      </c>
      <c r="G95" s="137" t="s">
        <v>1224</v>
      </c>
      <c r="H95" s="137"/>
      <c r="I95" s="137" t="s">
        <v>684</v>
      </c>
      <c r="J95" s="137" t="s">
        <v>611</v>
      </c>
      <c r="K95" s="138" t="s">
        <v>687</v>
      </c>
    </row>
    <row r="96" spans="1:11" customFormat="1">
      <c r="A96" s="136">
        <v>96</v>
      </c>
      <c r="B96" s="137" t="s">
        <v>2116</v>
      </c>
      <c r="C96" s="138" t="s">
        <v>1225</v>
      </c>
      <c r="D96" s="138" t="s">
        <v>1226</v>
      </c>
      <c r="E96" s="137" t="s">
        <v>2192</v>
      </c>
      <c r="F96" s="138" t="s">
        <v>1227</v>
      </c>
      <c r="G96" s="137" t="s">
        <v>651</v>
      </c>
      <c r="H96" s="137"/>
      <c r="I96" s="137" t="s">
        <v>170</v>
      </c>
      <c r="J96" s="137" t="s">
        <v>611</v>
      </c>
      <c r="K96" s="138" t="s">
        <v>1</v>
      </c>
    </row>
    <row r="97" spans="1:11" customFormat="1">
      <c r="A97" s="136">
        <v>97</v>
      </c>
      <c r="B97" s="137" t="s">
        <v>2116</v>
      </c>
      <c r="C97" s="138" t="s">
        <v>1225</v>
      </c>
      <c r="D97" s="138" t="s">
        <v>1226</v>
      </c>
      <c r="E97" s="137" t="s">
        <v>2193</v>
      </c>
      <c r="F97" s="138" t="s">
        <v>264</v>
      </c>
      <c r="G97" s="137" t="s">
        <v>651</v>
      </c>
      <c r="H97" s="137"/>
      <c r="I97" s="137" t="s">
        <v>170</v>
      </c>
      <c r="J97" s="137" t="s">
        <v>611</v>
      </c>
      <c r="K97" s="138" t="s">
        <v>1</v>
      </c>
    </row>
    <row r="98" spans="1:11" customFormat="1" ht="25.5">
      <c r="A98" s="136">
        <v>98</v>
      </c>
      <c r="B98" s="137" t="s">
        <v>2116</v>
      </c>
      <c r="C98" s="138" t="s">
        <v>1225</v>
      </c>
      <c r="D98" s="138" t="s">
        <v>1226</v>
      </c>
      <c r="E98" s="137" t="s">
        <v>2194</v>
      </c>
      <c r="F98" s="138" t="s">
        <v>1228</v>
      </c>
      <c r="G98" s="137" t="s">
        <v>651</v>
      </c>
      <c r="H98" s="137"/>
      <c r="I98" s="137" t="s">
        <v>170</v>
      </c>
      <c r="J98" s="137" t="s">
        <v>611</v>
      </c>
      <c r="K98" s="138" t="s">
        <v>1</v>
      </c>
    </row>
    <row r="99" spans="1:11" customFormat="1">
      <c r="A99" s="136">
        <v>99</v>
      </c>
      <c r="B99" s="137" t="s">
        <v>609</v>
      </c>
      <c r="C99" s="138" t="s">
        <v>1229</v>
      </c>
      <c r="D99" s="138" t="s">
        <v>1230</v>
      </c>
      <c r="E99" s="137" t="s">
        <v>357</v>
      </c>
      <c r="F99" s="138" t="s">
        <v>1231</v>
      </c>
      <c r="G99" s="137" t="s">
        <v>1158</v>
      </c>
      <c r="H99" s="137"/>
      <c r="I99" s="137" t="s">
        <v>357</v>
      </c>
      <c r="J99" s="137" t="s">
        <v>611</v>
      </c>
      <c r="K99" s="138" t="s">
        <v>265</v>
      </c>
    </row>
    <row r="100" spans="1:11" customFormat="1">
      <c r="A100" s="136">
        <v>100</v>
      </c>
      <c r="B100" s="137" t="s">
        <v>609</v>
      </c>
      <c r="C100" s="138" t="s">
        <v>1229</v>
      </c>
      <c r="D100" s="138" t="s">
        <v>1230</v>
      </c>
      <c r="E100" s="137" t="s">
        <v>1232</v>
      </c>
      <c r="F100" s="138" t="s">
        <v>1233</v>
      </c>
      <c r="G100" s="137" t="s">
        <v>1158</v>
      </c>
      <c r="H100" s="137"/>
      <c r="I100" s="137" t="s">
        <v>357</v>
      </c>
      <c r="J100" s="137" t="s">
        <v>611</v>
      </c>
      <c r="K100" s="138" t="s">
        <v>265</v>
      </c>
    </row>
    <row r="101" spans="1:11" customFormat="1">
      <c r="A101" s="136">
        <v>101</v>
      </c>
      <c r="B101" s="137" t="s">
        <v>2116</v>
      </c>
      <c r="C101" s="138" t="s">
        <v>1229</v>
      </c>
      <c r="D101" s="138" t="s">
        <v>1234</v>
      </c>
      <c r="E101" s="137" t="s">
        <v>2195</v>
      </c>
      <c r="F101" s="138" t="s">
        <v>1235</v>
      </c>
      <c r="G101" s="137" t="s">
        <v>2196</v>
      </c>
      <c r="H101" s="137"/>
      <c r="I101" s="137" t="s">
        <v>886</v>
      </c>
      <c r="J101" s="137" t="s">
        <v>611</v>
      </c>
      <c r="K101" s="138" t="s">
        <v>887</v>
      </c>
    </row>
    <row r="102" spans="1:11" customFormat="1">
      <c r="A102" s="136">
        <v>102</v>
      </c>
      <c r="B102" s="137" t="s">
        <v>609</v>
      </c>
      <c r="C102" s="138" t="s">
        <v>1236</v>
      </c>
      <c r="D102" s="138" t="s">
        <v>1237</v>
      </c>
      <c r="E102" s="137" t="s">
        <v>1238</v>
      </c>
      <c r="F102" s="138" t="s">
        <v>1239</v>
      </c>
      <c r="G102" s="137" t="s">
        <v>1240</v>
      </c>
      <c r="H102" s="137"/>
      <c r="I102" s="137" t="s">
        <v>358</v>
      </c>
      <c r="J102" s="137" t="s">
        <v>611</v>
      </c>
      <c r="K102" s="138" t="s">
        <v>143</v>
      </c>
    </row>
    <row r="103" spans="1:11" customFormat="1">
      <c r="A103" s="136">
        <v>103</v>
      </c>
      <c r="B103" s="137" t="s">
        <v>609</v>
      </c>
      <c r="C103" s="138" t="s">
        <v>1241</v>
      </c>
      <c r="D103" s="138" t="s">
        <v>1242</v>
      </c>
      <c r="E103" s="137" t="s">
        <v>361</v>
      </c>
      <c r="F103" s="138" t="s">
        <v>1243</v>
      </c>
      <c r="G103" s="137" t="s">
        <v>1244</v>
      </c>
      <c r="H103" s="137"/>
      <c r="I103" s="137" t="s">
        <v>361</v>
      </c>
      <c r="J103" s="137" t="s">
        <v>611</v>
      </c>
      <c r="K103" s="138" t="s">
        <v>137</v>
      </c>
    </row>
    <row r="104" spans="1:11" customFormat="1">
      <c r="A104" s="136">
        <v>104</v>
      </c>
      <c r="B104" s="137" t="s">
        <v>609</v>
      </c>
      <c r="C104" s="138" t="s">
        <v>960</v>
      </c>
      <c r="D104" s="138" t="s">
        <v>2197</v>
      </c>
      <c r="E104" s="137" t="s">
        <v>138</v>
      </c>
      <c r="F104" s="138" t="s">
        <v>139</v>
      </c>
      <c r="G104" s="137" t="s">
        <v>140</v>
      </c>
      <c r="H104" s="137"/>
      <c r="I104" s="137" t="s">
        <v>138</v>
      </c>
      <c r="J104" s="137" t="s">
        <v>611</v>
      </c>
      <c r="K104" s="138" t="s">
        <v>141</v>
      </c>
    </row>
    <row r="105" spans="1:11" customFormat="1">
      <c r="A105" s="136">
        <v>105</v>
      </c>
      <c r="B105" s="137" t="s">
        <v>609</v>
      </c>
      <c r="C105" s="138" t="s">
        <v>960</v>
      </c>
      <c r="D105" s="138" t="s">
        <v>2198</v>
      </c>
      <c r="E105" s="137" t="s">
        <v>142</v>
      </c>
      <c r="F105" s="138" t="s">
        <v>1245</v>
      </c>
      <c r="G105" s="137" t="s">
        <v>1246</v>
      </c>
      <c r="H105" s="137"/>
      <c r="I105" s="137" t="s">
        <v>142</v>
      </c>
      <c r="J105" s="137" t="s">
        <v>611</v>
      </c>
      <c r="K105" s="138" t="s">
        <v>1247</v>
      </c>
    </row>
    <row r="106" spans="1:11" customFormat="1">
      <c r="A106" s="136">
        <v>106</v>
      </c>
      <c r="B106" s="137" t="s">
        <v>609</v>
      </c>
      <c r="C106" s="138" t="s">
        <v>1236</v>
      </c>
      <c r="D106" s="138" t="s">
        <v>1237</v>
      </c>
      <c r="E106" s="137" t="s">
        <v>1248</v>
      </c>
      <c r="F106" s="138" t="s">
        <v>1249</v>
      </c>
      <c r="G106" s="137" t="s">
        <v>1240</v>
      </c>
      <c r="H106" s="137"/>
      <c r="I106" s="137" t="s">
        <v>358</v>
      </c>
      <c r="J106" s="137" t="s">
        <v>611</v>
      </c>
      <c r="K106" s="138" t="s">
        <v>143</v>
      </c>
    </row>
    <row r="107" spans="1:11" customFormat="1">
      <c r="A107" s="136">
        <v>107</v>
      </c>
      <c r="B107" s="137" t="s">
        <v>609</v>
      </c>
      <c r="C107" s="138" t="s">
        <v>383</v>
      </c>
      <c r="D107" s="138" t="s">
        <v>403</v>
      </c>
      <c r="E107" s="137" t="s">
        <v>6</v>
      </c>
      <c r="F107" s="138" t="s">
        <v>7</v>
      </c>
      <c r="G107" s="137" t="s">
        <v>654</v>
      </c>
      <c r="H107" s="137"/>
      <c r="I107" s="137" t="s">
        <v>655</v>
      </c>
      <c r="J107" s="137" t="s">
        <v>611</v>
      </c>
      <c r="K107" s="138" t="s">
        <v>437</v>
      </c>
    </row>
    <row r="108" spans="1:11" customFormat="1">
      <c r="A108" s="136">
        <v>108</v>
      </c>
      <c r="B108" s="137" t="s">
        <v>609</v>
      </c>
      <c r="C108" s="138" t="s">
        <v>376</v>
      </c>
      <c r="D108" s="138" t="s">
        <v>2199</v>
      </c>
      <c r="E108" s="137" t="s">
        <v>1250</v>
      </c>
      <c r="F108" s="138" t="s">
        <v>1251</v>
      </c>
      <c r="G108" s="137" t="s">
        <v>1252</v>
      </c>
      <c r="H108" s="137"/>
      <c r="I108" s="137" t="s">
        <v>438</v>
      </c>
      <c r="J108" s="137" t="s">
        <v>611</v>
      </c>
      <c r="K108" s="138" t="s">
        <v>439</v>
      </c>
    </row>
    <row r="109" spans="1:11" customFormat="1">
      <c r="A109" s="136">
        <v>109</v>
      </c>
      <c r="B109" s="137" t="s">
        <v>2116</v>
      </c>
      <c r="C109" s="138" t="s">
        <v>377</v>
      </c>
      <c r="D109" s="138" t="s">
        <v>1253</v>
      </c>
      <c r="E109" s="137" t="s">
        <v>2200</v>
      </c>
      <c r="F109" s="138" t="s">
        <v>1254</v>
      </c>
      <c r="G109" s="137" t="s">
        <v>1255</v>
      </c>
      <c r="H109" s="137"/>
      <c r="I109" s="137" t="s">
        <v>886</v>
      </c>
      <c r="J109" s="137" t="s">
        <v>611</v>
      </c>
      <c r="K109" s="138" t="s">
        <v>653</v>
      </c>
    </row>
    <row r="110" spans="1:11" customFormat="1">
      <c r="A110" s="136">
        <v>110</v>
      </c>
      <c r="B110" s="137" t="s">
        <v>609</v>
      </c>
      <c r="C110" s="138" t="s">
        <v>990</v>
      </c>
      <c r="D110" s="138" t="s">
        <v>2201</v>
      </c>
      <c r="E110" s="137" t="s">
        <v>144</v>
      </c>
      <c r="F110" s="138" t="s">
        <v>1257</v>
      </c>
      <c r="G110" s="137" t="s">
        <v>1258</v>
      </c>
      <c r="H110" s="137"/>
      <c r="I110" s="137" t="s">
        <v>144</v>
      </c>
      <c r="J110" s="137" t="s">
        <v>611</v>
      </c>
      <c r="K110" s="138" t="s">
        <v>145</v>
      </c>
    </row>
    <row r="111" spans="1:11" customFormat="1">
      <c r="A111" s="136">
        <v>111</v>
      </c>
      <c r="B111" s="137" t="s">
        <v>609</v>
      </c>
      <c r="C111" s="138" t="s">
        <v>410</v>
      </c>
      <c r="D111" s="138" t="s">
        <v>1259</v>
      </c>
      <c r="E111" s="137" t="s">
        <v>146</v>
      </c>
      <c r="F111" s="138" t="s">
        <v>1260</v>
      </c>
      <c r="G111" s="137" t="s">
        <v>1261</v>
      </c>
      <c r="H111" s="137"/>
      <c r="I111" s="137" t="s">
        <v>146</v>
      </c>
      <c r="J111" s="137" t="s">
        <v>611</v>
      </c>
      <c r="K111" s="138" t="s">
        <v>147</v>
      </c>
    </row>
    <row r="112" spans="1:11" customFormat="1">
      <c r="A112" s="136">
        <v>112</v>
      </c>
      <c r="B112" s="137" t="s">
        <v>609</v>
      </c>
      <c r="C112" s="138" t="s">
        <v>410</v>
      </c>
      <c r="D112" s="138" t="s">
        <v>1259</v>
      </c>
      <c r="E112" s="137" t="s">
        <v>1262</v>
      </c>
      <c r="F112" s="138" t="s">
        <v>1263</v>
      </c>
      <c r="G112" s="137" t="s">
        <v>1261</v>
      </c>
      <c r="H112" s="137"/>
      <c r="I112" s="137" t="s">
        <v>146</v>
      </c>
      <c r="J112" s="137" t="s">
        <v>611</v>
      </c>
      <c r="K112" s="138" t="s">
        <v>147</v>
      </c>
    </row>
    <row r="113" spans="1:11" customFormat="1">
      <c r="A113" s="136">
        <v>113</v>
      </c>
      <c r="B113" s="137" t="s">
        <v>609</v>
      </c>
      <c r="C113" s="138" t="s">
        <v>410</v>
      </c>
      <c r="D113" s="138" t="s">
        <v>1264</v>
      </c>
      <c r="E113" s="137" t="s">
        <v>148</v>
      </c>
      <c r="F113" s="138" t="s">
        <v>1265</v>
      </c>
      <c r="G113" s="137" t="s">
        <v>1266</v>
      </c>
      <c r="H113" s="137"/>
      <c r="I113" s="137" t="s">
        <v>148</v>
      </c>
      <c r="J113" s="137" t="s">
        <v>611</v>
      </c>
      <c r="K113" s="138" t="s">
        <v>266</v>
      </c>
    </row>
    <row r="114" spans="1:11" customFormat="1">
      <c r="A114" s="136">
        <v>114</v>
      </c>
      <c r="B114" s="137" t="s">
        <v>2116</v>
      </c>
      <c r="C114" s="138" t="s">
        <v>1267</v>
      </c>
      <c r="D114" s="138" t="s">
        <v>1268</v>
      </c>
      <c r="E114" s="137" t="s">
        <v>2202</v>
      </c>
      <c r="F114" s="138" t="s">
        <v>1269</v>
      </c>
      <c r="G114" s="137" t="s">
        <v>1270</v>
      </c>
      <c r="H114" s="137"/>
      <c r="I114" s="137" t="s">
        <v>670</v>
      </c>
      <c r="J114" s="137" t="s">
        <v>611</v>
      </c>
      <c r="K114" s="138" t="s">
        <v>740</v>
      </c>
    </row>
    <row r="115" spans="1:11" customFormat="1">
      <c r="A115" s="136">
        <v>115</v>
      </c>
      <c r="B115" s="137" t="s">
        <v>609</v>
      </c>
      <c r="C115" s="138" t="s">
        <v>2203</v>
      </c>
      <c r="D115" s="138" t="s">
        <v>2204</v>
      </c>
      <c r="E115" s="137" t="s">
        <v>1272</v>
      </c>
      <c r="F115" s="138" t="s">
        <v>1273</v>
      </c>
      <c r="G115" s="137" t="s">
        <v>1274</v>
      </c>
      <c r="H115" s="137"/>
      <c r="I115" s="137" t="s">
        <v>656</v>
      </c>
      <c r="J115" s="137" t="s">
        <v>611</v>
      </c>
      <c r="K115" s="138" t="s">
        <v>657</v>
      </c>
    </row>
    <row r="116" spans="1:11" customFormat="1">
      <c r="A116" s="136">
        <v>116</v>
      </c>
      <c r="B116" s="137" t="s">
        <v>609</v>
      </c>
      <c r="C116" s="138" t="s">
        <v>1275</v>
      </c>
      <c r="D116" s="138" t="s">
        <v>1276</v>
      </c>
      <c r="E116" s="137" t="s">
        <v>149</v>
      </c>
      <c r="F116" s="138" t="s">
        <v>1277</v>
      </c>
      <c r="G116" s="137" t="s">
        <v>1278</v>
      </c>
      <c r="H116" s="137"/>
      <c r="I116" s="137" t="s">
        <v>149</v>
      </c>
      <c r="J116" s="137" t="s">
        <v>611</v>
      </c>
      <c r="K116" s="138" t="s">
        <v>150</v>
      </c>
    </row>
    <row r="117" spans="1:11" customFormat="1">
      <c r="A117" s="136">
        <v>117</v>
      </c>
      <c r="B117" s="137" t="s">
        <v>609</v>
      </c>
      <c r="C117" s="138" t="s">
        <v>396</v>
      </c>
      <c r="D117" s="138" t="s">
        <v>1279</v>
      </c>
      <c r="E117" s="137" t="s">
        <v>151</v>
      </c>
      <c r="F117" s="138" t="s">
        <v>1280</v>
      </c>
      <c r="G117" s="137" t="s">
        <v>1281</v>
      </c>
      <c r="H117" s="137"/>
      <c r="I117" s="137" t="s">
        <v>151</v>
      </c>
      <c r="J117" s="137" t="s">
        <v>611</v>
      </c>
      <c r="K117" s="138" t="s">
        <v>152</v>
      </c>
    </row>
    <row r="118" spans="1:11" customFormat="1">
      <c r="A118" s="136">
        <v>118</v>
      </c>
      <c r="B118" s="137" t="s">
        <v>609</v>
      </c>
      <c r="C118" s="138" t="s">
        <v>971</v>
      </c>
      <c r="D118" s="138" t="s">
        <v>1150</v>
      </c>
      <c r="E118" s="137" t="s">
        <v>155</v>
      </c>
      <c r="F118" s="138" t="s">
        <v>1282</v>
      </c>
      <c r="G118" s="137" t="s">
        <v>1283</v>
      </c>
      <c r="H118" s="137"/>
      <c r="I118" s="137" t="s">
        <v>155</v>
      </c>
      <c r="J118" s="137" t="s">
        <v>611</v>
      </c>
      <c r="K118" s="138" t="s">
        <v>156</v>
      </c>
    </row>
    <row r="119" spans="1:11" customFormat="1">
      <c r="A119" s="136">
        <v>119</v>
      </c>
      <c r="B119" s="137" t="s">
        <v>609</v>
      </c>
      <c r="C119" s="138" t="s">
        <v>386</v>
      </c>
      <c r="D119" s="138" t="s">
        <v>1124</v>
      </c>
      <c r="E119" s="137" t="s">
        <v>1284</v>
      </c>
      <c r="F119" s="138" t="s">
        <v>1285</v>
      </c>
      <c r="G119" s="137" t="s">
        <v>1127</v>
      </c>
      <c r="H119" s="137"/>
      <c r="I119" s="137" t="s">
        <v>23</v>
      </c>
      <c r="J119" s="137" t="s">
        <v>611</v>
      </c>
      <c r="K119" s="138" t="s">
        <v>24</v>
      </c>
    </row>
    <row r="120" spans="1:11" customFormat="1">
      <c r="A120" s="136">
        <v>120</v>
      </c>
      <c r="B120" s="137" t="s">
        <v>609</v>
      </c>
      <c r="C120" s="138" t="s">
        <v>1256</v>
      </c>
      <c r="D120" s="138" t="s">
        <v>1286</v>
      </c>
      <c r="E120" s="137" t="s">
        <v>153</v>
      </c>
      <c r="F120" s="138" t="s">
        <v>1287</v>
      </c>
      <c r="G120" s="137" t="s">
        <v>1288</v>
      </c>
      <c r="H120" s="137" t="s">
        <v>19</v>
      </c>
      <c r="I120" s="137" t="s">
        <v>153</v>
      </c>
      <c r="J120" s="137" t="s">
        <v>611</v>
      </c>
      <c r="K120" s="138" t="s">
        <v>154</v>
      </c>
    </row>
    <row r="121" spans="1:11" customFormat="1">
      <c r="A121" s="136">
        <v>121</v>
      </c>
      <c r="B121" s="137" t="s">
        <v>609</v>
      </c>
      <c r="C121" s="138" t="s">
        <v>1847</v>
      </c>
      <c r="D121" s="138" t="s">
        <v>2205</v>
      </c>
      <c r="E121" s="137" t="s">
        <v>1290</v>
      </c>
      <c r="F121" s="138" t="s">
        <v>1291</v>
      </c>
      <c r="G121" s="137" t="s">
        <v>1292</v>
      </c>
      <c r="H121" s="137"/>
      <c r="I121" s="137" t="s">
        <v>157</v>
      </c>
      <c r="J121" s="137" t="s">
        <v>611</v>
      </c>
      <c r="K121" s="138" t="s">
        <v>267</v>
      </c>
    </row>
    <row r="122" spans="1:11" customFormat="1">
      <c r="A122" s="136">
        <v>122</v>
      </c>
      <c r="B122" s="137" t="s">
        <v>609</v>
      </c>
      <c r="C122" s="138" t="s">
        <v>1293</v>
      </c>
      <c r="D122" s="138" t="s">
        <v>1294</v>
      </c>
      <c r="E122" s="137" t="s">
        <v>451</v>
      </c>
      <c r="F122" s="138" t="s">
        <v>945</v>
      </c>
      <c r="G122" s="137" t="s">
        <v>2206</v>
      </c>
      <c r="H122" s="137"/>
      <c r="I122" s="137" t="s">
        <v>68</v>
      </c>
      <c r="J122" s="137" t="s">
        <v>611</v>
      </c>
      <c r="K122" s="138" t="s">
        <v>247</v>
      </c>
    </row>
    <row r="123" spans="1:11" customFormat="1">
      <c r="A123" s="136">
        <v>123</v>
      </c>
      <c r="B123" s="137" t="s">
        <v>609</v>
      </c>
      <c r="C123" s="138" t="s">
        <v>381</v>
      </c>
      <c r="D123" s="138" t="s">
        <v>1295</v>
      </c>
      <c r="E123" s="137" t="s">
        <v>1296</v>
      </c>
      <c r="F123" s="138" t="s">
        <v>1297</v>
      </c>
      <c r="G123" s="137" t="s">
        <v>1298</v>
      </c>
      <c r="H123" s="137"/>
      <c r="I123" s="137" t="s">
        <v>602</v>
      </c>
      <c r="J123" s="137" t="s">
        <v>611</v>
      </c>
      <c r="K123" s="138" t="s">
        <v>603</v>
      </c>
    </row>
    <row r="124" spans="1:11" customFormat="1" ht="25.5">
      <c r="A124" s="136">
        <v>124</v>
      </c>
      <c r="B124" s="137" t="s">
        <v>2116</v>
      </c>
      <c r="C124" s="138" t="s">
        <v>1299</v>
      </c>
      <c r="D124" s="138" t="s">
        <v>1300</v>
      </c>
      <c r="E124" s="137" t="s">
        <v>2207</v>
      </c>
      <c r="F124" s="138" t="s">
        <v>1301</v>
      </c>
      <c r="G124" s="137" t="s">
        <v>1302</v>
      </c>
      <c r="H124" s="137" t="s">
        <v>276</v>
      </c>
      <c r="I124" s="137" t="s">
        <v>670</v>
      </c>
      <c r="J124" s="137" t="s">
        <v>611</v>
      </c>
      <c r="K124" s="138" t="s">
        <v>523</v>
      </c>
    </row>
    <row r="125" spans="1:11" customFormat="1">
      <c r="A125" s="136">
        <v>125</v>
      </c>
      <c r="B125" s="137" t="s">
        <v>2116</v>
      </c>
      <c r="C125" s="138" t="s">
        <v>1303</v>
      </c>
      <c r="D125" s="138" t="s">
        <v>1304</v>
      </c>
      <c r="E125" s="137" t="s">
        <v>2208</v>
      </c>
      <c r="F125" s="138" t="s">
        <v>1305</v>
      </c>
      <c r="G125" s="137" t="s">
        <v>2209</v>
      </c>
      <c r="H125" s="137"/>
      <c r="I125" s="137" t="s">
        <v>2</v>
      </c>
      <c r="J125" s="137" t="s">
        <v>611</v>
      </c>
      <c r="K125" s="138" t="s">
        <v>3</v>
      </c>
    </row>
    <row r="126" spans="1:11" customFormat="1">
      <c r="A126" s="136">
        <v>126</v>
      </c>
      <c r="B126" s="137" t="s">
        <v>2116</v>
      </c>
      <c r="C126" s="138" t="s">
        <v>1303</v>
      </c>
      <c r="D126" s="138" t="s">
        <v>1304</v>
      </c>
      <c r="E126" s="137" t="s">
        <v>2210</v>
      </c>
      <c r="F126" s="138" t="s">
        <v>1306</v>
      </c>
      <c r="G126" s="137" t="s">
        <v>2211</v>
      </c>
      <c r="H126" s="137"/>
      <c r="I126" s="137" t="s">
        <v>670</v>
      </c>
      <c r="J126" s="137" t="s">
        <v>611</v>
      </c>
      <c r="K126" s="138" t="s">
        <v>887</v>
      </c>
    </row>
    <row r="127" spans="1:11" customFormat="1">
      <c r="A127" s="136">
        <v>127</v>
      </c>
      <c r="B127" s="137" t="s">
        <v>2116</v>
      </c>
      <c r="C127" s="138" t="s">
        <v>1303</v>
      </c>
      <c r="D127" s="138" t="s">
        <v>1304</v>
      </c>
      <c r="E127" s="137" t="s">
        <v>2212</v>
      </c>
      <c r="F127" s="138" t="s">
        <v>1307</v>
      </c>
      <c r="G127" s="137" t="s">
        <v>1308</v>
      </c>
      <c r="H127" s="137"/>
      <c r="I127" s="137" t="s">
        <v>744</v>
      </c>
      <c r="J127" s="137" t="s">
        <v>611</v>
      </c>
      <c r="K127" s="138" t="s">
        <v>745</v>
      </c>
    </row>
    <row r="128" spans="1:11" customFormat="1">
      <c r="A128" s="136">
        <v>128</v>
      </c>
      <c r="B128" s="137" t="s">
        <v>609</v>
      </c>
      <c r="C128" s="138" t="s">
        <v>377</v>
      </c>
      <c r="D128" s="138" t="s">
        <v>1309</v>
      </c>
      <c r="E128" s="137" t="s">
        <v>158</v>
      </c>
      <c r="F128" s="138" t="s">
        <v>1310</v>
      </c>
      <c r="G128" s="137" t="s">
        <v>1311</v>
      </c>
      <c r="H128" s="137"/>
      <c r="I128" s="137" t="s">
        <v>158</v>
      </c>
      <c r="J128" s="137" t="s">
        <v>611</v>
      </c>
      <c r="K128" s="138" t="s">
        <v>159</v>
      </c>
    </row>
    <row r="129" spans="1:11" customFormat="1">
      <c r="A129" s="136">
        <v>129</v>
      </c>
      <c r="B129" s="137" t="s">
        <v>609</v>
      </c>
      <c r="C129" s="138" t="s">
        <v>1674</v>
      </c>
      <c r="D129" s="138" t="s">
        <v>1189</v>
      </c>
      <c r="E129" s="137" t="s">
        <v>2213</v>
      </c>
      <c r="F129" s="138" t="s">
        <v>2214</v>
      </c>
      <c r="G129" s="137" t="s">
        <v>2215</v>
      </c>
      <c r="H129" s="137" t="s">
        <v>2216</v>
      </c>
      <c r="I129" s="137" t="s">
        <v>441</v>
      </c>
      <c r="J129" s="137" t="s">
        <v>611</v>
      </c>
      <c r="K129" s="138" t="s">
        <v>442</v>
      </c>
    </row>
    <row r="130" spans="1:11" customFormat="1">
      <c r="A130" s="136">
        <v>130</v>
      </c>
      <c r="B130" s="137" t="s">
        <v>609</v>
      </c>
      <c r="C130" s="138" t="s">
        <v>1313</v>
      </c>
      <c r="D130" s="138" t="s">
        <v>1314</v>
      </c>
      <c r="E130" s="137" t="s">
        <v>160</v>
      </c>
      <c r="F130" s="138" t="s">
        <v>1315</v>
      </c>
      <c r="G130" s="137" t="s">
        <v>1316</v>
      </c>
      <c r="H130" s="137"/>
      <c r="I130" s="137" t="s">
        <v>160</v>
      </c>
      <c r="J130" s="137" t="s">
        <v>611</v>
      </c>
      <c r="K130" s="138" t="s">
        <v>161</v>
      </c>
    </row>
    <row r="131" spans="1:11" customFormat="1">
      <c r="A131" s="136">
        <v>131</v>
      </c>
      <c r="B131" s="137" t="s">
        <v>2116</v>
      </c>
      <c r="C131" s="138" t="s">
        <v>1317</v>
      </c>
      <c r="D131" s="138" t="s">
        <v>1318</v>
      </c>
      <c r="E131" s="137" t="s">
        <v>2217</v>
      </c>
      <c r="F131" s="138" t="s">
        <v>1319</v>
      </c>
      <c r="G131" s="137" t="s">
        <v>1320</v>
      </c>
      <c r="H131" s="137"/>
      <c r="I131" s="137" t="s">
        <v>2</v>
      </c>
      <c r="J131" s="137" t="s">
        <v>611</v>
      </c>
      <c r="K131" s="138" t="s">
        <v>3</v>
      </c>
    </row>
    <row r="132" spans="1:11" customFormat="1">
      <c r="A132" s="136">
        <v>132</v>
      </c>
      <c r="B132" s="137" t="s">
        <v>609</v>
      </c>
      <c r="C132" s="138" t="s">
        <v>377</v>
      </c>
      <c r="D132" s="138" t="s">
        <v>1321</v>
      </c>
      <c r="E132" s="137" t="s">
        <v>317</v>
      </c>
      <c r="F132" s="138" t="s">
        <v>1322</v>
      </c>
      <c r="G132" s="137" t="s">
        <v>1323</v>
      </c>
      <c r="H132" s="137"/>
      <c r="I132" s="137" t="s">
        <v>317</v>
      </c>
      <c r="J132" s="137" t="s">
        <v>611</v>
      </c>
      <c r="K132" s="138" t="s">
        <v>318</v>
      </c>
    </row>
    <row r="133" spans="1:11" customFormat="1">
      <c r="A133" s="136">
        <v>133</v>
      </c>
      <c r="B133" s="137" t="s">
        <v>609</v>
      </c>
      <c r="C133" s="138" t="s">
        <v>405</v>
      </c>
      <c r="D133" s="138" t="s">
        <v>406</v>
      </c>
      <c r="E133" s="137" t="s">
        <v>319</v>
      </c>
      <c r="F133" s="138" t="s">
        <v>320</v>
      </c>
      <c r="G133" s="137" t="s">
        <v>53</v>
      </c>
      <c r="H133" s="137"/>
      <c r="I133" s="137" t="s">
        <v>319</v>
      </c>
      <c r="J133" s="137" t="s">
        <v>611</v>
      </c>
      <c r="K133" s="138" t="s">
        <v>321</v>
      </c>
    </row>
    <row r="134" spans="1:11" customFormat="1">
      <c r="A134" s="136">
        <v>134</v>
      </c>
      <c r="B134" s="137" t="s">
        <v>609</v>
      </c>
      <c r="C134" s="138" t="s">
        <v>1324</v>
      </c>
      <c r="D134" s="138" t="s">
        <v>1325</v>
      </c>
      <c r="E134" s="137" t="s">
        <v>1326</v>
      </c>
      <c r="F134" s="138" t="s">
        <v>1327</v>
      </c>
      <c r="G134" s="137" t="s">
        <v>1328</v>
      </c>
      <c r="H134" s="137"/>
      <c r="I134" s="137" t="s">
        <v>322</v>
      </c>
      <c r="J134" s="137" t="s">
        <v>611</v>
      </c>
      <c r="K134" s="138" t="s">
        <v>268</v>
      </c>
    </row>
    <row r="135" spans="1:11" customFormat="1">
      <c r="A135" s="136">
        <v>135</v>
      </c>
      <c r="B135" s="137" t="s">
        <v>609</v>
      </c>
      <c r="C135" s="138" t="s">
        <v>1329</v>
      </c>
      <c r="D135" s="138" t="s">
        <v>1330</v>
      </c>
      <c r="E135" s="137" t="s">
        <v>1331</v>
      </c>
      <c r="F135" s="138" t="s">
        <v>1332</v>
      </c>
      <c r="G135" s="137" t="s">
        <v>1333</v>
      </c>
      <c r="H135" s="137" t="s">
        <v>614</v>
      </c>
      <c r="I135" s="137" t="s">
        <v>658</v>
      </c>
      <c r="J135" s="137" t="s">
        <v>611</v>
      </c>
      <c r="K135" s="138" t="s">
        <v>269</v>
      </c>
    </row>
    <row r="136" spans="1:11" customFormat="1">
      <c r="A136" s="136">
        <v>136</v>
      </c>
      <c r="B136" s="137" t="s">
        <v>609</v>
      </c>
      <c r="C136" s="138" t="s">
        <v>407</v>
      </c>
      <c r="D136" s="138" t="s">
        <v>408</v>
      </c>
      <c r="E136" s="137" t="s">
        <v>323</v>
      </c>
      <c r="F136" s="138" t="s">
        <v>324</v>
      </c>
      <c r="G136" s="137" t="s">
        <v>325</v>
      </c>
      <c r="H136" s="137"/>
      <c r="I136" s="137" t="s">
        <v>323</v>
      </c>
      <c r="J136" s="137" t="s">
        <v>611</v>
      </c>
      <c r="K136" s="138" t="s">
        <v>326</v>
      </c>
    </row>
    <row r="137" spans="1:11" customFormat="1">
      <c r="A137" s="136">
        <v>137</v>
      </c>
      <c r="B137" s="137" t="s">
        <v>609</v>
      </c>
      <c r="C137" s="138" t="s">
        <v>386</v>
      </c>
      <c r="D137" s="138" t="s">
        <v>1334</v>
      </c>
      <c r="E137" s="137" t="s">
        <v>1335</v>
      </c>
      <c r="F137" s="138" t="s">
        <v>1336</v>
      </c>
      <c r="G137" s="137" t="s">
        <v>2218</v>
      </c>
      <c r="H137" s="137"/>
      <c r="I137" s="137" t="s">
        <v>2219</v>
      </c>
      <c r="J137" s="137" t="s">
        <v>611</v>
      </c>
      <c r="K137" s="138" t="s">
        <v>2220</v>
      </c>
    </row>
    <row r="138" spans="1:11" customFormat="1">
      <c r="A138" s="136">
        <v>138</v>
      </c>
      <c r="B138" s="137" t="s">
        <v>609</v>
      </c>
      <c r="C138" s="138" t="s">
        <v>1208</v>
      </c>
      <c r="D138" s="138" t="s">
        <v>1209</v>
      </c>
      <c r="E138" s="137" t="s">
        <v>327</v>
      </c>
      <c r="F138" s="138" t="s">
        <v>1337</v>
      </c>
      <c r="G138" s="137" t="s">
        <v>1338</v>
      </c>
      <c r="H138" s="137"/>
      <c r="I138" s="137" t="s">
        <v>327</v>
      </c>
      <c r="J138" s="137" t="s">
        <v>611</v>
      </c>
      <c r="K138" s="138" t="s">
        <v>900</v>
      </c>
    </row>
    <row r="139" spans="1:11" customFormat="1">
      <c r="A139" s="136">
        <v>139</v>
      </c>
      <c r="B139" s="137" t="s">
        <v>2116</v>
      </c>
      <c r="C139" s="138" t="s">
        <v>368</v>
      </c>
      <c r="D139" s="138" t="s">
        <v>1339</v>
      </c>
      <c r="E139" s="137" t="s">
        <v>2221</v>
      </c>
      <c r="F139" s="138" t="s">
        <v>1340</v>
      </c>
      <c r="G139" s="137" t="s">
        <v>1341</v>
      </c>
      <c r="H139" s="137"/>
      <c r="I139" s="137" t="s">
        <v>919</v>
      </c>
      <c r="J139" s="137" t="s">
        <v>611</v>
      </c>
      <c r="K139" s="138" t="s">
        <v>920</v>
      </c>
    </row>
    <row r="140" spans="1:11" customFormat="1">
      <c r="A140" s="136">
        <v>140</v>
      </c>
      <c r="B140" s="137" t="s">
        <v>609</v>
      </c>
      <c r="C140" s="138" t="s">
        <v>1342</v>
      </c>
      <c r="D140" s="138" t="s">
        <v>1343</v>
      </c>
      <c r="E140" s="137" t="s">
        <v>329</v>
      </c>
      <c r="F140" s="138" t="s">
        <v>1344</v>
      </c>
      <c r="G140" s="137" t="s">
        <v>1345</v>
      </c>
      <c r="H140" s="137" t="s">
        <v>615</v>
      </c>
      <c r="I140" s="137" t="s">
        <v>329</v>
      </c>
      <c r="J140" s="137" t="s">
        <v>611</v>
      </c>
      <c r="K140" s="138" t="s">
        <v>330</v>
      </c>
    </row>
    <row r="141" spans="1:11" customFormat="1">
      <c r="A141" s="136">
        <v>141</v>
      </c>
      <c r="B141" s="137" t="s">
        <v>2116</v>
      </c>
      <c r="C141" s="138" t="s">
        <v>409</v>
      </c>
      <c r="D141" s="138" t="s">
        <v>1346</v>
      </c>
      <c r="E141" s="137" t="s">
        <v>2222</v>
      </c>
      <c r="F141" s="138" t="s">
        <v>1347</v>
      </c>
      <c r="G141" s="137" t="s">
        <v>1348</v>
      </c>
      <c r="H141" s="137"/>
      <c r="I141" s="137" t="s">
        <v>329</v>
      </c>
      <c r="J141" s="137" t="s">
        <v>611</v>
      </c>
      <c r="K141" s="138" t="s">
        <v>330</v>
      </c>
    </row>
    <row r="142" spans="1:11" customFormat="1">
      <c r="A142" s="136">
        <v>142</v>
      </c>
      <c r="B142" s="137" t="s">
        <v>609</v>
      </c>
      <c r="C142" s="138" t="s">
        <v>1349</v>
      </c>
      <c r="D142" s="138" t="s">
        <v>1350</v>
      </c>
      <c r="E142" s="137" t="s">
        <v>331</v>
      </c>
      <c r="F142" s="138" t="s">
        <v>332</v>
      </c>
      <c r="G142" s="137" t="s">
        <v>2223</v>
      </c>
      <c r="H142" s="137" t="s">
        <v>2224</v>
      </c>
      <c r="I142" s="137" t="s">
        <v>331</v>
      </c>
      <c r="J142" s="137" t="s">
        <v>611</v>
      </c>
      <c r="K142" s="138" t="s">
        <v>510</v>
      </c>
    </row>
    <row r="143" spans="1:11" customFormat="1">
      <c r="A143" s="136">
        <v>143</v>
      </c>
      <c r="B143" s="137" t="s">
        <v>2116</v>
      </c>
      <c r="C143" s="138" t="s">
        <v>1351</v>
      </c>
      <c r="D143" s="138" t="s">
        <v>1352</v>
      </c>
      <c r="E143" s="137" t="s">
        <v>2225</v>
      </c>
      <c r="F143" s="138" t="s">
        <v>1353</v>
      </c>
      <c r="G143" s="137" t="s">
        <v>1354</v>
      </c>
      <c r="H143" s="137"/>
      <c r="I143" s="137" t="s">
        <v>460</v>
      </c>
      <c r="J143" s="137" t="s">
        <v>611</v>
      </c>
      <c r="K143" s="138" t="s">
        <v>645</v>
      </c>
    </row>
    <row r="144" spans="1:11" customFormat="1">
      <c r="A144" s="136">
        <v>144</v>
      </c>
      <c r="B144" s="137" t="s">
        <v>609</v>
      </c>
      <c r="C144" s="138" t="s">
        <v>1123</v>
      </c>
      <c r="D144" s="138" t="s">
        <v>1355</v>
      </c>
      <c r="E144" s="137" t="s">
        <v>333</v>
      </c>
      <c r="F144" s="138" t="s">
        <v>1356</v>
      </c>
      <c r="G144" s="137" t="s">
        <v>1357</v>
      </c>
      <c r="H144" s="137"/>
      <c r="I144" s="137" t="s">
        <v>333</v>
      </c>
      <c r="J144" s="137" t="s">
        <v>611</v>
      </c>
      <c r="K144" s="138" t="s">
        <v>334</v>
      </c>
    </row>
    <row r="145" spans="1:11" customFormat="1">
      <c r="A145" s="136">
        <v>145</v>
      </c>
      <c r="B145" s="137" t="s">
        <v>609</v>
      </c>
      <c r="C145" s="138" t="s">
        <v>381</v>
      </c>
      <c r="D145" s="138" t="s">
        <v>1358</v>
      </c>
      <c r="E145" s="137" t="s">
        <v>2226</v>
      </c>
      <c r="F145" s="138" t="s">
        <v>1359</v>
      </c>
      <c r="G145" s="137" t="s">
        <v>1360</v>
      </c>
      <c r="H145" s="137"/>
      <c r="I145" s="137" t="s">
        <v>530</v>
      </c>
      <c r="J145" s="137" t="s">
        <v>611</v>
      </c>
      <c r="K145" s="138" t="s">
        <v>531</v>
      </c>
    </row>
    <row r="146" spans="1:11" customFormat="1">
      <c r="A146" s="136">
        <v>146</v>
      </c>
      <c r="B146" s="137" t="s">
        <v>609</v>
      </c>
      <c r="C146" s="138" t="s">
        <v>386</v>
      </c>
      <c r="D146" s="138" t="s">
        <v>1914</v>
      </c>
      <c r="E146" s="137" t="s">
        <v>1361</v>
      </c>
      <c r="F146" s="138" t="s">
        <v>1362</v>
      </c>
      <c r="G146" s="137" t="s">
        <v>1363</v>
      </c>
      <c r="H146" s="137"/>
      <c r="I146" s="137" t="s">
        <v>335</v>
      </c>
      <c r="J146" s="137" t="s">
        <v>611</v>
      </c>
      <c r="K146" s="138" t="s">
        <v>906</v>
      </c>
    </row>
    <row r="147" spans="1:11" customFormat="1">
      <c r="A147" s="136">
        <v>147</v>
      </c>
      <c r="B147" s="137" t="s">
        <v>609</v>
      </c>
      <c r="C147" s="138" t="s">
        <v>1236</v>
      </c>
      <c r="D147" s="138" t="s">
        <v>1237</v>
      </c>
      <c r="E147" s="137" t="s">
        <v>1364</v>
      </c>
      <c r="F147" s="138" t="s">
        <v>1365</v>
      </c>
      <c r="G147" s="137" t="s">
        <v>1240</v>
      </c>
      <c r="H147" s="137"/>
      <c r="I147" s="137" t="s">
        <v>358</v>
      </c>
      <c r="J147" s="137" t="s">
        <v>611</v>
      </c>
      <c r="K147" s="138" t="s">
        <v>143</v>
      </c>
    </row>
    <row r="148" spans="1:11" customFormat="1">
      <c r="A148" s="136">
        <v>148</v>
      </c>
      <c r="B148" s="137" t="s">
        <v>609</v>
      </c>
      <c r="C148" s="138" t="s">
        <v>2227</v>
      </c>
      <c r="D148" s="138" t="s">
        <v>2228</v>
      </c>
      <c r="E148" s="137" t="s">
        <v>907</v>
      </c>
      <c r="F148" s="138" t="s">
        <v>908</v>
      </c>
      <c r="G148" s="137" t="s">
        <v>270</v>
      </c>
      <c r="H148" s="137"/>
      <c r="I148" s="137" t="s">
        <v>907</v>
      </c>
      <c r="J148" s="137" t="s">
        <v>611</v>
      </c>
      <c r="K148" s="138" t="s">
        <v>909</v>
      </c>
    </row>
    <row r="149" spans="1:11" customFormat="1">
      <c r="A149" s="136">
        <v>149</v>
      </c>
      <c r="B149" s="137" t="s">
        <v>609</v>
      </c>
      <c r="C149" s="138" t="s">
        <v>374</v>
      </c>
      <c r="D149" s="138" t="s">
        <v>1366</v>
      </c>
      <c r="E149" s="137" t="s">
        <v>1367</v>
      </c>
      <c r="F149" s="138" t="s">
        <v>1368</v>
      </c>
      <c r="G149" s="137" t="s">
        <v>1369</v>
      </c>
      <c r="H149" s="137"/>
      <c r="I149" s="137" t="s">
        <v>527</v>
      </c>
      <c r="J149" s="137" t="s">
        <v>611</v>
      </c>
      <c r="K149" s="138" t="s">
        <v>528</v>
      </c>
    </row>
    <row r="150" spans="1:11" customFormat="1">
      <c r="A150" s="136">
        <v>150</v>
      </c>
      <c r="B150" s="137" t="s">
        <v>609</v>
      </c>
      <c r="C150" s="138" t="s">
        <v>383</v>
      </c>
      <c r="D150" s="138" t="s">
        <v>1370</v>
      </c>
      <c r="E150" s="137" t="s">
        <v>910</v>
      </c>
      <c r="F150" s="138" t="s">
        <v>1371</v>
      </c>
      <c r="G150" s="137" t="s">
        <v>1372</v>
      </c>
      <c r="H150" s="137"/>
      <c r="I150" s="137" t="s">
        <v>910</v>
      </c>
      <c r="J150" s="137" t="s">
        <v>611</v>
      </c>
      <c r="K150" s="138" t="s">
        <v>271</v>
      </c>
    </row>
    <row r="151" spans="1:11" customFormat="1">
      <c r="A151" s="136">
        <v>151</v>
      </c>
      <c r="B151" s="137" t="s">
        <v>609</v>
      </c>
      <c r="C151" s="138" t="s">
        <v>960</v>
      </c>
      <c r="D151" s="138" t="s">
        <v>1373</v>
      </c>
      <c r="E151" s="137" t="s">
        <v>1374</v>
      </c>
      <c r="F151" s="138" t="s">
        <v>1375</v>
      </c>
      <c r="G151" s="137" t="s">
        <v>1376</v>
      </c>
      <c r="H151" s="137"/>
      <c r="I151" s="137" t="s">
        <v>530</v>
      </c>
      <c r="J151" s="137" t="s">
        <v>611</v>
      </c>
      <c r="K151" s="138" t="s">
        <v>531</v>
      </c>
    </row>
    <row r="152" spans="1:11" customFormat="1">
      <c r="A152" s="136">
        <v>152</v>
      </c>
      <c r="B152" s="137" t="s">
        <v>2116</v>
      </c>
      <c r="C152" s="138" t="s">
        <v>370</v>
      </c>
      <c r="D152" s="138" t="s">
        <v>1377</v>
      </c>
      <c r="E152" s="137" t="s">
        <v>2229</v>
      </c>
      <c r="F152" s="138" t="s">
        <v>1378</v>
      </c>
      <c r="G152" s="137" t="s">
        <v>1379</v>
      </c>
      <c r="H152" s="137"/>
      <c r="I152" s="137" t="s">
        <v>336</v>
      </c>
      <c r="J152" s="137" t="s">
        <v>611</v>
      </c>
      <c r="K152" s="138" t="s">
        <v>131</v>
      </c>
    </row>
    <row r="153" spans="1:11" customFormat="1">
      <c r="A153" s="136">
        <v>153</v>
      </c>
      <c r="B153" s="137" t="s">
        <v>609</v>
      </c>
      <c r="C153" s="138" t="s">
        <v>386</v>
      </c>
      <c r="D153" s="138" t="s">
        <v>1380</v>
      </c>
      <c r="E153" s="137" t="s">
        <v>911</v>
      </c>
      <c r="F153" s="138" t="s">
        <v>1381</v>
      </c>
      <c r="G153" s="137" t="s">
        <v>2230</v>
      </c>
      <c r="H153" s="137"/>
      <c r="I153" s="137" t="s">
        <v>911</v>
      </c>
      <c r="J153" s="137" t="s">
        <v>611</v>
      </c>
      <c r="K153" s="138" t="s">
        <v>912</v>
      </c>
    </row>
    <row r="154" spans="1:11" customFormat="1">
      <c r="A154" s="136">
        <v>154</v>
      </c>
      <c r="B154" s="137" t="s">
        <v>609</v>
      </c>
      <c r="C154" s="138" t="s">
        <v>402</v>
      </c>
      <c r="D154" s="138" t="s">
        <v>1382</v>
      </c>
      <c r="E154" s="137" t="s">
        <v>1383</v>
      </c>
      <c r="F154" s="138" t="s">
        <v>1384</v>
      </c>
      <c r="G154" s="137" t="s">
        <v>1385</v>
      </c>
      <c r="H154" s="137"/>
      <c r="I154" s="137" t="s">
        <v>913</v>
      </c>
      <c r="J154" s="137" t="s">
        <v>611</v>
      </c>
      <c r="K154" s="138" t="s">
        <v>914</v>
      </c>
    </row>
    <row r="155" spans="1:11" customFormat="1">
      <c r="A155" s="136">
        <v>155</v>
      </c>
      <c r="B155" s="137" t="s">
        <v>609</v>
      </c>
      <c r="C155" s="138" t="s">
        <v>381</v>
      </c>
      <c r="D155" s="138" t="s">
        <v>1386</v>
      </c>
      <c r="E155" s="137" t="s">
        <v>915</v>
      </c>
      <c r="F155" s="138" t="s">
        <v>1387</v>
      </c>
      <c r="G155" s="137" t="s">
        <v>1388</v>
      </c>
      <c r="H155" s="137"/>
      <c r="I155" s="137" t="s">
        <v>915</v>
      </c>
      <c r="J155" s="137" t="s">
        <v>611</v>
      </c>
      <c r="K155" s="138" t="s">
        <v>272</v>
      </c>
    </row>
    <row r="156" spans="1:11" customFormat="1">
      <c r="A156" s="136">
        <v>156</v>
      </c>
      <c r="B156" s="137" t="s">
        <v>609</v>
      </c>
      <c r="C156" s="138" t="s">
        <v>378</v>
      </c>
      <c r="D156" s="138" t="s">
        <v>1047</v>
      </c>
      <c r="E156" s="137" t="s">
        <v>916</v>
      </c>
      <c r="F156" s="138" t="s">
        <v>1390</v>
      </c>
      <c r="G156" s="137" t="s">
        <v>1391</v>
      </c>
      <c r="H156" s="137"/>
      <c r="I156" s="137" t="s">
        <v>916</v>
      </c>
      <c r="J156" s="137" t="s">
        <v>611</v>
      </c>
      <c r="K156" s="138" t="s">
        <v>273</v>
      </c>
    </row>
    <row r="157" spans="1:11" customFormat="1">
      <c r="A157" s="136">
        <v>157</v>
      </c>
      <c r="B157" s="137" t="s">
        <v>609</v>
      </c>
      <c r="C157" s="138" t="s">
        <v>1392</v>
      </c>
      <c r="D157" s="138" t="s">
        <v>1393</v>
      </c>
      <c r="E157" s="137" t="s">
        <v>2231</v>
      </c>
      <c r="F157" s="138" t="s">
        <v>1394</v>
      </c>
      <c r="G157" s="137" t="s">
        <v>1395</v>
      </c>
      <c r="H157" s="137"/>
      <c r="I157" s="137" t="s">
        <v>319</v>
      </c>
      <c r="J157" s="137" t="s">
        <v>611</v>
      </c>
      <c r="K157" s="138" t="s">
        <v>541</v>
      </c>
    </row>
    <row r="158" spans="1:11" customFormat="1">
      <c r="A158" s="136">
        <v>158</v>
      </c>
      <c r="B158" s="137" t="s">
        <v>609</v>
      </c>
      <c r="C158" s="138" t="s">
        <v>396</v>
      </c>
      <c r="D158" s="138" t="s">
        <v>1396</v>
      </c>
      <c r="E158" s="137" t="s">
        <v>2232</v>
      </c>
      <c r="F158" s="138" t="s">
        <v>1397</v>
      </c>
      <c r="G158" s="137" t="s">
        <v>1398</v>
      </c>
      <c r="H158" s="137"/>
      <c r="I158" s="137" t="s">
        <v>476</v>
      </c>
      <c r="J158" s="137" t="s">
        <v>611</v>
      </c>
      <c r="K158" s="138" t="s">
        <v>479</v>
      </c>
    </row>
    <row r="159" spans="1:11" customFormat="1">
      <c r="A159" s="136">
        <v>159</v>
      </c>
      <c r="B159" s="137" t="s">
        <v>609</v>
      </c>
      <c r="C159" s="138" t="s">
        <v>1111</v>
      </c>
      <c r="D159" s="138" t="s">
        <v>1399</v>
      </c>
      <c r="E159" s="137" t="s">
        <v>2233</v>
      </c>
      <c r="F159" s="138" t="s">
        <v>9</v>
      </c>
      <c r="G159" s="137" t="s">
        <v>363</v>
      </c>
      <c r="H159" s="137"/>
      <c r="I159" s="137" t="s">
        <v>581</v>
      </c>
      <c r="J159" s="137" t="s">
        <v>611</v>
      </c>
      <c r="K159" s="138" t="s">
        <v>582</v>
      </c>
    </row>
    <row r="160" spans="1:11" customFormat="1">
      <c r="A160" s="136">
        <v>160</v>
      </c>
      <c r="B160" s="137" t="s">
        <v>609</v>
      </c>
      <c r="C160" s="138" t="s">
        <v>1400</v>
      </c>
      <c r="D160" s="138" t="s">
        <v>1401</v>
      </c>
      <c r="E160" s="137" t="s">
        <v>2234</v>
      </c>
      <c r="F160" s="138" t="s">
        <v>1402</v>
      </c>
      <c r="G160" s="137" t="s">
        <v>1403</v>
      </c>
      <c r="H160" s="137"/>
      <c r="I160" s="137" t="s">
        <v>336</v>
      </c>
      <c r="J160" s="137" t="s">
        <v>611</v>
      </c>
      <c r="K160" s="138" t="s">
        <v>8</v>
      </c>
    </row>
    <row r="161" spans="1:11" customFormat="1">
      <c r="A161" s="136">
        <v>161</v>
      </c>
      <c r="B161" s="137" t="s">
        <v>609</v>
      </c>
      <c r="C161" s="138" t="s">
        <v>2235</v>
      </c>
      <c r="D161" s="138" t="s">
        <v>2236</v>
      </c>
      <c r="E161" s="137" t="s">
        <v>919</v>
      </c>
      <c r="F161" s="138" t="s">
        <v>1404</v>
      </c>
      <c r="G161" s="137" t="s">
        <v>1405</v>
      </c>
      <c r="H161" s="137"/>
      <c r="I161" s="137" t="s">
        <v>919</v>
      </c>
      <c r="J161" s="137" t="s">
        <v>611</v>
      </c>
      <c r="K161" s="138" t="s">
        <v>920</v>
      </c>
    </row>
    <row r="162" spans="1:11" customFormat="1">
      <c r="A162" s="136">
        <v>162</v>
      </c>
      <c r="B162" s="137" t="s">
        <v>609</v>
      </c>
      <c r="C162" s="138" t="s">
        <v>2237</v>
      </c>
      <c r="D162" s="138" t="s">
        <v>1389</v>
      </c>
      <c r="E162" s="137" t="s">
        <v>1406</v>
      </c>
      <c r="F162" s="138" t="s">
        <v>1407</v>
      </c>
      <c r="G162" s="137" t="s">
        <v>1408</v>
      </c>
      <c r="H162" s="137"/>
      <c r="I162" s="137" t="s">
        <v>529</v>
      </c>
      <c r="J162" s="137" t="s">
        <v>611</v>
      </c>
      <c r="K162" s="138" t="s">
        <v>274</v>
      </c>
    </row>
    <row r="163" spans="1:11" customFormat="1">
      <c r="A163" s="136">
        <v>163</v>
      </c>
      <c r="B163" s="137" t="s">
        <v>609</v>
      </c>
      <c r="C163" s="138" t="s">
        <v>1541</v>
      </c>
      <c r="D163" s="138" t="s">
        <v>1542</v>
      </c>
      <c r="E163" s="137" t="s">
        <v>546</v>
      </c>
      <c r="F163" s="138" t="s">
        <v>1409</v>
      </c>
      <c r="G163" s="137" t="s">
        <v>1410</v>
      </c>
      <c r="H163" s="137"/>
      <c r="I163" s="137" t="s">
        <v>546</v>
      </c>
      <c r="J163" s="137" t="s">
        <v>611</v>
      </c>
      <c r="K163" s="138" t="s">
        <v>547</v>
      </c>
    </row>
    <row r="164" spans="1:11" customFormat="1">
      <c r="A164" s="136">
        <v>164</v>
      </c>
      <c r="B164" s="137" t="s">
        <v>609</v>
      </c>
      <c r="C164" s="138" t="s">
        <v>396</v>
      </c>
      <c r="D164" s="138" t="s">
        <v>1411</v>
      </c>
      <c r="E164" s="137" t="s">
        <v>1412</v>
      </c>
      <c r="F164" s="138" t="s">
        <v>1413</v>
      </c>
      <c r="G164" s="137" t="s">
        <v>1414</v>
      </c>
      <c r="H164" s="137"/>
      <c r="I164" s="137" t="s">
        <v>190</v>
      </c>
      <c r="J164" s="137" t="s">
        <v>611</v>
      </c>
      <c r="K164" s="138" t="s">
        <v>191</v>
      </c>
    </row>
    <row r="165" spans="1:11" customFormat="1">
      <c r="A165" s="136">
        <v>165</v>
      </c>
      <c r="B165" s="137" t="s">
        <v>609</v>
      </c>
      <c r="C165" s="138" t="s">
        <v>960</v>
      </c>
      <c r="D165" s="138" t="s">
        <v>1415</v>
      </c>
      <c r="E165" s="137" t="s">
        <v>1416</v>
      </c>
      <c r="F165" s="138" t="s">
        <v>1417</v>
      </c>
      <c r="G165" s="137" t="s">
        <v>1418</v>
      </c>
      <c r="H165" s="137"/>
      <c r="I165" s="137" t="s">
        <v>532</v>
      </c>
      <c r="J165" s="137" t="s">
        <v>611</v>
      </c>
      <c r="K165" s="138" t="s">
        <v>533</v>
      </c>
    </row>
    <row r="166" spans="1:11" customFormat="1">
      <c r="A166" s="136">
        <v>166</v>
      </c>
      <c r="B166" s="137" t="s">
        <v>2116</v>
      </c>
      <c r="C166" s="138" t="s">
        <v>1419</v>
      </c>
      <c r="D166" s="138" t="s">
        <v>1420</v>
      </c>
      <c r="E166" s="137" t="s">
        <v>2238</v>
      </c>
      <c r="F166" s="138" t="s">
        <v>1421</v>
      </c>
      <c r="G166" s="137" t="s">
        <v>1422</v>
      </c>
      <c r="H166" s="137"/>
      <c r="I166" s="137" t="s">
        <v>896</v>
      </c>
      <c r="J166" s="137" t="s">
        <v>611</v>
      </c>
      <c r="K166" s="138" t="s">
        <v>415</v>
      </c>
    </row>
    <row r="167" spans="1:11" customFormat="1">
      <c r="A167" s="136">
        <v>167</v>
      </c>
      <c r="B167" s="137" t="s">
        <v>609</v>
      </c>
      <c r="C167" s="138" t="s">
        <v>1423</v>
      </c>
      <c r="D167" s="138" t="s">
        <v>1424</v>
      </c>
      <c r="E167" s="137" t="s">
        <v>1425</v>
      </c>
      <c r="F167" s="138" t="s">
        <v>1426</v>
      </c>
      <c r="G167" s="137" t="s">
        <v>1427</v>
      </c>
      <c r="H167" s="137"/>
      <c r="I167" s="137" t="s">
        <v>534</v>
      </c>
      <c r="J167" s="137" t="s">
        <v>611</v>
      </c>
      <c r="K167" s="138" t="s">
        <v>535</v>
      </c>
    </row>
    <row r="168" spans="1:11" customFormat="1">
      <c r="A168" s="136">
        <v>168</v>
      </c>
      <c r="B168" s="137" t="s">
        <v>609</v>
      </c>
      <c r="C168" s="138" t="s">
        <v>1193</v>
      </c>
      <c r="D168" s="138" t="s">
        <v>1194</v>
      </c>
      <c r="E168" s="137" t="s">
        <v>1428</v>
      </c>
      <c r="F168" s="138" t="s">
        <v>1429</v>
      </c>
      <c r="G168" s="137" t="s">
        <v>1197</v>
      </c>
      <c r="H168" s="137"/>
      <c r="I168" s="137" t="s">
        <v>762</v>
      </c>
      <c r="J168" s="137" t="s">
        <v>611</v>
      </c>
      <c r="K168" s="138" t="s">
        <v>154</v>
      </c>
    </row>
    <row r="169" spans="1:11" customFormat="1">
      <c r="A169" s="136">
        <v>169</v>
      </c>
      <c r="B169" s="137" t="s">
        <v>609</v>
      </c>
      <c r="C169" s="138" t="s">
        <v>1216</v>
      </c>
      <c r="D169" s="138" t="s">
        <v>1430</v>
      </c>
      <c r="E169" s="137" t="s">
        <v>1431</v>
      </c>
      <c r="F169" s="138" t="s">
        <v>1432</v>
      </c>
      <c r="G169" s="137" t="s">
        <v>1433</v>
      </c>
      <c r="H169" s="137"/>
      <c r="I169" s="137" t="s">
        <v>79</v>
      </c>
      <c r="J169" s="137" t="s">
        <v>611</v>
      </c>
      <c r="K169" s="138" t="s">
        <v>275</v>
      </c>
    </row>
    <row r="170" spans="1:11" customFormat="1">
      <c r="A170" s="136">
        <v>170</v>
      </c>
      <c r="B170" s="137" t="s">
        <v>609</v>
      </c>
      <c r="C170" s="138" t="s">
        <v>389</v>
      </c>
      <c r="D170" s="138" t="s">
        <v>98</v>
      </c>
      <c r="E170" s="137" t="s">
        <v>192</v>
      </c>
      <c r="F170" s="138" t="s">
        <v>1434</v>
      </c>
      <c r="G170" s="137" t="s">
        <v>1435</v>
      </c>
      <c r="H170" s="137"/>
      <c r="I170" s="137" t="s">
        <v>192</v>
      </c>
      <c r="J170" s="137" t="s">
        <v>611</v>
      </c>
      <c r="K170" s="138" t="s">
        <v>193</v>
      </c>
    </row>
    <row r="171" spans="1:11" customFormat="1">
      <c r="A171" s="136">
        <v>171</v>
      </c>
      <c r="B171" s="137" t="s">
        <v>609</v>
      </c>
      <c r="C171" s="138" t="s">
        <v>1400</v>
      </c>
      <c r="D171" s="138" t="s">
        <v>2239</v>
      </c>
      <c r="E171" s="137" t="s">
        <v>194</v>
      </c>
      <c r="F171" s="138" t="s">
        <v>1436</v>
      </c>
      <c r="G171" s="137" t="s">
        <v>1437</v>
      </c>
      <c r="H171" s="137"/>
      <c r="I171" s="137" t="s">
        <v>194</v>
      </c>
      <c r="J171" s="137" t="s">
        <v>611</v>
      </c>
      <c r="K171" s="138" t="s">
        <v>195</v>
      </c>
    </row>
    <row r="172" spans="1:11" customFormat="1">
      <c r="A172" s="136">
        <v>172</v>
      </c>
      <c r="B172" s="137" t="s">
        <v>609</v>
      </c>
      <c r="C172" s="138" t="s">
        <v>396</v>
      </c>
      <c r="D172" s="138" t="s">
        <v>377</v>
      </c>
      <c r="E172" s="137" t="s">
        <v>197</v>
      </c>
      <c r="F172" s="138" t="s">
        <v>1438</v>
      </c>
      <c r="G172" s="137" t="s">
        <v>1439</v>
      </c>
      <c r="H172" s="137"/>
      <c r="I172" s="137" t="s">
        <v>197</v>
      </c>
      <c r="J172" s="137" t="s">
        <v>611</v>
      </c>
      <c r="K172" s="138" t="s">
        <v>198</v>
      </c>
    </row>
    <row r="173" spans="1:11" customFormat="1">
      <c r="A173" s="136">
        <v>173</v>
      </c>
      <c r="B173" s="137" t="s">
        <v>609</v>
      </c>
      <c r="C173" s="138" t="s">
        <v>381</v>
      </c>
      <c r="D173" s="138" t="s">
        <v>80</v>
      </c>
      <c r="E173" s="137" t="s">
        <v>199</v>
      </c>
      <c r="F173" s="138" t="s">
        <v>200</v>
      </c>
      <c r="G173" s="137" t="s">
        <v>628</v>
      </c>
      <c r="H173" s="137"/>
      <c r="I173" s="137" t="s">
        <v>199</v>
      </c>
      <c r="J173" s="137" t="s">
        <v>611</v>
      </c>
      <c r="K173" s="138" t="s">
        <v>228</v>
      </c>
    </row>
    <row r="174" spans="1:11" customFormat="1">
      <c r="A174" s="136">
        <v>174</v>
      </c>
      <c r="B174" s="137" t="s">
        <v>609</v>
      </c>
      <c r="C174" s="138" t="s">
        <v>960</v>
      </c>
      <c r="D174" s="138" t="s">
        <v>1440</v>
      </c>
      <c r="E174" s="137" t="s">
        <v>1441</v>
      </c>
      <c r="F174" s="138" t="s">
        <v>1442</v>
      </c>
      <c r="G174" s="137" t="s">
        <v>1443</v>
      </c>
      <c r="H174" s="137"/>
      <c r="I174" s="137" t="s">
        <v>444</v>
      </c>
      <c r="J174" s="137" t="s">
        <v>611</v>
      </c>
      <c r="K174" s="138" t="s">
        <v>445</v>
      </c>
    </row>
    <row r="175" spans="1:11" customFormat="1">
      <c r="A175" s="136">
        <v>175</v>
      </c>
      <c r="B175" s="137" t="s">
        <v>2116</v>
      </c>
      <c r="C175" s="138" t="s">
        <v>1910</v>
      </c>
      <c r="D175" s="138" t="s">
        <v>1911</v>
      </c>
      <c r="E175" s="137" t="s">
        <v>2240</v>
      </c>
      <c r="F175" s="138" t="s">
        <v>1912</v>
      </c>
      <c r="G175" s="137" t="s">
        <v>1913</v>
      </c>
      <c r="H175" s="137"/>
      <c r="I175" s="137" t="s">
        <v>670</v>
      </c>
      <c r="J175" s="137" t="s">
        <v>611</v>
      </c>
      <c r="K175" s="138" t="s">
        <v>741</v>
      </c>
    </row>
    <row r="176" spans="1:11" customFormat="1">
      <c r="A176" s="136">
        <v>176</v>
      </c>
      <c r="B176" s="137" t="s">
        <v>2116</v>
      </c>
      <c r="C176" s="138" t="s">
        <v>1444</v>
      </c>
      <c r="D176" s="138" t="s">
        <v>1445</v>
      </c>
      <c r="E176" s="137" t="s">
        <v>2241</v>
      </c>
      <c r="F176" s="138" t="s">
        <v>1446</v>
      </c>
      <c r="G176" s="137" t="s">
        <v>1447</v>
      </c>
      <c r="H176" s="137" t="s">
        <v>1448</v>
      </c>
      <c r="I176" s="137" t="s">
        <v>199</v>
      </c>
      <c r="J176" s="137" t="s">
        <v>611</v>
      </c>
      <c r="K176" s="138" t="s">
        <v>81</v>
      </c>
    </row>
    <row r="177" spans="1:11" customFormat="1">
      <c r="A177" s="136">
        <v>177</v>
      </c>
      <c r="B177" s="137" t="s">
        <v>2116</v>
      </c>
      <c r="C177" s="138" t="s">
        <v>1449</v>
      </c>
      <c r="D177" s="138" t="s">
        <v>1450</v>
      </c>
      <c r="E177" s="137" t="s">
        <v>2242</v>
      </c>
      <c r="F177" s="138" t="s">
        <v>1451</v>
      </c>
      <c r="G177" s="137" t="s">
        <v>2243</v>
      </c>
      <c r="H177" s="137"/>
      <c r="I177" s="137" t="s">
        <v>153</v>
      </c>
      <c r="J177" s="137" t="s">
        <v>611</v>
      </c>
      <c r="K177" s="138" t="s">
        <v>277</v>
      </c>
    </row>
    <row r="178" spans="1:11" customFormat="1">
      <c r="A178" s="136">
        <v>178</v>
      </c>
      <c r="B178" s="137" t="s">
        <v>609</v>
      </c>
      <c r="C178" s="138" t="s">
        <v>1452</v>
      </c>
      <c r="D178" s="138" t="s">
        <v>1453</v>
      </c>
      <c r="E178" s="137" t="s">
        <v>629</v>
      </c>
      <c r="F178" s="138" t="s">
        <v>1454</v>
      </c>
      <c r="G178" s="137" t="s">
        <v>1455</v>
      </c>
      <c r="H178" s="137"/>
      <c r="I178" s="137" t="s">
        <v>629</v>
      </c>
      <c r="J178" s="137" t="s">
        <v>611</v>
      </c>
      <c r="K178" s="138" t="s">
        <v>278</v>
      </c>
    </row>
    <row r="179" spans="1:11" customFormat="1">
      <c r="A179" s="136">
        <v>179</v>
      </c>
      <c r="B179" s="137" t="s">
        <v>609</v>
      </c>
      <c r="C179" s="138" t="s">
        <v>1456</v>
      </c>
      <c r="D179" s="138" t="s">
        <v>1457</v>
      </c>
      <c r="E179" s="137" t="s">
        <v>631</v>
      </c>
      <c r="F179" s="138" t="s">
        <v>1458</v>
      </c>
      <c r="G179" s="137" t="s">
        <v>1459</v>
      </c>
      <c r="H179" s="137"/>
      <c r="I179" s="137" t="s">
        <v>631</v>
      </c>
      <c r="J179" s="137" t="s">
        <v>611</v>
      </c>
      <c r="K179" s="138" t="s">
        <v>279</v>
      </c>
    </row>
    <row r="180" spans="1:11" customFormat="1">
      <c r="A180" s="136">
        <v>180</v>
      </c>
      <c r="B180" s="137" t="s">
        <v>609</v>
      </c>
      <c r="C180" s="138" t="s">
        <v>1138</v>
      </c>
      <c r="D180" s="138" t="s">
        <v>1139</v>
      </c>
      <c r="E180" s="137" t="s">
        <v>1460</v>
      </c>
      <c r="F180" s="138" t="s">
        <v>1461</v>
      </c>
      <c r="G180" s="137" t="s">
        <v>1153</v>
      </c>
      <c r="H180" s="137"/>
      <c r="I180" s="137" t="s">
        <v>25</v>
      </c>
      <c r="J180" s="137" t="s">
        <v>611</v>
      </c>
      <c r="K180" s="138" t="s">
        <v>256</v>
      </c>
    </row>
    <row r="181" spans="1:11" customFormat="1">
      <c r="A181" s="136">
        <v>181</v>
      </c>
      <c r="B181" s="137" t="s">
        <v>609</v>
      </c>
      <c r="C181" s="138" t="s">
        <v>1462</v>
      </c>
      <c r="D181" s="138" t="s">
        <v>1463</v>
      </c>
      <c r="E181" s="137" t="s">
        <v>632</v>
      </c>
      <c r="F181" s="138" t="s">
        <v>1464</v>
      </c>
      <c r="G181" s="137" t="s">
        <v>1465</v>
      </c>
      <c r="H181" s="137"/>
      <c r="I181" s="137" t="s">
        <v>632</v>
      </c>
      <c r="J181" s="137" t="s">
        <v>611</v>
      </c>
      <c r="K181" s="138" t="s">
        <v>633</v>
      </c>
    </row>
    <row r="182" spans="1:11" customFormat="1">
      <c r="A182" s="136">
        <v>182</v>
      </c>
      <c r="B182" s="137" t="s">
        <v>609</v>
      </c>
      <c r="C182" s="138" t="s">
        <v>370</v>
      </c>
      <c r="D182" s="138" t="s">
        <v>2050</v>
      </c>
      <c r="E182" s="137" t="s">
        <v>634</v>
      </c>
      <c r="F182" s="138" t="s">
        <v>635</v>
      </c>
      <c r="G182" s="137" t="s">
        <v>636</v>
      </c>
      <c r="H182" s="137"/>
      <c r="I182" s="137" t="s">
        <v>634</v>
      </c>
      <c r="J182" s="137" t="s">
        <v>611</v>
      </c>
      <c r="K182" s="138" t="s">
        <v>637</v>
      </c>
    </row>
    <row r="183" spans="1:11" customFormat="1">
      <c r="A183" s="136">
        <v>183</v>
      </c>
      <c r="B183" s="137" t="s">
        <v>2116</v>
      </c>
      <c r="C183" s="138" t="s">
        <v>1466</v>
      </c>
      <c r="D183" s="138" t="s">
        <v>416</v>
      </c>
      <c r="E183" s="137" t="s">
        <v>2244</v>
      </c>
      <c r="F183" s="138" t="s">
        <v>1467</v>
      </c>
      <c r="G183" s="137" t="s">
        <v>1468</v>
      </c>
      <c r="H183" s="137"/>
      <c r="I183" s="137" t="s">
        <v>634</v>
      </c>
      <c r="J183" s="137" t="s">
        <v>611</v>
      </c>
      <c r="K183" s="138" t="s">
        <v>637</v>
      </c>
    </row>
    <row r="184" spans="1:11" customFormat="1">
      <c r="A184" s="136">
        <v>184</v>
      </c>
      <c r="B184" s="137" t="s">
        <v>609</v>
      </c>
      <c r="C184" s="138" t="s">
        <v>1563</v>
      </c>
      <c r="D184" s="138" t="s">
        <v>1150</v>
      </c>
      <c r="E184" s="137" t="s">
        <v>638</v>
      </c>
      <c r="F184" s="138" t="s">
        <v>1469</v>
      </c>
      <c r="G184" s="137" t="s">
        <v>1470</v>
      </c>
      <c r="H184" s="137"/>
      <c r="I184" s="137" t="s">
        <v>638</v>
      </c>
      <c r="J184" s="137" t="s">
        <v>611</v>
      </c>
      <c r="K184" s="138" t="s">
        <v>639</v>
      </c>
    </row>
    <row r="185" spans="1:11" customFormat="1">
      <c r="A185" s="136">
        <v>185</v>
      </c>
      <c r="B185" s="137" t="s">
        <v>609</v>
      </c>
      <c r="C185" s="138" t="s">
        <v>1007</v>
      </c>
      <c r="D185" s="138" t="s">
        <v>1471</v>
      </c>
      <c r="E185" s="137" t="s">
        <v>640</v>
      </c>
      <c r="F185" s="138" t="s">
        <v>1472</v>
      </c>
      <c r="G185" s="137" t="s">
        <v>1473</v>
      </c>
      <c r="H185" s="137"/>
      <c r="I185" s="137" t="s">
        <v>640</v>
      </c>
      <c r="J185" s="137" t="s">
        <v>611</v>
      </c>
      <c r="K185" s="138" t="s">
        <v>641</v>
      </c>
    </row>
    <row r="186" spans="1:11" customFormat="1">
      <c r="A186" s="136">
        <v>186</v>
      </c>
      <c r="B186" s="137" t="s">
        <v>609</v>
      </c>
      <c r="C186" s="138" t="s">
        <v>2245</v>
      </c>
      <c r="D186" s="138" t="s">
        <v>2246</v>
      </c>
      <c r="E186" s="137" t="s">
        <v>162</v>
      </c>
      <c r="F186" s="138" t="s">
        <v>163</v>
      </c>
      <c r="G186" s="137" t="s">
        <v>164</v>
      </c>
      <c r="H186" s="137"/>
      <c r="I186" s="137" t="s">
        <v>162</v>
      </c>
      <c r="J186" s="137" t="s">
        <v>611</v>
      </c>
      <c r="K186" s="138" t="s">
        <v>165</v>
      </c>
    </row>
    <row r="187" spans="1:11" customFormat="1">
      <c r="A187" s="136">
        <v>187</v>
      </c>
      <c r="B187" s="137" t="s">
        <v>609</v>
      </c>
      <c r="C187" s="138" t="s">
        <v>367</v>
      </c>
      <c r="D187" s="138" t="s">
        <v>1474</v>
      </c>
      <c r="E187" s="137" t="s">
        <v>166</v>
      </c>
      <c r="F187" s="138" t="s">
        <v>1475</v>
      </c>
      <c r="G187" s="137" t="s">
        <v>1476</v>
      </c>
      <c r="H187" s="137"/>
      <c r="I187" s="137" t="s">
        <v>166</v>
      </c>
      <c r="J187" s="137" t="s">
        <v>611</v>
      </c>
      <c r="K187" s="138" t="s">
        <v>167</v>
      </c>
    </row>
    <row r="188" spans="1:11" customFormat="1">
      <c r="A188" s="136">
        <v>188</v>
      </c>
      <c r="B188" s="137" t="s">
        <v>2116</v>
      </c>
      <c r="C188" s="138" t="s">
        <v>1477</v>
      </c>
      <c r="D188" s="138" t="s">
        <v>1478</v>
      </c>
      <c r="E188" s="137" t="s">
        <v>2247</v>
      </c>
      <c r="F188" s="138" t="s">
        <v>1479</v>
      </c>
      <c r="G188" s="137" t="s">
        <v>1480</v>
      </c>
      <c r="H188" s="137"/>
      <c r="I188" s="137" t="s">
        <v>581</v>
      </c>
      <c r="J188" s="137" t="s">
        <v>611</v>
      </c>
      <c r="K188" s="138" t="s">
        <v>582</v>
      </c>
    </row>
    <row r="189" spans="1:11" customFormat="1">
      <c r="A189" s="136">
        <v>189</v>
      </c>
      <c r="B189" s="137" t="s">
        <v>609</v>
      </c>
      <c r="C189" s="138" t="s">
        <v>2248</v>
      </c>
      <c r="D189" s="138" t="s">
        <v>2249</v>
      </c>
      <c r="E189" s="137" t="s">
        <v>2250</v>
      </c>
      <c r="F189" s="138" t="s">
        <v>2251</v>
      </c>
      <c r="G189" s="137" t="s">
        <v>418</v>
      </c>
      <c r="H189" s="137"/>
      <c r="I189" s="137" t="s">
        <v>212</v>
      </c>
      <c r="J189" s="137" t="s">
        <v>611</v>
      </c>
      <c r="K189" s="138" t="s">
        <v>214</v>
      </c>
    </row>
    <row r="190" spans="1:11" customFormat="1">
      <c r="A190" s="136">
        <v>190</v>
      </c>
      <c r="B190" s="137" t="s">
        <v>609</v>
      </c>
      <c r="C190" s="138" t="s">
        <v>391</v>
      </c>
      <c r="D190" s="138" t="s">
        <v>1481</v>
      </c>
      <c r="E190" s="137" t="s">
        <v>168</v>
      </c>
      <c r="F190" s="138" t="s">
        <v>1482</v>
      </c>
      <c r="G190" s="137" t="s">
        <v>1483</v>
      </c>
      <c r="H190" s="137"/>
      <c r="I190" s="137" t="s">
        <v>168</v>
      </c>
      <c r="J190" s="137" t="s">
        <v>611</v>
      </c>
      <c r="K190" s="138" t="s">
        <v>169</v>
      </c>
    </row>
    <row r="191" spans="1:11" customFormat="1">
      <c r="A191" s="136">
        <v>191</v>
      </c>
      <c r="B191" s="137" t="s">
        <v>609</v>
      </c>
      <c r="C191" s="138" t="s">
        <v>1177</v>
      </c>
      <c r="D191" s="138" t="s">
        <v>1484</v>
      </c>
      <c r="E191" s="137" t="s">
        <v>1485</v>
      </c>
      <c r="F191" s="138" t="s">
        <v>1486</v>
      </c>
      <c r="G191" s="137" t="s">
        <v>1487</v>
      </c>
      <c r="H191" s="137"/>
      <c r="I191" s="137" t="s">
        <v>106</v>
      </c>
      <c r="J191" s="137" t="s">
        <v>611</v>
      </c>
      <c r="K191" s="138" t="s">
        <v>440</v>
      </c>
    </row>
    <row r="192" spans="1:11" customFormat="1">
      <c r="A192" s="136">
        <v>192</v>
      </c>
      <c r="B192" s="137" t="s">
        <v>609</v>
      </c>
      <c r="C192" s="138" t="s">
        <v>396</v>
      </c>
      <c r="D192" s="138" t="s">
        <v>1411</v>
      </c>
      <c r="E192" s="137" t="s">
        <v>190</v>
      </c>
      <c r="F192" s="138" t="s">
        <v>1488</v>
      </c>
      <c r="G192" s="137" t="s">
        <v>1414</v>
      </c>
      <c r="H192" s="137"/>
      <c r="I192" s="137" t="s">
        <v>190</v>
      </c>
      <c r="J192" s="137" t="s">
        <v>611</v>
      </c>
      <c r="K192" s="138" t="s">
        <v>191</v>
      </c>
    </row>
    <row r="193" spans="1:11" customFormat="1">
      <c r="A193" s="136">
        <v>193</v>
      </c>
      <c r="B193" s="137" t="s">
        <v>2116</v>
      </c>
      <c r="C193" s="138" t="s">
        <v>1221</v>
      </c>
      <c r="D193" s="138" t="s">
        <v>1294</v>
      </c>
      <c r="E193" s="137" t="s">
        <v>2252</v>
      </c>
      <c r="F193" s="138" t="s">
        <v>1489</v>
      </c>
      <c r="G193" s="137" t="s">
        <v>2253</v>
      </c>
      <c r="H193" s="137"/>
      <c r="I193" s="137" t="s">
        <v>670</v>
      </c>
      <c r="J193" s="137" t="s">
        <v>611</v>
      </c>
      <c r="K193" s="138" t="s">
        <v>740</v>
      </c>
    </row>
    <row r="194" spans="1:11" customFormat="1">
      <c r="A194" s="136">
        <v>194</v>
      </c>
      <c r="B194" s="137" t="s">
        <v>2116</v>
      </c>
      <c r="C194" s="138" t="s">
        <v>1221</v>
      </c>
      <c r="D194" s="138" t="s">
        <v>1294</v>
      </c>
      <c r="E194" s="137" t="s">
        <v>2254</v>
      </c>
      <c r="F194" s="138" t="s">
        <v>1490</v>
      </c>
      <c r="G194" s="137" t="s">
        <v>1491</v>
      </c>
      <c r="H194" s="137"/>
      <c r="I194" s="137" t="s">
        <v>210</v>
      </c>
      <c r="J194" s="137" t="s">
        <v>611</v>
      </c>
      <c r="K194" s="138" t="s">
        <v>652</v>
      </c>
    </row>
    <row r="195" spans="1:11" customFormat="1">
      <c r="A195" s="136">
        <v>195</v>
      </c>
      <c r="B195" s="137" t="s">
        <v>609</v>
      </c>
      <c r="C195" s="138" t="s">
        <v>1492</v>
      </c>
      <c r="D195" s="138" t="s">
        <v>1493</v>
      </c>
      <c r="E195" s="137" t="s">
        <v>1494</v>
      </c>
      <c r="F195" s="138" t="s">
        <v>1495</v>
      </c>
      <c r="G195" s="137" t="s">
        <v>2206</v>
      </c>
      <c r="H195" s="137"/>
      <c r="I195" s="137" t="s">
        <v>68</v>
      </c>
      <c r="J195" s="137" t="s">
        <v>611</v>
      </c>
      <c r="K195" s="138" t="s">
        <v>247</v>
      </c>
    </row>
    <row r="196" spans="1:11" customFormat="1">
      <c r="A196" s="136">
        <v>196</v>
      </c>
      <c r="B196" s="137" t="s">
        <v>609</v>
      </c>
      <c r="C196" s="138" t="s">
        <v>971</v>
      </c>
      <c r="D196" s="138" t="s">
        <v>2255</v>
      </c>
      <c r="E196" s="137" t="s">
        <v>1496</v>
      </c>
      <c r="F196" s="138" t="s">
        <v>1497</v>
      </c>
      <c r="G196" s="137" t="s">
        <v>2256</v>
      </c>
      <c r="H196" s="137"/>
      <c r="I196" s="137" t="s">
        <v>1496</v>
      </c>
      <c r="J196" s="137" t="s">
        <v>611</v>
      </c>
      <c r="K196" s="138" t="s">
        <v>2257</v>
      </c>
    </row>
    <row r="197" spans="1:11" customFormat="1">
      <c r="A197" s="136">
        <v>197</v>
      </c>
      <c r="B197" s="137" t="s">
        <v>609</v>
      </c>
      <c r="C197" s="138" t="s">
        <v>394</v>
      </c>
      <c r="D197" s="138" t="s">
        <v>926</v>
      </c>
      <c r="E197" s="137" t="s">
        <v>170</v>
      </c>
      <c r="F197" s="138" t="s">
        <v>1498</v>
      </c>
      <c r="G197" s="137" t="s">
        <v>2258</v>
      </c>
      <c r="H197" s="137"/>
      <c r="I197" s="137" t="s">
        <v>170</v>
      </c>
      <c r="J197" s="137" t="s">
        <v>611</v>
      </c>
      <c r="K197" s="138" t="s">
        <v>1</v>
      </c>
    </row>
    <row r="198" spans="1:11" customFormat="1">
      <c r="A198" s="136">
        <v>198</v>
      </c>
      <c r="B198" s="137" t="s">
        <v>2116</v>
      </c>
      <c r="C198" s="138" t="s">
        <v>997</v>
      </c>
      <c r="D198" s="138" t="s">
        <v>1499</v>
      </c>
      <c r="E198" s="137" t="s">
        <v>2259</v>
      </c>
      <c r="F198" s="138" t="s">
        <v>1500</v>
      </c>
      <c r="G198" s="137" t="s">
        <v>1501</v>
      </c>
      <c r="H198" s="137"/>
      <c r="I198" s="137" t="s">
        <v>170</v>
      </c>
      <c r="J198" s="137" t="s">
        <v>611</v>
      </c>
      <c r="K198" s="138" t="s">
        <v>1502</v>
      </c>
    </row>
    <row r="199" spans="1:11" customFormat="1">
      <c r="A199" s="136">
        <v>199</v>
      </c>
      <c r="B199" s="137" t="s">
        <v>609</v>
      </c>
      <c r="C199" s="138" t="s">
        <v>1503</v>
      </c>
      <c r="D199" s="138" t="s">
        <v>1504</v>
      </c>
      <c r="E199" s="137" t="s">
        <v>171</v>
      </c>
      <c r="F199" s="138" t="s">
        <v>1505</v>
      </c>
      <c r="G199" s="137" t="s">
        <v>2260</v>
      </c>
      <c r="H199" s="137"/>
      <c r="I199" s="137" t="s">
        <v>171</v>
      </c>
      <c r="J199" s="137" t="s">
        <v>611</v>
      </c>
      <c r="K199" s="138" t="s">
        <v>548</v>
      </c>
    </row>
    <row r="200" spans="1:11" customFormat="1">
      <c r="A200" s="136">
        <v>200</v>
      </c>
      <c r="B200" s="137" t="s">
        <v>609</v>
      </c>
      <c r="C200" s="138" t="s">
        <v>378</v>
      </c>
      <c r="D200" s="138" t="s">
        <v>1506</v>
      </c>
      <c r="E200" s="137" t="s">
        <v>549</v>
      </c>
      <c r="F200" s="138" t="s">
        <v>1507</v>
      </c>
      <c r="G200" s="137" t="s">
        <v>1508</v>
      </c>
      <c r="H200" s="137"/>
      <c r="I200" s="137" t="s">
        <v>549</v>
      </c>
      <c r="J200" s="137" t="s">
        <v>611</v>
      </c>
      <c r="K200" s="138" t="s">
        <v>550</v>
      </c>
    </row>
    <row r="201" spans="1:11" customFormat="1">
      <c r="A201" s="136">
        <v>201</v>
      </c>
      <c r="B201" s="137" t="s">
        <v>609</v>
      </c>
      <c r="C201" s="138" t="s">
        <v>1039</v>
      </c>
      <c r="D201" s="138" t="s">
        <v>171</v>
      </c>
      <c r="E201" s="137" t="s">
        <v>551</v>
      </c>
      <c r="F201" s="138" t="s">
        <v>1509</v>
      </c>
      <c r="G201" s="137" t="s">
        <v>1510</v>
      </c>
      <c r="H201" s="137"/>
      <c r="I201" s="137" t="s">
        <v>551</v>
      </c>
      <c r="J201" s="137" t="s">
        <v>611</v>
      </c>
      <c r="K201" s="138" t="s">
        <v>552</v>
      </c>
    </row>
    <row r="202" spans="1:11" customFormat="1">
      <c r="A202" s="136">
        <v>202</v>
      </c>
      <c r="B202" s="137" t="s">
        <v>609</v>
      </c>
      <c r="C202" s="138" t="s">
        <v>381</v>
      </c>
      <c r="D202" s="138" t="s">
        <v>1511</v>
      </c>
      <c r="E202" s="137" t="s">
        <v>1512</v>
      </c>
      <c r="F202" s="138" t="s">
        <v>1513</v>
      </c>
      <c r="G202" s="137" t="s">
        <v>1514</v>
      </c>
      <c r="H202" s="137"/>
      <c r="I202" s="137" t="s">
        <v>1512</v>
      </c>
      <c r="J202" s="137" t="s">
        <v>611</v>
      </c>
      <c r="K202" s="138" t="s">
        <v>1515</v>
      </c>
    </row>
    <row r="203" spans="1:11" customFormat="1">
      <c r="A203" s="136">
        <v>203</v>
      </c>
      <c r="B203" s="137" t="s">
        <v>609</v>
      </c>
      <c r="C203" s="138" t="s">
        <v>377</v>
      </c>
      <c r="D203" s="138" t="s">
        <v>1309</v>
      </c>
      <c r="E203" s="137" t="s">
        <v>1516</v>
      </c>
      <c r="F203" s="138" t="s">
        <v>1517</v>
      </c>
      <c r="G203" s="137" t="s">
        <v>1311</v>
      </c>
      <c r="H203" s="137"/>
      <c r="I203" s="137" t="s">
        <v>158</v>
      </c>
      <c r="J203" s="137" t="s">
        <v>611</v>
      </c>
      <c r="K203" s="138" t="s">
        <v>159</v>
      </c>
    </row>
    <row r="204" spans="1:11" customFormat="1">
      <c r="A204" s="136">
        <v>204</v>
      </c>
      <c r="B204" s="137" t="s">
        <v>609</v>
      </c>
      <c r="C204" s="138" t="s">
        <v>2125</v>
      </c>
      <c r="D204" s="138" t="s">
        <v>373</v>
      </c>
      <c r="E204" s="137" t="s">
        <v>553</v>
      </c>
      <c r="F204" s="138" t="s">
        <v>554</v>
      </c>
      <c r="G204" s="137" t="s">
        <v>132</v>
      </c>
      <c r="H204" s="137"/>
      <c r="I204" s="137" t="s">
        <v>553</v>
      </c>
      <c r="J204" s="137" t="s">
        <v>611</v>
      </c>
      <c r="K204" s="138" t="s">
        <v>555</v>
      </c>
    </row>
    <row r="205" spans="1:11" customFormat="1">
      <c r="A205" s="136">
        <v>205</v>
      </c>
      <c r="B205" s="137" t="s">
        <v>609</v>
      </c>
      <c r="C205" s="138" t="s">
        <v>1518</v>
      </c>
      <c r="D205" s="138" t="s">
        <v>1519</v>
      </c>
      <c r="E205" s="137" t="s">
        <v>556</v>
      </c>
      <c r="F205" s="138" t="s">
        <v>1520</v>
      </c>
      <c r="G205" s="137" t="s">
        <v>1521</v>
      </c>
      <c r="H205" s="137"/>
      <c r="I205" s="137" t="s">
        <v>556</v>
      </c>
      <c r="J205" s="137" t="s">
        <v>611</v>
      </c>
      <c r="K205" s="138" t="s">
        <v>557</v>
      </c>
    </row>
    <row r="206" spans="1:11" customFormat="1">
      <c r="A206" s="136">
        <v>206</v>
      </c>
      <c r="B206" s="137" t="s">
        <v>609</v>
      </c>
      <c r="C206" s="138" t="s">
        <v>1522</v>
      </c>
      <c r="D206" s="138" t="s">
        <v>1523</v>
      </c>
      <c r="E206" s="137" t="s">
        <v>1524</v>
      </c>
      <c r="F206" s="138" t="s">
        <v>1525</v>
      </c>
      <c r="G206" s="137" t="s">
        <v>1526</v>
      </c>
      <c r="H206" s="137"/>
      <c r="I206" s="137" t="s">
        <v>612</v>
      </c>
      <c r="J206" s="137" t="s">
        <v>611</v>
      </c>
      <c r="K206" s="138" t="s">
        <v>620</v>
      </c>
    </row>
    <row r="207" spans="1:11" customFormat="1">
      <c r="A207" s="136">
        <v>207</v>
      </c>
      <c r="B207" s="137" t="s">
        <v>609</v>
      </c>
      <c r="C207" s="138" t="s">
        <v>1527</v>
      </c>
      <c r="D207" s="138" t="s">
        <v>1002</v>
      </c>
      <c r="E207" s="137" t="s">
        <v>558</v>
      </c>
      <c r="F207" s="138" t="s">
        <v>1528</v>
      </c>
      <c r="G207" s="137" t="s">
        <v>1529</v>
      </c>
      <c r="H207" s="137"/>
      <c r="I207" s="137" t="s">
        <v>558</v>
      </c>
      <c r="J207" s="137" t="s">
        <v>611</v>
      </c>
      <c r="K207" s="138" t="s">
        <v>280</v>
      </c>
    </row>
    <row r="208" spans="1:11" customFormat="1">
      <c r="A208" s="136">
        <v>208</v>
      </c>
      <c r="B208" s="137" t="s">
        <v>609</v>
      </c>
      <c r="C208" s="138" t="s">
        <v>1530</v>
      </c>
      <c r="D208" s="138" t="s">
        <v>1531</v>
      </c>
      <c r="E208" s="137" t="s">
        <v>201</v>
      </c>
      <c r="F208" s="138" t="s">
        <v>1532</v>
      </c>
      <c r="G208" s="137" t="s">
        <v>1533</v>
      </c>
      <c r="H208" s="137"/>
      <c r="I208" s="137" t="s">
        <v>201</v>
      </c>
      <c r="J208" s="137" t="s">
        <v>611</v>
      </c>
      <c r="K208" s="138" t="s">
        <v>202</v>
      </c>
    </row>
    <row r="209" spans="1:11" customFormat="1">
      <c r="A209" s="136">
        <v>209</v>
      </c>
      <c r="B209" s="137" t="s">
        <v>609</v>
      </c>
      <c r="C209" s="138" t="s">
        <v>2109</v>
      </c>
      <c r="D209" s="138" t="s">
        <v>2110</v>
      </c>
      <c r="E209" s="137" t="s">
        <v>203</v>
      </c>
      <c r="F209" s="138" t="s">
        <v>204</v>
      </c>
      <c r="G209" s="137" t="s">
        <v>2261</v>
      </c>
      <c r="H209" s="137"/>
      <c r="I209" s="137" t="s">
        <v>203</v>
      </c>
      <c r="J209" s="137" t="s">
        <v>611</v>
      </c>
      <c r="K209" s="138" t="s">
        <v>205</v>
      </c>
    </row>
    <row r="210" spans="1:11" customFormat="1">
      <c r="A210" s="136">
        <v>210</v>
      </c>
      <c r="B210" s="137" t="s">
        <v>2116</v>
      </c>
      <c r="C210" s="138" t="s">
        <v>382</v>
      </c>
      <c r="D210" s="138" t="s">
        <v>1534</v>
      </c>
      <c r="E210" s="137" t="s">
        <v>2262</v>
      </c>
      <c r="F210" s="138" t="s">
        <v>1535</v>
      </c>
      <c r="G210" s="137" t="s">
        <v>1536</v>
      </c>
      <c r="H210" s="137"/>
      <c r="I210" s="137" t="s">
        <v>203</v>
      </c>
      <c r="J210" s="137" t="s">
        <v>611</v>
      </c>
      <c r="K210" s="138" t="s">
        <v>1537</v>
      </c>
    </row>
    <row r="211" spans="1:11" customFormat="1">
      <c r="A211" s="136">
        <v>211</v>
      </c>
      <c r="B211" s="137" t="s">
        <v>2116</v>
      </c>
      <c r="C211" s="138" t="s">
        <v>82</v>
      </c>
      <c r="D211" s="138" t="s">
        <v>83</v>
      </c>
      <c r="E211" s="137" t="s">
        <v>2263</v>
      </c>
      <c r="F211" s="138" t="s">
        <v>281</v>
      </c>
      <c r="G211" s="137" t="s">
        <v>524</v>
      </c>
      <c r="H211" s="137"/>
      <c r="I211" s="137" t="s">
        <v>203</v>
      </c>
      <c r="J211" s="137" t="s">
        <v>611</v>
      </c>
      <c r="K211" s="138" t="s">
        <v>205</v>
      </c>
    </row>
    <row r="212" spans="1:11" customFormat="1">
      <c r="A212" s="136">
        <v>212</v>
      </c>
      <c r="B212" s="137" t="s">
        <v>2116</v>
      </c>
      <c r="C212" s="138" t="s">
        <v>1212</v>
      </c>
      <c r="D212" s="138" t="s">
        <v>1538</v>
      </c>
      <c r="E212" s="137" t="s">
        <v>2264</v>
      </c>
      <c r="F212" s="138" t="s">
        <v>1539</v>
      </c>
      <c r="G212" s="137" t="s">
        <v>1540</v>
      </c>
      <c r="H212" s="137"/>
      <c r="I212" s="137" t="s">
        <v>203</v>
      </c>
      <c r="J212" s="137" t="s">
        <v>611</v>
      </c>
      <c r="K212" s="138" t="s">
        <v>205</v>
      </c>
    </row>
    <row r="213" spans="1:11" customFormat="1" ht="25.5">
      <c r="A213" s="136">
        <v>213</v>
      </c>
      <c r="B213" s="137" t="s">
        <v>609</v>
      </c>
      <c r="C213" s="138" t="s">
        <v>1847</v>
      </c>
      <c r="D213" s="138" t="s">
        <v>2265</v>
      </c>
      <c r="E213" s="137" t="s">
        <v>1543</v>
      </c>
      <c r="F213" s="138" t="s">
        <v>1544</v>
      </c>
      <c r="G213" s="137" t="s">
        <v>1545</v>
      </c>
      <c r="H213" s="137"/>
      <c r="I213" s="137" t="s">
        <v>870</v>
      </c>
      <c r="J213" s="137" t="s">
        <v>611</v>
      </c>
      <c r="K213" s="138" t="s">
        <v>873</v>
      </c>
    </row>
    <row r="214" spans="1:11" customFormat="1">
      <c r="A214" s="136">
        <v>214</v>
      </c>
      <c r="B214" s="137" t="s">
        <v>609</v>
      </c>
      <c r="C214" s="138" t="s">
        <v>1351</v>
      </c>
      <c r="D214" s="138" t="s">
        <v>1546</v>
      </c>
      <c r="E214" s="137" t="s">
        <v>206</v>
      </c>
      <c r="F214" s="138" t="s">
        <v>1547</v>
      </c>
      <c r="G214" s="137" t="s">
        <v>1548</v>
      </c>
      <c r="H214" s="137"/>
      <c r="I214" s="137" t="s">
        <v>206</v>
      </c>
      <c r="J214" s="137" t="s">
        <v>611</v>
      </c>
      <c r="K214" s="138" t="s">
        <v>207</v>
      </c>
    </row>
    <row r="215" spans="1:11" customFormat="1">
      <c r="A215" s="136">
        <v>215</v>
      </c>
      <c r="B215" s="137" t="s">
        <v>609</v>
      </c>
      <c r="C215" s="138" t="s">
        <v>1549</v>
      </c>
      <c r="D215" s="138" t="s">
        <v>1550</v>
      </c>
      <c r="E215" s="137" t="s">
        <v>208</v>
      </c>
      <c r="F215" s="138" t="s">
        <v>1551</v>
      </c>
      <c r="G215" s="137" t="s">
        <v>1552</v>
      </c>
      <c r="H215" s="137"/>
      <c r="I215" s="137" t="s">
        <v>208</v>
      </c>
      <c r="J215" s="137" t="s">
        <v>611</v>
      </c>
      <c r="K215" s="138" t="s">
        <v>209</v>
      </c>
    </row>
    <row r="216" spans="1:11" customFormat="1">
      <c r="A216" s="136">
        <v>216</v>
      </c>
      <c r="B216" s="137" t="s">
        <v>609</v>
      </c>
      <c r="C216" s="138" t="s">
        <v>1553</v>
      </c>
      <c r="D216" s="138" t="s">
        <v>1382</v>
      </c>
      <c r="E216" s="137" t="s">
        <v>210</v>
      </c>
      <c r="F216" s="138" t="s">
        <v>1554</v>
      </c>
      <c r="G216" s="137" t="s">
        <v>1555</v>
      </c>
      <c r="H216" s="137"/>
      <c r="I216" s="137" t="s">
        <v>210</v>
      </c>
      <c r="J216" s="137" t="s">
        <v>611</v>
      </c>
      <c r="K216" s="138" t="s">
        <v>1556</v>
      </c>
    </row>
    <row r="217" spans="1:11" customFormat="1">
      <c r="A217" s="136">
        <v>217</v>
      </c>
      <c r="B217" s="137" t="s">
        <v>609</v>
      </c>
      <c r="C217" s="138" t="s">
        <v>2266</v>
      </c>
      <c r="D217" s="138" t="s">
        <v>423</v>
      </c>
      <c r="E217" s="137" t="s">
        <v>211</v>
      </c>
      <c r="F217" s="138" t="s">
        <v>1558</v>
      </c>
      <c r="G217" s="137" t="s">
        <v>1559</v>
      </c>
      <c r="H217" s="137"/>
      <c r="I217" s="137" t="s">
        <v>211</v>
      </c>
      <c r="J217" s="137" t="s">
        <v>611</v>
      </c>
      <c r="K217" s="138" t="s">
        <v>282</v>
      </c>
    </row>
    <row r="218" spans="1:11" customFormat="1">
      <c r="A218" s="136">
        <v>218</v>
      </c>
      <c r="B218" s="137" t="s">
        <v>609</v>
      </c>
      <c r="C218" s="138" t="s">
        <v>960</v>
      </c>
      <c r="D218" s="138" t="s">
        <v>1560</v>
      </c>
      <c r="E218" s="137" t="s">
        <v>2267</v>
      </c>
      <c r="F218" s="138" t="s">
        <v>1561</v>
      </c>
      <c r="G218" s="137" t="s">
        <v>1562</v>
      </c>
      <c r="H218" s="137"/>
      <c r="I218" s="137" t="s">
        <v>183</v>
      </c>
      <c r="J218" s="137" t="s">
        <v>611</v>
      </c>
      <c r="K218" s="138" t="s">
        <v>921</v>
      </c>
    </row>
    <row r="219" spans="1:11" customFormat="1">
      <c r="A219" s="136">
        <v>219</v>
      </c>
      <c r="B219" s="137" t="s">
        <v>609</v>
      </c>
      <c r="C219" s="138" t="s">
        <v>374</v>
      </c>
      <c r="D219" s="138" t="s">
        <v>928</v>
      </c>
      <c r="E219" s="137" t="s">
        <v>212</v>
      </c>
      <c r="F219" s="138" t="s">
        <v>213</v>
      </c>
      <c r="G219" s="137" t="s">
        <v>43</v>
      </c>
      <c r="H219" s="137"/>
      <c r="I219" s="137" t="s">
        <v>212</v>
      </c>
      <c r="J219" s="137" t="s">
        <v>611</v>
      </c>
      <c r="K219" s="138" t="s">
        <v>214</v>
      </c>
    </row>
    <row r="220" spans="1:11" customFormat="1">
      <c r="A220" s="136">
        <v>220</v>
      </c>
      <c r="B220" s="137" t="s">
        <v>609</v>
      </c>
      <c r="C220" s="138" t="s">
        <v>1563</v>
      </c>
      <c r="D220" s="138" t="s">
        <v>1564</v>
      </c>
      <c r="E220" s="137" t="s">
        <v>1565</v>
      </c>
      <c r="F220" s="138" t="s">
        <v>1566</v>
      </c>
      <c r="G220" s="137" t="s">
        <v>1567</v>
      </c>
      <c r="H220" s="137"/>
      <c r="I220" s="137" t="s">
        <v>536</v>
      </c>
      <c r="J220" s="137" t="s">
        <v>611</v>
      </c>
      <c r="K220" s="138" t="s">
        <v>537</v>
      </c>
    </row>
    <row r="221" spans="1:11" customFormat="1">
      <c r="A221" s="136">
        <v>221</v>
      </c>
      <c r="B221" s="137" t="s">
        <v>609</v>
      </c>
      <c r="C221" s="138" t="s">
        <v>2268</v>
      </c>
      <c r="D221" s="138" t="s">
        <v>2269</v>
      </c>
      <c r="E221" s="137" t="s">
        <v>215</v>
      </c>
      <c r="F221" s="138" t="s">
        <v>1568</v>
      </c>
      <c r="G221" s="137" t="s">
        <v>1569</v>
      </c>
      <c r="H221" s="137"/>
      <c r="I221" s="137" t="s">
        <v>215</v>
      </c>
      <c r="J221" s="137" t="s">
        <v>611</v>
      </c>
      <c r="K221" s="138" t="s">
        <v>216</v>
      </c>
    </row>
    <row r="222" spans="1:11" customFormat="1">
      <c r="A222" s="136">
        <v>222</v>
      </c>
      <c r="B222" s="137" t="s">
        <v>609</v>
      </c>
      <c r="C222" s="138" t="s">
        <v>1570</v>
      </c>
      <c r="D222" s="138" t="s">
        <v>1093</v>
      </c>
      <c r="E222" s="137" t="s">
        <v>217</v>
      </c>
      <c r="F222" s="138" t="s">
        <v>1571</v>
      </c>
      <c r="G222" s="137" t="s">
        <v>1572</v>
      </c>
      <c r="H222" s="137"/>
      <c r="I222" s="137" t="s">
        <v>217</v>
      </c>
      <c r="J222" s="137" t="s">
        <v>611</v>
      </c>
      <c r="K222" s="138" t="s">
        <v>218</v>
      </c>
    </row>
    <row r="223" spans="1:11" customFormat="1">
      <c r="A223" s="136">
        <v>223</v>
      </c>
      <c r="B223" s="137" t="s">
        <v>2116</v>
      </c>
      <c r="C223" s="138" t="s">
        <v>1573</v>
      </c>
      <c r="D223" s="138" t="s">
        <v>1574</v>
      </c>
      <c r="E223" s="137" t="s">
        <v>2270</v>
      </c>
      <c r="F223" s="138" t="s">
        <v>1575</v>
      </c>
      <c r="G223" s="137" t="s">
        <v>1576</v>
      </c>
      <c r="H223" s="137"/>
      <c r="I223" s="137" t="s">
        <v>217</v>
      </c>
      <c r="J223" s="137" t="s">
        <v>611</v>
      </c>
      <c r="K223" s="138" t="s">
        <v>218</v>
      </c>
    </row>
    <row r="224" spans="1:11" customFormat="1">
      <c r="A224" s="136">
        <v>224</v>
      </c>
      <c r="B224" s="137" t="s">
        <v>609</v>
      </c>
      <c r="C224" s="138" t="s">
        <v>144</v>
      </c>
      <c r="D224" s="138" t="s">
        <v>1312</v>
      </c>
      <c r="E224" s="137" t="s">
        <v>1577</v>
      </c>
      <c r="F224" s="138" t="s">
        <v>1578</v>
      </c>
      <c r="G224" s="137" t="s">
        <v>1579</v>
      </c>
      <c r="H224" s="137"/>
      <c r="I224" s="137" t="s">
        <v>219</v>
      </c>
      <c r="J224" s="137" t="s">
        <v>611</v>
      </c>
      <c r="K224" s="138" t="s">
        <v>220</v>
      </c>
    </row>
    <row r="225" spans="1:11" customFormat="1">
      <c r="A225" s="136">
        <v>225</v>
      </c>
      <c r="B225" s="137" t="s">
        <v>609</v>
      </c>
      <c r="C225" s="138" t="s">
        <v>386</v>
      </c>
      <c r="D225" s="138" t="s">
        <v>1580</v>
      </c>
      <c r="E225" s="137" t="s">
        <v>221</v>
      </c>
      <c r="F225" s="138" t="s">
        <v>222</v>
      </c>
      <c r="G225" s="137" t="s">
        <v>223</v>
      </c>
      <c r="H225" s="137"/>
      <c r="I225" s="137" t="s">
        <v>221</v>
      </c>
      <c r="J225" s="137" t="s">
        <v>611</v>
      </c>
      <c r="K225" s="138" t="s">
        <v>703</v>
      </c>
    </row>
    <row r="226" spans="1:11" customFormat="1">
      <c r="A226" s="136">
        <v>226</v>
      </c>
      <c r="B226" s="137" t="s">
        <v>609</v>
      </c>
      <c r="C226" s="138" t="s">
        <v>2271</v>
      </c>
      <c r="D226" s="138" t="s">
        <v>1649</v>
      </c>
      <c r="E226" s="137" t="s">
        <v>224</v>
      </c>
      <c r="F226" s="138" t="s">
        <v>1581</v>
      </c>
      <c r="G226" s="137" t="s">
        <v>1582</v>
      </c>
      <c r="H226" s="137"/>
      <c r="I226" s="137" t="s">
        <v>224</v>
      </c>
      <c r="J226" s="137" t="s">
        <v>611</v>
      </c>
      <c r="K226" s="138" t="s">
        <v>225</v>
      </c>
    </row>
    <row r="227" spans="1:11" customFormat="1">
      <c r="A227" s="136">
        <v>227</v>
      </c>
      <c r="B227" s="137" t="s">
        <v>609</v>
      </c>
      <c r="C227" s="138" t="s">
        <v>389</v>
      </c>
      <c r="D227" s="138" t="s">
        <v>2272</v>
      </c>
      <c r="E227" s="137" t="s">
        <v>1583</v>
      </c>
      <c r="F227" s="138" t="s">
        <v>1584</v>
      </c>
      <c r="G227" s="137" t="s">
        <v>1298</v>
      </c>
      <c r="H227" s="137"/>
      <c r="I227" s="137" t="s">
        <v>602</v>
      </c>
      <c r="J227" s="137" t="s">
        <v>611</v>
      </c>
      <c r="K227" s="138" t="s">
        <v>603</v>
      </c>
    </row>
    <row r="228" spans="1:11" customFormat="1">
      <c r="A228" s="136">
        <v>228</v>
      </c>
      <c r="B228" s="137" t="s">
        <v>2116</v>
      </c>
      <c r="C228" s="138" t="s">
        <v>377</v>
      </c>
      <c r="D228" s="138" t="s">
        <v>1585</v>
      </c>
      <c r="E228" s="137" t="s">
        <v>2273</v>
      </c>
      <c r="F228" s="138" t="s">
        <v>1586</v>
      </c>
      <c r="G228" s="137" t="s">
        <v>1587</v>
      </c>
      <c r="H228" s="137"/>
      <c r="I228" s="137" t="s">
        <v>525</v>
      </c>
      <c r="J228" s="137" t="s">
        <v>611</v>
      </c>
      <c r="K228" s="138" t="s">
        <v>526</v>
      </c>
    </row>
    <row r="229" spans="1:11" customFormat="1">
      <c r="A229" s="136">
        <v>229</v>
      </c>
      <c r="B229" s="137" t="s">
        <v>2116</v>
      </c>
      <c r="C229" s="138" t="s">
        <v>412</v>
      </c>
      <c r="D229" s="138" t="s">
        <v>1588</v>
      </c>
      <c r="E229" s="137" t="s">
        <v>2274</v>
      </c>
      <c r="F229" s="138" t="s">
        <v>1589</v>
      </c>
      <c r="G229" s="137" t="s">
        <v>1590</v>
      </c>
      <c r="H229" s="137"/>
      <c r="I229" s="137" t="s">
        <v>121</v>
      </c>
      <c r="J229" s="137" t="s">
        <v>611</v>
      </c>
      <c r="K229" s="138" t="s">
        <v>425</v>
      </c>
    </row>
    <row r="230" spans="1:11" customFormat="1">
      <c r="A230" s="136">
        <v>230</v>
      </c>
      <c r="B230" s="137" t="s">
        <v>609</v>
      </c>
      <c r="C230" s="138" t="s">
        <v>379</v>
      </c>
      <c r="D230" s="138" t="s">
        <v>417</v>
      </c>
      <c r="E230" s="137" t="s">
        <v>1591</v>
      </c>
      <c r="F230" s="138" t="s">
        <v>1592</v>
      </c>
      <c r="G230" s="137" t="s">
        <v>1593</v>
      </c>
      <c r="H230" s="137"/>
      <c r="I230" s="137" t="s">
        <v>677</v>
      </c>
      <c r="J230" s="137" t="s">
        <v>611</v>
      </c>
      <c r="K230" s="138" t="s">
        <v>18</v>
      </c>
    </row>
    <row r="231" spans="1:11" customFormat="1">
      <c r="A231" s="136">
        <v>231</v>
      </c>
      <c r="B231" s="137" t="s">
        <v>609</v>
      </c>
      <c r="C231" s="138" t="s">
        <v>1594</v>
      </c>
      <c r="D231" s="138" t="s">
        <v>1595</v>
      </c>
      <c r="E231" s="137" t="s">
        <v>226</v>
      </c>
      <c r="F231" s="138" t="s">
        <v>1596</v>
      </c>
      <c r="G231" s="137" t="s">
        <v>1597</v>
      </c>
      <c r="H231" s="137"/>
      <c r="I231" s="137" t="s">
        <v>226</v>
      </c>
      <c r="J231" s="137" t="s">
        <v>611</v>
      </c>
      <c r="K231" s="138" t="s">
        <v>227</v>
      </c>
    </row>
    <row r="232" spans="1:11" customFormat="1">
      <c r="A232" s="136">
        <v>232</v>
      </c>
      <c r="B232" s="137" t="s">
        <v>609</v>
      </c>
      <c r="C232" s="138" t="s">
        <v>1033</v>
      </c>
      <c r="D232" s="138" t="s">
        <v>1598</v>
      </c>
      <c r="E232" s="137" t="s">
        <v>2275</v>
      </c>
      <c r="F232" s="138" t="s">
        <v>1599</v>
      </c>
      <c r="G232" s="137" t="s">
        <v>1600</v>
      </c>
      <c r="H232" s="137" t="s">
        <v>1601</v>
      </c>
      <c r="I232" s="137" t="s">
        <v>919</v>
      </c>
      <c r="J232" s="137" t="s">
        <v>611</v>
      </c>
      <c r="K232" s="138" t="s">
        <v>920</v>
      </c>
    </row>
    <row r="233" spans="1:11" customFormat="1">
      <c r="A233" s="136">
        <v>233</v>
      </c>
      <c r="B233" s="137" t="s">
        <v>2116</v>
      </c>
      <c r="C233" s="138" t="s">
        <v>2276</v>
      </c>
      <c r="D233" s="138" t="s">
        <v>2277</v>
      </c>
      <c r="E233" s="137" t="s">
        <v>2278</v>
      </c>
      <c r="F233" s="138" t="s">
        <v>1602</v>
      </c>
      <c r="G233" s="137" t="s">
        <v>1603</v>
      </c>
      <c r="H233" s="137"/>
      <c r="I233" s="137" t="s">
        <v>670</v>
      </c>
      <c r="J233" s="137" t="s">
        <v>611</v>
      </c>
      <c r="K233" s="138" t="s">
        <v>515</v>
      </c>
    </row>
    <row r="234" spans="1:11" customFormat="1">
      <c r="A234" s="136">
        <v>234</v>
      </c>
      <c r="B234" s="137" t="s">
        <v>609</v>
      </c>
      <c r="C234" s="138" t="s">
        <v>144</v>
      </c>
      <c r="D234" s="138" t="s">
        <v>1312</v>
      </c>
      <c r="E234" s="137" t="s">
        <v>219</v>
      </c>
      <c r="F234" s="138" t="s">
        <v>1604</v>
      </c>
      <c r="G234" s="137" t="s">
        <v>1579</v>
      </c>
      <c r="H234" s="137"/>
      <c r="I234" s="137" t="s">
        <v>219</v>
      </c>
      <c r="J234" s="137" t="s">
        <v>611</v>
      </c>
      <c r="K234" s="138" t="s">
        <v>220</v>
      </c>
    </row>
    <row r="235" spans="1:11" customFormat="1">
      <c r="A235" s="136">
        <v>235</v>
      </c>
      <c r="B235" s="137" t="s">
        <v>609</v>
      </c>
      <c r="C235" s="138" t="s">
        <v>377</v>
      </c>
      <c r="D235" s="138" t="s">
        <v>1605</v>
      </c>
      <c r="E235" s="137" t="s">
        <v>630</v>
      </c>
      <c r="F235" s="138" t="s">
        <v>1606</v>
      </c>
      <c r="G235" s="137" t="s">
        <v>2279</v>
      </c>
      <c r="H235" s="137"/>
      <c r="I235" s="137" t="s">
        <v>630</v>
      </c>
      <c r="J235" s="137" t="s">
        <v>611</v>
      </c>
      <c r="K235" s="138" t="s">
        <v>642</v>
      </c>
    </row>
    <row r="236" spans="1:11" customFormat="1">
      <c r="A236" s="136">
        <v>236</v>
      </c>
      <c r="B236" s="137" t="s">
        <v>609</v>
      </c>
      <c r="C236" s="138" t="s">
        <v>394</v>
      </c>
      <c r="D236" s="138" t="s">
        <v>1607</v>
      </c>
      <c r="E236" s="137" t="s">
        <v>643</v>
      </c>
      <c r="F236" s="138" t="s">
        <v>1608</v>
      </c>
      <c r="G236" s="137" t="s">
        <v>1609</v>
      </c>
      <c r="H236" s="137" t="s">
        <v>420</v>
      </c>
      <c r="I236" s="137" t="s">
        <v>643</v>
      </c>
      <c r="J236" s="137" t="s">
        <v>611</v>
      </c>
      <c r="K236" s="138" t="s">
        <v>644</v>
      </c>
    </row>
    <row r="237" spans="1:11" customFormat="1">
      <c r="A237" s="136">
        <v>237</v>
      </c>
      <c r="B237" s="137" t="s">
        <v>609</v>
      </c>
      <c r="C237" s="138" t="s">
        <v>421</v>
      </c>
      <c r="D237" s="138" t="s">
        <v>422</v>
      </c>
      <c r="E237" s="137" t="s">
        <v>646</v>
      </c>
      <c r="F237" s="138" t="s">
        <v>647</v>
      </c>
      <c r="G237" s="137" t="s">
        <v>648</v>
      </c>
      <c r="H237" s="137"/>
      <c r="I237" s="137" t="s">
        <v>646</v>
      </c>
      <c r="J237" s="137" t="s">
        <v>611</v>
      </c>
      <c r="K237" s="138" t="s">
        <v>649</v>
      </c>
    </row>
    <row r="238" spans="1:11" customFormat="1">
      <c r="A238" s="136">
        <v>238</v>
      </c>
      <c r="B238" s="137" t="s">
        <v>609</v>
      </c>
      <c r="C238" s="138" t="s">
        <v>378</v>
      </c>
      <c r="D238" s="138" t="s">
        <v>1610</v>
      </c>
      <c r="E238" s="137" t="s">
        <v>650</v>
      </c>
      <c r="F238" s="138" t="s">
        <v>1611</v>
      </c>
      <c r="G238" s="137" t="s">
        <v>1612</v>
      </c>
      <c r="H238" s="137"/>
      <c r="I238" s="137" t="s">
        <v>650</v>
      </c>
      <c r="J238" s="137" t="s">
        <v>611</v>
      </c>
      <c r="K238" s="138" t="s">
        <v>709</v>
      </c>
    </row>
    <row r="239" spans="1:11" customFormat="1">
      <c r="A239" s="136">
        <v>239</v>
      </c>
      <c r="B239" s="137" t="s">
        <v>609</v>
      </c>
      <c r="C239" s="138" t="s">
        <v>1613</v>
      </c>
      <c r="D239" s="138" t="s">
        <v>1614</v>
      </c>
      <c r="E239" s="137" t="s">
        <v>710</v>
      </c>
      <c r="F239" s="138" t="s">
        <v>1615</v>
      </c>
      <c r="G239" s="137" t="s">
        <v>1616</v>
      </c>
      <c r="H239" s="137"/>
      <c r="I239" s="137" t="s">
        <v>710</v>
      </c>
      <c r="J239" s="137" t="s">
        <v>611</v>
      </c>
      <c r="K239" s="138" t="s">
        <v>711</v>
      </c>
    </row>
    <row r="240" spans="1:11" customFormat="1">
      <c r="A240" s="136">
        <v>240</v>
      </c>
      <c r="B240" s="137" t="s">
        <v>609</v>
      </c>
      <c r="C240" s="138" t="s">
        <v>382</v>
      </c>
      <c r="D240" s="138" t="s">
        <v>1617</v>
      </c>
      <c r="E240" s="137" t="s">
        <v>1618</v>
      </c>
      <c r="F240" s="138" t="s">
        <v>1619</v>
      </c>
      <c r="G240" s="137" t="s">
        <v>1620</v>
      </c>
      <c r="H240" s="137"/>
      <c r="I240" s="137" t="s">
        <v>540</v>
      </c>
      <c r="J240" s="137" t="s">
        <v>611</v>
      </c>
      <c r="K240" s="138" t="s">
        <v>888</v>
      </c>
    </row>
    <row r="241" spans="1:11" customFormat="1">
      <c r="A241" s="136">
        <v>241</v>
      </c>
      <c r="B241" s="137" t="s">
        <v>609</v>
      </c>
      <c r="C241" s="138" t="s">
        <v>378</v>
      </c>
      <c r="D241" s="138" t="s">
        <v>84</v>
      </c>
      <c r="E241" s="137" t="s">
        <v>712</v>
      </c>
      <c r="F241" s="138" t="s">
        <v>713</v>
      </c>
      <c r="G241" s="137" t="s">
        <v>2280</v>
      </c>
      <c r="H241" s="137"/>
      <c r="I241" s="137" t="s">
        <v>712</v>
      </c>
      <c r="J241" s="137" t="s">
        <v>611</v>
      </c>
      <c r="K241" s="138" t="s">
        <v>714</v>
      </c>
    </row>
    <row r="242" spans="1:11" customFormat="1">
      <c r="A242" s="136">
        <v>242</v>
      </c>
      <c r="B242" s="137" t="s">
        <v>609</v>
      </c>
      <c r="C242" s="138" t="s">
        <v>367</v>
      </c>
      <c r="D242" s="138" t="s">
        <v>2281</v>
      </c>
      <c r="E242" s="137" t="s">
        <v>715</v>
      </c>
      <c r="F242" s="138" t="s">
        <v>1623</v>
      </c>
      <c r="G242" s="137" t="s">
        <v>1624</v>
      </c>
      <c r="H242" s="137"/>
      <c r="I242" s="137" t="s">
        <v>715</v>
      </c>
      <c r="J242" s="137" t="s">
        <v>611</v>
      </c>
      <c r="K242" s="138" t="s">
        <v>716</v>
      </c>
    </row>
    <row r="243" spans="1:11" customFormat="1">
      <c r="A243" s="136">
        <v>243</v>
      </c>
      <c r="B243" s="137" t="s">
        <v>609</v>
      </c>
      <c r="C243" s="138" t="s">
        <v>1118</v>
      </c>
      <c r="D243" s="138" t="s">
        <v>1119</v>
      </c>
      <c r="E243" s="137" t="s">
        <v>678</v>
      </c>
      <c r="F243" s="138" t="s">
        <v>1625</v>
      </c>
      <c r="G243" s="137" t="s">
        <v>1121</v>
      </c>
      <c r="H243" s="137"/>
      <c r="I243" s="137" t="s">
        <v>677</v>
      </c>
      <c r="J243" s="137" t="s">
        <v>611</v>
      </c>
      <c r="K243" s="138" t="s">
        <v>18</v>
      </c>
    </row>
    <row r="244" spans="1:11" customFormat="1">
      <c r="A244" s="136">
        <v>244</v>
      </c>
      <c r="B244" s="137" t="s">
        <v>609</v>
      </c>
      <c r="C244" s="138" t="s">
        <v>377</v>
      </c>
      <c r="D244" s="138" t="s">
        <v>423</v>
      </c>
      <c r="E244" s="137" t="s">
        <v>719</v>
      </c>
      <c r="F244" s="138" t="s">
        <v>720</v>
      </c>
      <c r="G244" s="137" t="s">
        <v>37</v>
      </c>
      <c r="H244" s="137"/>
      <c r="I244" s="137" t="s">
        <v>719</v>
      </c>
      <c r="J244" s="137" t="s">
        <v>611</v>
      </c>
      <c r="K244" s="138" t="s">
        <v>283</v>
      </c>
    </row>
    <row r="245" spans="1:11" customFormat="1">
      <c r="A245" s="136">
        <v>245</v>
      </c>
      <c r="B245" s="137" t="s">
        <v>609</v>
      </c>
      <c r="C245" s="138" t="s">
        <v>1477</v>
      </c>
      <c r="D245" s="138" t="s">
        <v>2282</v>
      </c>
      <c r="E245" s="137" t="s">
        <v>721</v>
      </c>
      <c r="F245" s="138" t="s">
        <v>1626</v>
      </c>
      <c r="G245" s="137" t="s">
        <v>1627</v>
      </c>
      <c r="H245" s="137"/>
      <c r="I245" s="137" t="s">
        <v>721</v>
      </c>
      <c r="J245" s="137" t="s">
        <v>611</v>
      </c>
      <c r="K245" s="138" t="s">
        <v>722</v>
      </c>
    </row>
    <row r="246" spans="1:11" customFormat="1">
      <c r="A246" s="136">
        <v>246</v>
      </c>
      <c r="B246" s="137" t="s">
        <v>609</v>
      </c>
      <c r="C246" s="138" t="s">
        <v>1256</v>
      </c>
      <c r="D246" s="138" t="s">
        <v>1628</v>
      </c>
      <c r="E246" s="137" t="s">
        <v>723</v>
      </c>
      <c r="F246" s="138" t="s">
        <v>1629</v>
      </c>
      <c r="G246" s="137" t="s">
        <v>1630</v>
      </c>
      <c r="H246" s="137" t="s">
        <v>38</v>
      </c>
      <c r="I246" s="137" t="s">
        <v>723</v>
      </c>
      <c r="J246" s="137" t="s">
        <v>611</v>
      </c>
      <c r="K246" s="138" t="s">
        <v>724</v>
      </c>
    </row>
    <row r="247" spans="1:11" customFormat="1">
      <c r="A247" s="136">
        <v>247</v>
      </c>
      <c r="B247" s="137" t="s">
        <v>609</v>
      </c>
      <c r="C247" s="138" t="s">
        <v>372</v>
      </c>
      <c r="D247" s="138" t="s">
        <v>424</v>
      </c>
      <c r="E247" s="137" t="s">
        <v>725</v>
      </c>
      <c r="F247" s="138" t="s">
        <v>726</v>
      </c>
      <c r="G247" s="137" t="s">
        <v>39</v>
      </c>
      <c r="H247" s="137"/>
      <c r="I247" s="137" t="s">
        <v>725</v>
      </c>
      <c r="J247" s="137" t="s">
        <v>611</v>
      </c>
      <c r="K247" s="138" t="s">
        <v>727</v>
      </c>
    </row>
    <row r="248" spans="1:11" customFormat="1">
      <c r="A248" s="136">
        <v>248</v>
      </c>
      <c r="B248" s="137" t="s">
        <v>609</v>
      </c>
      <c r="C248" s="138" t="s">
        <v>1050</v>
      </c>
      <c r="D248" s="138" t="s">
        <v>1631</v>
      </c>
      <c r="E248" s="137" t="s">
        <v>2283</v>
      </c>
      <c r="F248" s="138" t="s">
        <v>1632</v>
      </c>
      <c r="G248" s="137" t="s">
        <v>1633</v>
      </c>
      <c r="H248" s="137"/>
      <c r="I248" s="137" t="s">
        <v>553</v>
      </c>
      <c r="J248" s="137" t="s">
        <v>611</v>
      </c>
      <c r="K248" s="138" t="s">
        <v>284</v>
      </c>
    </row>
    <row r="249" spans="1:11" customFormat="1">
      <c r="A249" s="136">
        <v>249</v>
      </c>
      <c r="B249" s="137" t="s">
        <v>609</v>
      </c>
      <c r="C249" s="138" t="s">
        <v>960</v>
      </c>
      <c r="D249" s="138" t="s">
        <v>1440</v>
      </c>
      <c r="E249" s="137" t="s">
        <v>1634</v>
      </c>
      <c r="F249" s="138" t="s">
        <v>1635</v>
      </c>
      <c r="G249" s="137" t="s">
        <v>1443</v>
      </c>
      <c r="H249" s="137"/>
      <c r="I249" s="137" t="s">
        <v>444</v>
      </c>
      <c r="J249" s="137" t="s">
        <v>611</v>
      </c>
      <c r="K249" s="138" t="s">
        <v>445</v>
      </c>
    </row>
    <row r="250" spans="1:11" customFormat="1">
      <c r="A250" s="136">
        <v>250</v>
      </c>
      <c r="B250" s="137" t="s">
        <v>609</v>
      </c>
      <c r="C250" s="138" t="s">
        <v>1350</v>
      </c>
      <c r="D250" s="138" t="s">
        <v>1636</v>
      </c>
      <c r="E250" s="137" t="s">
        <v>1637</v>
      </c>
      <c r="F250" s="138" t="s">
        <v>1638</v>
      </c>
      <c r="G250" s="137" t="s">
        <v>1639</v>
      </c>
      <c r="H250" s="137"/>
      <c r="I250" s="137" t="s">
        <v>889</v>
      </c>
      <c r="J250" s="137" t="s">
        <v>611</v>
      </c>
      <c r="K250" s="138" t="s">
        <v>890</v>
      </c>
    </row>
    <row r="251" spans="1:11" customFormat="1" ht="15" customHeight="1">
      <c r="A251" s="136">
        <v>251</v>
      </c>
      <c r="B251" s="137" t="s">
        <v>609</v>
      </c>
      <c r="C251" s="138" t="s">
        <v>1640</v>
      </c>
      <c r="D251" s="138" t="s">
        <v>1641</v>
      </c>
      <c r="E251" s="137" t="s">
        <v>728</v>
      </c>
      <c r="F251" s="138" t="s">
        <v>1642</v>
      </c>
      <c r="G251" s="137" t="s">
        <v>1643</v>
      </c>
      <c r="H251" s="137"/>
      <c r="I251" s="137" t="s">
        <v>728</v>
      </c>
      <c r="J251" s="137" t="s">
        <v>611</v>
      </c>
      <c r="K251" s="138" t="s">
        <v>285</v>
      </c>
    </row>
    <row r="252" spans="1:11" customFormat="1">
      <c r="A252" s="136">
        <v>252</v>
      </c>
      <c r="B252" s="137" t="s">
        <v>609</v>
      </c>
      <c r="C252" s="138" t="s">
        <v>401</v>
      </c>
      <c r="D252" s="138" t="s">
        <v>2284</v>
      </c>
      <c r="E252" s="137" t="s">
        <v>2285</v>
      </c>
      <c r="F252" s="138" t="s">
        <v>1644</v>
      </c>
      <c r="G252" s="137" t="s">
        <v>1645</v>
      </c>
      <c r="H252" s="137"/>
      <c r="I252" s="137" t="s">
        <v>323</v>
      </c>
      <c r="J252" s="137" t="s">
        <v>611</v>
      </c>
      <c r="K252" s="138" t="s">
        <v>326</v>
      </c>
    </row>
    <row r="253" spans="1:11" customFormat="1">
      <c r="A253" s="136">
        <v>253</v>
      </c>
      <c r="B253" s="137" t="s">
        <v>609</v>
      </c>
      <c r="C253" s="138" t="s">
        <v>971</v>
      </c>
      <c r="D253" s="138" t="s">
        <v>2255</v>
      </c>
      <c r="E253" s="137" t="s">
        <v>1646</v>
      </c>
      <c r="F253" s="138" t="s">
        <v>1647</v>
      </c>
      <c r="G253" s="137" t="s">
        <v>1648</v>
      </c>
      <c r="H253" s="137"/>
      <c r="I253" s="137" t="s">
        <v>880</v>
      </c>
      <c r="J253" s="137" t="s">
        <v>611</v>
      </c>
      <c r="K253" s="138" t="s">
        <v>881</v>
      </c>
    </row>
    <row r="254" spans="1:11" customFormat="1">
      <c r="A254" s="136">
        <v>254</v>
      </c>
      <c r="B254" s="137" t="s">
        <v>2116</v>
      </c>
      <c r="C254" s="138" t="s">
        <v>1649</v>
      </c>
      <c r="D254" s="138" t="s">
        <v>1650</v>
      </c>
      <c r="E254" s="137" t="s">
        <v>2286</v>
      </c>
      <c r="F254" s="138" t="s">
        <v>1651</v>
      </c>
      <c r="G254" s="137" t="s">
        <v>1652</v>
      </c>
      <c r="H254" s="137"/>
      <c r="I254" s="137" t="s">
        <v>212</v>
      </c>
      <c r="J254" s="137" t="s">
        <v>611</v>
      </c>
      <c r="K254" s="138" t="s">
        <v>214</v>
      </c>
    </row>
    <row r="255" spans="1:11" customFormat="1">
      <c r="A255" s="136">
        <v>255</v>
      </c>
      <c r="B255" s="137" t="s">
        <v>609</v>
      </c>
      <c r="C255" s="138" t="s">
        <v>1653</v>
      </c>
      <c r="D255" s="138" t="s">
        <v>1654</v>
      </c>
      <c r="E255" s="137" t="s">
        <v>729</v>
      </c>
      <c r="F255" s="138" t="s">
        <v>1655</v>
      </c>
      <c r="G255" s="137" t="s">
        <v>1656</v>
      </c>
      <c r="H255" s="137"/>
      <c r="I255" s="137" t="s">
        <v>729</v>
      </c>
      <c r="J255" s="137" t="s">
        <v>611</v>
      </c>
      <c r="K255" s="138" t="s">
        <v>730</v>
      </c>
    </row>
    <row r="256" spans="1:11" customFormat="1">
      <c r="A256" s="136">
        <v>256</v>
      </c>
      <c r="B256" s="137" t="s">
        <v>609</v>
      </c>
      <c r="C256" s="138" t="s">
        <v>391</v>
      </c>
      <c r="D256" s="138" t="s">
        <v>85</v>
      </c>
      <c r="E256" s="137" t="s">
        <v>731</v>
      </c>
      <c r="F256" s="138" t="s">
        <v>732</v>
      </c>
      <c r="G256" s="137" t="s">
        <v>733</v>
      </c>
      <c r="H256" s="137"/>
      <c r="I256" s="137" t="s">
        <v>731</v>
      </c>
      <c r="J256" s="137" t="s">
        <v>611</v>
      </c>
      <c r="K256" s="138" t="s">
        <v>734</v>
      </c>
    </row>
    <row r="257" spans="1:11" customFormat="1">
      <c r="A257" s="136">
        <v>257</v>
      </c>
      <c r="B257" s="137" t="s">
        <v>609</v>
      </c>
      <c r="C257" s="138" t="s">
        <v>1657</v>
      </c>
      <c r="D257" s="138" t="s">
        <v>1658</v>
      </c>
      <c r="E257" s="137" t="s">
        <v>1659</v>
      </c>
      <c r="F257" s="138" t="s">
        <v>1660</v>
      </c>
      <c r="G257" s="137" t="s">
        <v>1661</v>
      </c>
      <c r="H257" s="137"/>
      <c r="I257" s="137" t="s">
        <v>127</v>
      </c>
      <c r="J257" s="137" t="s">
        <v>611</v>
      </c>
      <c r="K257" s="138" t="s">
        <v>128</v>
      </c>
    </row>
    <row r="258" spans="1:11" customFormat="1">
      <c r="A258" s="136">
        <v>258</v>
      </c>
      <c r="B258" s="137" t="s">
        <v>609</v>
      </c>
      <c r="C258" s="138" t="s">
        <v>960</v>
      </c>
      <c r="D258" s="138" t="s">
        <v>1662</v>
      </c>
      <c r="E258" s="137" t="s">
        <v>1663</v>
      </c>
      <c r="F258" s="138" t="s">
        <v>1664</v>
      </c>
      <c r="G258" s="137" t="s">
        <v>1665</v>
      </c>
      <c r="H258" s="137"/>
      <c r="I258" s="137" t="s">
        <v>129</v>
      </c>
      <c r="J258" s="137" t="s">
        <v>611</v>
      </c>
      <c r="K258" s="138" t="s">
        <v>130</v>
      </c>
    </row>
    <row r="259" spans="1:11" customFormat="1">
      <c r="A259" s="136">
        <v>259</v>
      </c>
      <c r="B259" s="137" t="s">
        <v>609</v>
      </c>
      <c r="C259" s="138" t="s">
        <v>378</v>
      </c>
      <c r="D259" s="138" t="s">
        <v>1666</v>
      </c>
      <c r="E259" s="137" t="s">
        <v>2287</v>
      </c>
      <c r="F259" s="138" t="s">
        <v>1667</v>
      </c>
      <c r="G259" s="137" t="s">
        <v>1668</v>
      </c>
      <c r="H259" s="137"/>
      <c r="I259" s="137" t="s">
        <v>865</v>
      </c>
      <c r="J259" s="137" t="s">
        <v>611</v>
      </c>
      <c r="K259" s="138" t="s">
        <v>866</v>
      </c>
    </row>
    <row r="260" spans="1:11" customFormat="1">
      <c r="A260" s="136">
        <v>260</v>
      </c>
      <c r="B260" s="137" t="s">
        <v>609</v>
      </c>
      <c r="C260" s="138" t="s">
        <v>368</v>
      </c>
      <c r="D260" s="138" t="s">
        <v>1669</v>
      </c>
      <c r="E260" s="137" t="s">
        <v>735</v>
      </c>
      <c r="F260" s="138" t="s">
        <v>1670</v>
      </c>
      <c r="G260" s="137" t="s">
        <v>1671</v>
      </c>
      <c r="H260" s="137"/>
      <c r="I260" s="137" t="s">
        <v>735</v>
      </c>
      <c r="J260" s="137" t="s">
        <v>611</v>
      </c>
      <c r="K260" s="138" t="s">
        <v>736</v>
      </c>
    </row>
    <row r="261" spans="1:11" customFormat="1">
      <c r="A261" s="136">
        <v>261</v>
      </c>
      <c r="B261" s="137" t="s">
        <v>609</v>
      </c>
      <c r="C261" s="138" t="s">
        <v>386</v>
      </c>
      <c r="D261" s="138" t="s">
        <v>1124</v>
      </c>
      <c r="E261" s="137" t="s">
        <v>1672</v>
      </c>
      <c r="F261" s="138" t="s">
        <v>1673</v>
      </c>
      <c r="G261" s="137" t="s">
        <v>1127</v>
      </c>
      <c r="H261" s="137"/>
      <c r="I261" s="137" t="s">
        <v>23</v>
      </c>
      <c r="J261" s="137" t="s">
        <v>611</v>
      </c>
      <c r="K261" s="138" t="s">
        <v>24</v>
      </c>
    </row>
    <row r="262" spans="1:11" customFormat="1">
      <c r="A262" s="136">
        <v>262</v>
      </c>
      <c r="B262" s="137" t="s">
        <v>609</v>
      </c>
      <c r="C262" s="138" t="s">
        <v>1674</v>
      </c>
      <c r="D262" s="138" t="s">
        <v>1675</v>
      </c>
      <c r="E262" s="137" t="s">
        <v>737</v>
      </c>
      <c r="F262" s="138" t="s">
        <v>1676</v>
      </c>
      <c r="G262" s="137" t="s">
        <v>1677</v>
      </c>
      <c r="H262" s="137"/>
      <c r="I262" s="137" t="s">
        <v>737</v>
      </c>
      <c r="J262" s="137" t="s">
        <v>611</v>
      </c>
      <c r="K262" s="138" t="s">
        <v>738</v>
      </c>
    </row>
    <row r="263" spans="1:11" customFormat="1">
      <c r="A263" s="136">
        <v>263</v>
      </c>
      <c r="B263" s="137" t="s">
        <v>2116</v>
      </c>
      <c r="C263" s="138" t="s">
        <v>1678</v>
      </c>
      <c r="D263" s="138" t="s">
        <v>1350</v>
      </c>
      <c r="E263" s="137" t="s">
        <v>2288</v>
      </c>
      <c r="F263" s="138" t="s">
        <v>1679</v>
      </c>
      <c r="G263" s="137" t="s">
        <v>1680</v>
      </c>
      <c r="H263" s="137"/>
      <c r="I263" s="137" t="s">
        <v>886</v>
      </c>
      <c r="J263" s="137" t="s">
        <v>611</v>
      </c>
      <c r="K263" s="138" t="s">
        <v>741</v>
      </c>
    </row>
    <row r="264" spans="1:11" customFormat="1" ht="25.5">
      <c r="A264" s="136">
        <v>264</v>
      </c>
      <c r="B264" s="137" t="s">
        <v>609</v>
      </c>
      <c r="C264" s="138" t="s">
        <v>1681</v>
      </c>
      <c r="D264" s="138" t="s">
        <v>1682</v>
      </c>
      <c r="E264" s="137" t="s">
        <v>336</v>
      </c>
      <c r="F264" s="138" t="s">
        <v>337</v>
      </c>
      <c r="G264" s="137" t="s">
        <v>338</v>
      </c>
      <c r="H264" s="137" t="s">
        <v>286</v>
      </c>
      <c r="I264" s="137" t="s">
        <v>336</v>
      </c>
      <c r="J264" s="137" t="s">
        <v>611</v>
      </c>
      <c r="K264" s="138" t="s">
        <v>287</v>
      </c>
    </row>
    <row r="265" spans="1:11" customFormat="1">
      <c r="A265" s="136">
        <v>265</v>
      </c>
      <c r="B265" s="137" t="s">
        <v>2116</v>
      </c>
      <c r="C265" s="138" t="s">
        <v>1869</v>
      </c>
      <c r="D265" s="138" t="s">
        <v>1870</v>
      </c>
      <c r="E265" s="137" t="s">
        <v>2289</v>
      </c>
      <c r="F265" s="138" t="s">
        <v>1871</v>
      </c>
      <c r="G265" s="137" t="s">
        <v>1872</v>
      </c>
      <c r="H265" s="137" t="s">
        <v>932</v>
      </c>
      <c r="I265" s="137" t="s">
        <v>446</v>
      </c>
      <c r="J265" s="137" t="s">
        <v>611</v>
      </c>
      <c r="K265" s="138" t="s">
        <v>449</v>
      </c>
    </row>
    <row r="266" spans="1:11" customFormat="1">
      <c r="A266" s="136">
        <v>266</v>
      </c>
      <c r="B266" s="137" t="s">
        <v>609</v>
      </c>
      <c r="C266" s="138" t="s">
        <v>377</v>
      </c>
      <c r="D266" s="138" t="s">
        <v>1309</v>
      </c>
      <c r="E266" s="137" t="s">
        <v>1683</v>
      </c>
      <c r="F266" s="138" t="s">
        <v>1684</v>
      </c>
      <c r="G266" s="137" t="s">
        <v>1311</v>
      </c>
      <c r="H266" s="137"/>
      <c r="I266" s="137" t="s">
        <v>158</v>
      </c>
      <c r="J266" s="137" t="s">
        <v>611</v>
      </c>
      <c r="K266" s="138" t="s">
        <v>159</v>
      </c>
    </row>
    <row r="267" spans="1:11" customFormat="1">
      <c r="A267" s="136">
        <v>267</v>
      </c>
      <c r="B267" s="137" t="s">
        <v>609</v>
      </c>
      <c r="C267" s="138" t="s">
        <v>369</v>
      </c>
      <c r="D267" s="138" t="s">
        <v>1685</v>
      </c>
      <c r="E267" s="137" t="s">
        <v>339</v>
      </c>
      <c r="F267" s="138" t="s">
        <v>1686</v>
      </c>
      <c r="G267" s="137" t="s">
        <v>1687</v>
      </c>
      <c r="H267" s="137"/>
      <c r="I267" s="137" t="s">
        <v>339</v>
      </c>
      <c r="J267" s="137" t="s">
        <v>611</v>
      </c>
      <c r="K267" s="138" t="s">
        <v>340</v>
      </c>
    </row>
    <row r="268" spans="1:11" customFormat="1">
      <c r="A268" s="136">
        <v>268</v>
      </c>
      <c r="B268" s="137" t="s">
        <v>609</v>
      </c>
      <c r="C268" s="138" t="s">
        <v>374</v>
      </c>
      <c r="D268" s="138" t="s">
        <v>86</v>
      </c>
      <c r="E268" s="137" t="s">
        <v>341</v>
      </c>
      <c r="F268" s="138" t="s">
        <v>342</v>
      </c>
      <c r="G268" s="137" t="s">
        <v>343</v>
      </c>
      <c r="H268" s="137"/>
      <c r="I268" s="137" t="s">
        <v>344</v>
      </c>
      <c r="J268" s="137" t="s">
        <v>611</v>
      </c>
      <c r="K268" s="138" t="s">
        <v>345</v>
      </c>
    </row>
    <row r="269" spans="1:11" customFormat="1">
      <c r="A269" s="136">
        <v>269</v>
      </c>
      <c r="B269" s="137" t="s">
        <v>609</v>
      </c>
      <c r="C269" s="138" t="s">
        <v>1688</v>
      </c>
      <c r="D269" s="138" t="s">
        <v>1689</v>
      </c>
      <c r="E269" s="137" t="s">
        <v>106</v>
      </c>
      <c r="F269" s="138" t="s">
        <v>1690</v>
      </c>
      <c r="G269" s="137" t="s">
        <v>1691</v>
      </c>
      <c r="H269" s="137"/>
      <c r="I269" s="137" t="s">
        <v>106</v>
      </c>
      <c r="J269" s="137" t="s">
        <v>611</v>
      </c>
      <c r="K269" s="138" t="s">
        <v>440</v>
      </c>
    </row>
    <row r="270" spans="1:11" customFormat="1">
      <c r="A270" s="136">
        <v>270</v>
      </c>
      <c r="B270" s="137" t="s">
        <v>609</v>
      </c>
      <c r="C270" s="138" t="s">
        <v>929</v>
      </c>
      <c r="D270" s="138" t="s">
        <v>1289</v>
      </c>
      <c r="E270" s="137" t="s">
        <v>1692</v>
      </c>
      <c r="F270" s="138" t="s">
        <v>1693</v>
      </c>
      <c r="G270" s="137" t="s">
        <v>1694</v>
      </c>
      <c r="H270" s="137"/>
      <c r="I270" s="137" t="s">
        <v>832</v>
      </c>
      <c r="J270" s="137" t="s">
        <v>611</v>
      </c>
      <c r="K270" s="138" t="s">
        <v>833</v>
      </c>
    </row>
    <row r="271" spans="1:11" customFormat="1">
      <c r="A271" s="136">
        <v>271</v>
      </c>
      <c r="B271" s="137" t="s">
        <v>609</v>
      </c>
      <c r="C271" s="138" t="s">
        <v>381</v>
      </c>
      <c r="D271" s="138" t="s">
        <v>1695</v>
      </c>
      <c r="E271" s="137" t="s">
        <v>328</v>
      </c>
      <c r="F271" s="138" t="s">
        <v>1696</v>
      </c>
      <c r="G271" s="137" t="s">
        <v>1697</v>
      </c>
      <c r="H271" s="137" t="s">
        <v>1698</v>
      </c>
      <c r="I271" s="137" t="s">
        <v>328</v>
      </c>
      <c r="J271" s="137" t="s">
        <v>611</v>
      </c>
      <c r="K271" s="138" t="s">
        <v>900</v>
      </c>
    </row>
    <row r="272" spans="1:11" customFormat="1">
      <c r="A272" s="136">
        <v>272</v>
      </c>
      <c r="B272" s="137" t="s">
        <v>609</v>
      </c>
      <c r="C272" s="138" t="s">
        <v>379</v>
      </c>
      <c r="D272" s="138" t="s">
        <v>1699</v>
      </c>
      <c r="E272" s="137" t="s">
        <v>109</v>
      </c>
      <c r="F272" s="138" t="s">
        <v>1700</v>
      </c>
      <c r="G272" s="137" t="s">
        <v>1701</v>
      </c>
      <c r="H272" s="137" t="s">
        <v>426</v>
      </c>
      <c r="I272" s="137" t="s">
        <v>109</v>
      </c>
      <c r="J272" s="137" t="s">
        <v>611</v>
      </c>
      <c r="K272" s="138" t="s">
        <v>110</v>
      </c>
    </row>
    <row r="273" spans="1:11" customFormat="1">
      <c r="A273" s="136">
        <v>273</v>
      </c>
      <c r="B273" s="137" t="s">
        <v>609</v>
      </c>
      <c r="C273" s="138" t="s">
        <v>1702</v>
      </c>
      <c r="D273" s="138" t="s">
        <v>1703</v>
      </c>
      <c r="E273" s="137" t="s">
        <v>1704</v>
      </c>
      <c r="F273" s="138" t="s">
        <v>1705</v>
      </c>
      <c r="G273" s="137" t="s">
        <v>1706</v>
      </c>
      <c r="H273" s="137"/>
      <c r="I273" s="137" t="s">
        <v>111</v>
      </c>
      <c r="J273" s="137" t="s">
        <v>611</v>
      </c>
      <c r="K273" s="138" t="s">
        <v>112</v>
      </c>
    </row>
    <row r="274" spans="1:11" customFormat="1">
      <c r="A274" s="136">
        <v>274</v>
      </c>
      <c r="B274" s="137" t="s">
        <v>609</v>
      </c>
      <c r="C274" s="138" t="s">
        <v>2290</v>
      </c>
      <c r="D274" s="138" t="s">
        <v>2291</v>
      </c>
      <c r="E274" s="137" t="s">
        <v>115</v>
      </c>
      <c r="F274" s="138" t="s">
        <v>1708</v>
      </c>
      <c r="G274" s="137" t="s">
        <v>1709</v>
      </c>
      <c r="H274" s="137"/>
      <c r="I274" s="137" t="s">
        <v>115</v>
      </c>
      <c r="J274" s="137" t="s">
        <v>611</v>
      </c>
      <c r="K274" s="138" t="s">
        <v>116</v>
      </c>
    </row>
    <row r="275" spans="1:11" customFormat="1">
      <c r="A275" s="136">
        <v>275</v>
      </c>
      <c r="B275" s="137" t="s">
        <v>609</v>
      </c>
      <c r="C275" s="138" t="s">
        <v>404</v>
      </c>
      <c r="D275" s="138" t="s">
        <v>1713</v>
      </c>
      <c r="E275" s="137" t="s">
        <v>1714</v>
      </c>
      <c r="F275" s="138" t="s">
        <v>1715</v>
      </c>
      <c r="G275" s="137" t="s">
        <v>1716</v>
      </c>
      <c r="H275" s="137"/>
      <c r="I275" s="137" t="s">
        <v>87</v>
      </c>
      <c r="J275" s="137" t="s">
        <v>611</v>
      </c>
      <c r="K275" s="138" t="s">
        <v>88</v>
      </c>
    </row>
    <row r="276" spans="1:11" customFormat="1">
      <c r="A276" s="136">
        <v>276</v>
      </c>
      <c r="B276" s="137" t="s">
        <v>609</v>
      </c>
      <c r="C276" s="138" t="s">
        <v>1208</v>
      </c>
      <c r="D276" s="138" t="s">
        <v>1118</v>
      </c>
      <c r="E276" s="137" t="s">
        <v>117</v>
      </c>
      <c r="F276" s="138" t="s">
        <v>1717</v>
      </c>
      <c r="G276" s="137" t="s">
        <v>1718</v>
      </c>
      <c r="H276" s="137"/>
      <c r="I276" s="137" t="s">
        <v>117</v>
      </c>
      <c r="J276" s="137" t="s">
        <v>611</v>
      </c>
      <c r="K276" s="138" t="s">
        <v>288</v>
      </c>
    </row>
    <row r="277" spans="1:11" customFormat="1">
      <c r="A277" s="136">
        <v>277</v>
      </c>
      <c r="B277" s="137" t="s">
        <v>609</v>
      </c>
      <c r="C277" s="138" t="s">
        <v>2292</v>
      </c>
      <c r="D277" s="138" t="s">
        <v>1373</v>
      </c>
      <c r="E277" s="137" t="s">
        <v>1719</v>
      </c>
      <c r="F277" s="138" t="s">
        <v>1720</v>
      </c>
      <c r="G277" s="137" t="s">
        <v>1721</v>
      </c>
      <c r="H277" s="137"/>
      <c r="I277" s="137" t="s">
        <v>904</v>
      </c>
      <c r="J277" s="137" t="s">
        <v>611</v>
      </c>
      <c r="K277" s="138" t="s">
        <v>902</v>
      </c>
    </row>
    <row r="278" spans="1:11" customFormat="1">
      <c r="A278" s="136">
        <v>278</v>
      </c>
      <c r="B278" s="137" t="s">
        <v>609</v>
      </c>
      <c r="C278" s="138" t="s">
        <v>396</v>
      </c>
      <c r="D278" s="138" t="s">
        <v>1707</v>
      </c>
      <c r="E278" s="137" t="s">
        <v>107</v>
      </c>
      <c r="F278" s="138" t="s">
        <v>1722</v>
      </c>
      <c r="G278" s="137" t="s">
        <v>1723</v>
      </c>
      <c r="H278" s="137"/>
      <c r="I278" s="137" t="s">
        <v>107</v>
      </c>
      <c r="J278" s="137" t="s">
        <v>611</v>
      </c>
      <c r="K278" s="138" t="s">
        <v>108</v>
      </c>
    </row>
    <row r="279" spans="1:11" customFormat="1">
      <c r="A279" s="136">
        <v>279</v>
      </c>
      <c r="B279" s="137" t="s">
        <v>609</v>
      </c>
      <c r="C279" s="138" t="s">
        <v>394</v>
      </c>
      <c r="D279" s="138" t="s">
        <v>1724</v>
      </c>
      <c r="E279" s="137" t="s">
        <v>1725</v>
      </c>
      <c r="F279" s="138" t="s">
        <v>1726</v>
      </c>
      <c r="G279" s="137" t="s">
        <v>1727</v>
      </c>
      <c r="H279" s="137"/>
      <c r="I279" s="137" t="s">
        <v>107</v>
      </c>
      <c r="J279" s="137" t="s">
        <v>611</v>
      </c>
      <c r="K279" s="138" t="s">
        <v>108</v>
      </c>
    </row>
    <row r="280" spans="1:11" customFormat="1">
      <c r="A280" s="136">
        <v>280</v>
      </c>
      <c r="B280" s="137" t="s">
        <v>609</v>
      </c>
      <c r="C280" s="138" t="s">
        <v>1267</v>
      </c>
      <c r="D280" s="138" t="s">
        <v>384</v>
      </c>
      <c r="E280" s="137" t="s">
        <v>705</v>
      </c>
      <c r="F280" s="138" t="s">
        <v>706</v>
      </c>
      <c r="G280" s="137" t="s">
        <v>572</v>
      </c>
      <c r="H280" s="137"/>
      <c r="I280" s="137" t="s">
        <v>763</v>
      </c>
      <c r="J280" s="137" t="s">
        <v>611</v>
      </c>
      <c r="K280" s="138" t="s">
        <v>573</v>
      </c>
    </row>
    <row r="281" spans="1:11" customFormat="1">
      <c r="A281" s="136">
        <v>281</v>
      </c>
      <c r="B281" s="137" t="s">
        <v>609</v>
      </c>
      <c r="C281" s="138" t="s">
        <v>1267</v>
      </c>
      <c r="D281" s="138" t="s">
        <v>384</v>
      </c>
      <c r="E281" s="137" t="s">
        <v>1728</v>
      </c>
      <c r="F281" s="138" t="s">
        <v>1729</v>
      </c>
      <c r="G281" s="137" t="s">
        <v>572</v>
      </c>
      <c r="H281" s="137"/>
      <c r="I281" s="137" t="s">
        <v>763</v>
      </c>
      <c r="J281" s="137" t="s">
        <v>611</v>
      </c>
      <c r="K281" s="138" t="s">
        <v>573</v>
      </c>
    </row>
    <row r="282" spans="1:11" customFormat="1">
      <c r="A282" s="136">
        <v>282</v>
      </c>
      <c r="B282" s="137" t="s">
        <v>609</v>
      </c>
      <c r="C282" s="138" t="s">
        <v>1553</v>
      </c>
      <c r="D282" s="138" t="s">
        <v>2293</v>
      </c>
      <c r="E282" s="137" t="s">
        <v>1730</v>
      </c>
      <c r="F282" s="138" t="s">
        <v>1731</v>
      </c>
      <c r="G282" s="137" t="s">
        <v>1732</v>
      </c>
      <c r="H282" s="137"/>
      <c r="I282" s="137" t="s">
        <v>113</v>
      </c>
      <c r="J282" s="137" t="s">
        <v>611</v>
      </c>
      <c r="K282" s="138" t="s">
        <v>114</v>
      </c>
    </row>
    <row r="283" spans="1:11" customFormat="1">
      <c r="A283" s="136">
        <v>283</v>
      </c>
      <c r="B283" s="137" t="s">
        <v>609</v>
      </c>
      <c r="C283" s="138" t="s">
        <v>1733</v>
      </c>
      <c r="D283" s="138" t="s">
        <v>1734</v>
      </c>
      <c r="E283" s="137" t="s">
        <v>2294</v>
      </c>
      <c r="F283" s="138" t="s">
        <v>1735</v>
      </c>
      <c r="G283" s="137" t="s">
        <v>1736</v>
      </c>
      <c r="H283" s="137"/>
      <c r="I283" s="137" t="s">
        <v>768</v>
      </c>
      <c r="J283" s="137" t="s">
        <v>611</v>
      </c>
      <c r="K283" s="138" t="s">
        <v>831</v>
      </c>
    </row>
    <row r="284" spans="1:11" customFormat="1">
      <c r="A284" s="136">
        <v>284</v>
      </c>
      <c r="B284" s="137" t="s">
        <v>609</v>
      </c>
      <c r="C284" s="138" t="s">
        <v>381</v>
      </c>
      <c r="D284" s="138" t="s">
        <v>1737</v>
      </c>
      <c r="E284" s="137" t="s">
        <v>2295</v>
      </c>
      <c r="F284" s="138" t="s">
        <v>1738</v>
      </c>
      <c r="G284" s="137" t="s">
        <v>1739</v>
      </c>
      <c r="H284" s="137"/>
      <c r="I284" s="137" t="s">
        <v>328</v>
      </c>
      <c r="J284" s="137" t="s">
        <v>611</v>
      </c>
      <c r="K284" s="138" t="s">
        <v>900</v>
      </c>
    </row>
    <row r="285" spans="1:11" customFormat="1">
      <c r="A285" s="136">
        <v>285</v>
      </c>
      <c r="B285" s="137" t="s">
        <v>609</v>
      </c>
      <c r="C285" s="138" t="s">
        <v>382</v>
      </c>
      <c r="D285" s="138" t="s">
        <v>1740</v>
      </c>
      <c r="E285" s="137" t="s">
        <v>118</v>
      </c>
      <c r="F285" s="138" t="s">
        <v>1741</v>
      </c>
      <c r="G285" s="137" t="s">
        <v>1742</v>
      </c>
      <c r="H285" s="137"/>
      <c r="I285" s="137" t="s">
        <v>118</v>
      </c>
      <c r="J285" s="137" t="s">
        <v>611</v>
      </c>
      <c r="K285" s="138" t="s">
        <v>597</v>
      </c>
    </row>
    <row r="286" spans="1:11" customFormat="1">
      <c r="A286" s="136">
        <v>286</v>
      </c>
      <c r="B286" s="137" t="s">
        <v>609</v>
      </c>
      <c r="C286" s="138" t="s">
        <v>389</v>
      </c>
      <c r="D286" s="138" t="s">
        <v>1743</v>
      </c>
      <c r="E286" s="137" t="s">
        <v>598</v>
      </c>
      <c r="F286" s="138" t="s">
        <v>1744</v>
      </c>
      <c r="G286" s="137" t="s">
        <v>1745</v>
      </c>
      <c r="H286" s="137"/>
      <c r="I286" s="137" t="s">
        <v>598</v>
      </c>
      <c r="J286" s="137" t="s">
        <v>611</v>
      </c>
      <c r="K286" s="138" t="s">
        <v>599</v>
      </c>
    </row>
    <row r="287" spans="1:11" customFormat="1">
      <c r="A287" s="136">
        <v>287</v>
      </c>
      <c r="B287" s="137" t="s">
        <v>609</v>
      </c>
      <c r="C287" s="138" t="s">
        <v>381</v>
      </c>
      <c r="D287" s="138" t="s">
        <v>89</v>
      </c>
      <c r="E287" s="137" t="s">
        <v>600</v>
      </c>
      <c r="F287" s="138" t="s">
        <v>601</v>
      </c>
      <c r="G287" s="137" t="s">
        <v>739</v>
      </c>
      <c r="H287" s="137" t="s">
        <v>289</v>
      </c>
      <c r="I287" s="137" t="s">
        <v>600</v>
      </c>
      <c r="J287" s="137" t="s">
        <v>611</v>
      </c>
      <c r="K287" s="138" t="s">
        <v>290</v>
      </c>
    </row>
    <row r="288" spans="1:11" customFormat="1">
      <c r="A288" s="136">
        <v>288</v>
      </c>
      <c r="B288" s="137" t="s">
        <v>609</v>
      </c>
      <c r="C288" s="138" t="s">
        <v>381</v>
      </c>
      <c r="D288" s="138" t="s">
        <v>1295</v>
      </c>
      <c r="E288" s="137" t="s">
        <v>1746</v>
      </c>
      <c r="F288" s="138" t="s">
        <v>1747</v>
      </c>
      <c r="G288" s="137" t="s">
        <v>1298</v>
      </c>
      <c r="H288" s="137"/>
      <c r="I288" s="137" t="s">
        <v>602</v>
      </c>
      <c r="J288" s="137" t="s">
        <v>611</v>
      </c>
      <c r="K288" s="138" t="s">
        <v>603</v>
      </c>
    </row>
    <row r="289" spans="1:11" customFormat="1">
      <c r="A289" s="136">
        <v>289</v>
      </c>
      <c r="B289" s="137" t="s">
        <v>609</v>
      </c>
      <c r="C289" s="138" t="s">
        <v>429</v>
      </c>
      <c r="D289" s="138" t="s">
        <v>2296</v>
      </c>
      <c r="E289" s="137" t="s">
        <v>2297</v>
      </c>
      <c r="F289" s="138" t="s">
        <v>1749</v>
      </c>
      <c r="G289" s="137" t="s">
        <v>1750</v>
      </c>
      <c r="H289" s="137"/>
      <c r="I289" s="137" t="s">
        <v>64</v>
      </c>
      <c r="J289" s="137" t="s">
        <v>611</v>
      </c>
      <c r="K289" s="138" t="s">
        <v>12</v>
      </c>
    </row>
    <row r="290" spans="1:11" customFormat="1">
      <c r="A290" s="136">
        <v>290</v>
      </c>
      <c r="B290" s="137" t="s">
        <v>609</v>
      </c>
      <c r="C290" s="138" t="s">
        <v>144</v>
      </c>
      <c r="D290" s="138" t="s">
        <v>1312</v>
      </c>
      <c r="E290" s="137" t="s">
        <v>1751</v>
      </c>
      <c r="F290" s="138" t="s">
        <v>1752</v>
      </c>
      <c r="G290" s="137" t="s">
        <v>1579</v>
      </c>
      <c r="H290" s="137"/>
      <c r="I290" s="137" t="s">
        <v>219</v>
      </c>
      <c r="J290" s="137" t="s">
        <v>611</v>
      </c>
      <c r="K290" s="138" t="s">
        <v>220</v>
      </c>
    </row>
    <row r="291" spans="1:11" customFormat="1">
      <c r="A291" s="136">
        <v>291</v>
      </c>
      <c r="B291" s="137" t="s">
        <v>609</v>
      </c>
      <c r="C291" s="138" t="s">
        <v>1753</v>
      </c>
      <c r="D291" s="138" t="s">
        <v>380</v>
      </c>
      <c r="E291" s="137" t="s">
        <v>604</v>
      </c>
      <c r="F291" s="138" t="s">
        <v>1754</v>
      </c>
      <c r="G291" s="137" t="s">
        <v>1755</v>
      </c>
      <c r="H291" s="137"/>
      <c r="I291" s="137" t="s">
        <v>604</v>
      </c>
      <c r="J291" s="137" t="s">
        <v>611</v>
      </c>
      <c r="K291" s="138" t="s">
        <v>605</v>
      </c>
    </row>
    <row r="292" spans="1:11" customFormat="1">
      <c r="A292" s="136">
        <v>292</v>
      </c>
      <c r="B292" s="137" t="s">
        <v>609</v>
      </c>
      <c r="C292" s="138" t="s">
        <v>386</v>
      </c>
      <c r="D292" s="138" t="s">
        <v>1124</v>
      </c>
      <c r="E292" s="137" t="s">
        <v>23</v>
      </c>
      <c r="F292" s="138" t="s">
        <v>1756</v>
      </c>
      <c r="G292" s="137" t="s">
        <v>1127</v>
      </c>
      <c r="H292" s="137"/>
      <c r="I292" s="137" t="s">
        <v>23</v>
      </c>
      <c r="J292" s="137" t="s">
        <v>611</v>
      </c>
      <c r="K292" s="138" t="s">
        <v>24</v>
      </c>
    </row>
    <row r="293" spans="1:11" customFormat="1">
      <c r="A293" s="136">
        <v>293</v>
      </c>
      <c r="B293" s="137" t="s">
        <v>609</v>
      </c>
      <c r="C293" s="138" t="s">
        <v>409</v>
      </c>
      <c r="D293" s="138" t="s">
        <v>2298</v>
      </c>
      <c r="E293" s="137" t="s">
        <v>606</v>
      </c>
      <c r="F293" s="138" t="s">
        <v>1759</v>
      </c>
      <c r="G293" s="137" t="s">
        <v>1760</v>
      </c>
      <c r="H293" s="137"/>
      <c r="I293" s="137" t="s">
        <v>606</v>
      </c>
      <c r="J293" s="137" t="s">
        <v>611</v>
      </c>
      <c r="K293" s="138" t="s">
        <v>69</v>
      </c>
    </row>
    <row r="294" spans="1:11" customFormat="1">
      <c r="A294" s="136">
        <v>294</v>
      </c>
      <c r="B294" s="137" t="s">
        <v>609</v>
      </c>
      <c r="C294" s="138" t="s">
        <v>380</v>
      </c>
      <c r="D294" s="138" t="s">
        <v>1761</v>
      </c>
      <c r="E294" s="137" t="s">
        <v>616</v>
      </c>
      <c r="F294" s="138" t="s">
        <v>1762</v>
      </c>
      <c r="G294" s="137" t="s">
        <v>1763</v>
      </c>
      <c r="H294" s="137" t="s">
        <v>428</v>
      </c>
      <c r="I294" s="137" t="s">
        <v>616</v>
      </c>
      <c r="J294" s="137" t="s">
        <v>611</v>
      </c>
      <c r="K294" s="138" t="s">
        <v>291</v>
      </c>
    </row>
    <row r="295" spans="1:11" customFormat="1">
      <c r="A295" s="136">
        <v>295</v>
      </c>
      <c r="B295" s="137" t="s">
        <v>609</v>
      </c>
      <c r="C295" s="138" t="s">
        <v>1764</v>
      </c>
      <c r="D295" s="138" t="s">
        <v>1765</v>
      </c>
      <c r="E295" s="137" t="s">
        <v>2299</v>
      </c>
      <c r="F295" s="138" t="s">
        <v>1766</v>
      </c>
      <c r="G295" s="137" t="s">
        <v>1767</v>
      </c>
      <c r="H295" s="137"/>
      <c r="I295" s="137" t="s">
        <v>616</v>
      </c>
      <c r="J295" s="137" t="s">
        <v>611</v>
      </c>
      <c r="K295" s="138" t="s">
        <v>291</v>
      </c>
    </row>
    <row r="296" spans="1:11" customFormat="1">
      <c r="A296" s="136">
        <v>296</v>
      </c>
      <c r="B296" s="137" t="s">
        <v>2116</v>
      </c>
      <c r="C296" s="138" t="s">
        <v>1768</v>
      </c>
      <c r="D296" s="138" t="s">
        <v>1769</v>
      </c>
      <c r="E296" s="137" t="s">
        <v>2300</v>
      </c>
      <c r="F296" s="138" t="s">
        <v>1770</v>
      </c>
      <c r="G296" s="137" t="s">
        <v>1771</v>
      </c>
      <c r="H296" s="137"/>
      <c r="I296" s="137" t="s">
        <v>634</v>
      </c>
      <c r="J296" s="137" t="s">
        <v>611</v>
      </c>
      <c r="K296" s="138" t="s">
        <v>637</v>
      </c>
    </row>
    <row r="297" spans="1:11" customFormat="1">
      <c r="A297" s="136">
        <v>297</v>
      </c>
      <c r="B297" s="137" t="s">
        <v>609</v>
      </c>
      <c r="C297" s="138" t="s">
        <v>930</v>
      </c>
      <c r="D297" s="138" t="s">
        <v>931</v>
      </c>
      <c r="E297" s="137" t="s">
        <v>618</v>
      </c>
      <c r="F297" s="138" t="s">
        <v>619</v>
      </c>
      <c r="G297" s="137" t="s">
        <v>452</v>
      </c>
      <c r="H297" s="137"/>
      <c r="I297" s="137" t="s">
        <v>618</v>
      </c>
      <c r="J297" s="137" t="s">
        <v>611</v>
      </c>
      <c r="K297" s="138" t="s">
        <v>292</v>
      </c>
    </row>
    <row r="298" spans="1:11" customFormat="1">
      <c r="A298" s="136">
        <v>298</v>
      </c>
      <c r="B298" s="137" t="s">
        <v>609</v>
      </c>
      <c r="C298" s="138" t="s">
        <v>74</v>
      </c>
      <c r="D298" s="138" t="s">
        <v>75</v>
      </c>
      <c r="E298" s="137" t="s">
        <v>1772</v>
      </c>
      <c r="F298" s="138" t="s">
        <v>1773</v>
      </c>
      <c r="G298" s="137" t="s">
        <v>474</v>
      </c>
      <c r="H298" s="137" t="s">
        <v>293</v>
      </c>
      <c r="I298" s="137" t="s">
        <v>472</v>
      </c>
      <c r="J298" s="137" t="s">
        <v>611</v>
      </c>
      <c r="K298" s="138" t="s">
        <v>475</v>
      </c>
    </row>
    <row r="299" spans="1:11" customFormat="1">
      <c r="A299" s="136">
        <v>299</v>
      </c>
      <c r="B299" s="137" t="s">
        <v>609</v>
      </c>
      <c r="C299" s="138" t="s">
        <v>429</v>
      </c>
      <c r="D299" s="138" t="s">
        <v>430</v>
      </c>
      <c r="E299" s="137" t="s">
        <v>487</v>
      </c>
      <c r="F299" s="138" t="s">
        <v>1774</v>
      </c>
      <c r="G299" s="137" t="s">
        <v>1775</v>
      </c>
      <c r="H299" s="137" t="s">
        <v>574</v>
      </c>
      <c r="I299" s="137" t="s">
        <v>487</v>
      </c>
      <c r="J299" s="137" t="s">
        <v>611</v>
      </c>
      <c r="K299" s="138" t="s">
        <v>488</v>
      </c>
    </row>
    <row r="300" spans="1:11" customFormat="1">
      <c r="A300" s="136">
        <v>300</v>
      </c>
      <c r="B300" s="137" t="s">
        <v>609</v>
      </c>
      <c r="C300" s="138" t="s">
        <v>394</v>
      </c>
      <c r="D300" s="138" t="s">
        <v>1776</v>
      </c>
      <c r="E300" s="137" t="s">
        <v>1777</v>
      </c>
      <c r="F300" s="138" t="s">
        <v>1778</v>
      </c>
      <c r="G300" s="137" t="s">
        <v>1779</v>
      </c>
      <c r="H300" s="137"/>
      <c r="I300" s="137" t="s">
        <v>707</v>
      </c>
      <c r="J300" s="137" t="s">
        <v>611</v>
      </c>
      <c r="K300" s="138" t="s">
        <v>708</v>
      </c>
    </row>
    <row r="301" spans="1:11" customFormat="1">
      <c r="A301" s="136">
        <v>301</v>
      </c>
      <c r="B301" s="137" t="s">
        <v>609</v>
      </c>
      <c r="C301" s="138" t="s">
        <v>1753</v>
      </c>
      <c r="D301" s="138" t="s">
        <v>380</v>
      </c>
      <c r="E301" s="137" t="s">
        <v>489</v>
      </c>
      <c r="F301" s="138" t="s">
        <v>1780</v>
      </c>
      <c r="G301" s="137" t="s">
        <v>1781</v>
      </c>
      <c r="H301" s="137"/>
      <c r="I301" s="137" t="s">
        <v>489</v>
      </c>
      <c r="J301" s="137" t="s">
        <v>611</v>
      </c>
      <c r="K301" s="138" t="s">
        <v>490</v>
      </c>
    </row>
    <row r="302" spans="1:11" customFormat="1">
      <c r="A302" s="136">
        <v>302</v>
      </c>
      <c r="B302" s="137" t="s">
        <v>2116</v>
      </c>
      <c r="C302" s="138" t="s">
        <v>2301</v>
      </c>
      <c r="D302" s="138" t="s">
        <v>2302</v>
      </c>
      <c r="E302" s="137" t="s">
        <v>2303</v>
      </c>
      <c r="F302" s="138" t="s">
        <v>2304</v>
      </c>
      <c r="G302" s="137" t="s">
        <v>2305</v>
      </c>
      <c r="H302" s="137" t="s">
        <v>2306</v>
      </c>
      <c r="I302" s="137" t="s">
        <v>121</v>
      </c>
      <c r="J302" s="137" t="s">
        <v>611</v>
      </c>
      <c r="K302" s="138" t="s">
        <v>944</v>
      </c>
    </row>
    <row r="303" spans="1:11" customFormat="1">
      <c r="A303" s="136">
        <v>303</v>
      </c>
      <c r="B303" s="137" t="s">
        <v>2116</v>
      </c>
      <c r="C303" s="138" t="s">
        <v>1782</v>
      </c>
      <c r="D303" s="138" t="s">
        <v>1783</v>
      </c>
      <c r="E303" s="137" t="s">
        <v>2307</v>
      </c>
      <c r="F303" s="138" t="s">
        <v>1784</v>
      </c>
      <c r="G303" s="137" t="s">
        <v>1785</v>
      </c>
      <c r="H303" s="137"/>
      <c r="I303" s="137" t="s">
        <v>893</v>
      </c>
      <c r="J303" s="137" t="s">
        <v>611</v>
      </c>
      <c r="K303" s="138" t="s">
        <v>895</v>
      </c>
    </row>
    <row r="304" spans="1:11" customFormat="1">
      <c r="A304" s="136">
        <v>304</v>
      </c>
      <c r="B304" s="137" t="s">
        <v>609</v>
      </c>
      <c r="C304" s="138" t="s">
        <v>1123</v>
      </c>
      <c r="D304" s="138" t="s">
        <v>1786</v>
      </c>
      <c r="E304" s="137" t="s">
        <v>1787</v>
      </c>
      <c r="F304" s="138" t="s">
        <v>1788</v>
      </c>
      <c r="G304" s="137" t="s">
        <v>1789</v>
      </c>
      <c r="H304" s="137"/>
      <c r="I304" s="137" t="s">
        <v>487</v>
      </c>
      <c r="J304" s="137" t="s">
        <v>611</v>
      </c>
      <c r="K304" s="138" t="s">
        <v>488</v>
      </c>
    </row>
    <row r="305" spans="1:11" customFormat="1">
      <c r="A305" s="136">
        <v>305</v>
      </c>
      <c r="B305" s="137" t="s">
        <v>2116</v>
      </c>
      <c r="C305" s="138" t="s">
        <v>1790</v>
      </c>
      <c r="D305" s="138" t="s">
        <v>1791</v>
      </c>
      <c r="E305" s="137" t="s">
        <v>2308</v>
      </c>
      <c r="F305" s="138" t="s">
        <v>1792</v>
      </c>
      <c r="G305" s="137" t="s">
        <v>1793</v>
      </c>
      <c r="H305" s="137"/>
      <c r="I305" s="137" t="s">
        <v>160</v>
      </c>
      <c r="J305" s="137" t="s">
        <v>611</v>
      </c>
      <c r="K305" s="138" t="s">
        <v>161</v>
      </c>
    </row>
    <row r="306" spans="1:11" customFormat="1">
      <c r="A306" s="136">
        <v>306</v>
      </c>
      <c r="B306" s="137" t="s">
        <v>2116</v>
      </c>
      <c r="C306" s="138" t="s">
        <v>1790</v>
      </c>
      <c r="D306" s="138" t="s">
        <v>1791</v>
      </c>
      <c r="E306" s="137" t="s">
        <v>2309</v>
      </c>
      <c r="F306" s="138" t="s">
        <v>1794</v>
      </c>
      <c r="G306" s="137" t="s">
        <v>2310</v>
      </c>
      <c r="H306" s="137"/>
      <c r="I306" s="137" t="s">
        <v>450</v>
      </c>
      <c r="J306" s="137" t="s">
        <v>611</v>
      </c>
      <c r="K306" s="138" t="s">
        <v>453</v>
      </c>
    </row>
    <row r="307" spans="1:11" customFormat="1">
      <c r="A307" s="136">
        <v>307</v>
      </c>
      <c r="B307" s="137" t="s">
        <v>609</v>
      </c>
      <c r="C307" s="138" t="s">
        <v>1795</v>
      </c>
      <c r="D307" s="138" t="s">
        <v>1796</v>
      </c>
      <c r="E307" s="137" t="s">
        <v>1797</v>
      </c>
      <c r="F307" s="138" t="s">
        <v>1798</v>
      </c>
      <c r="G307" s="137" t="s">
        <v>1799</v>
      </c>
      <c r="H307" s="137"/>
      <c r="I307" s="137" t="s">
        <v>565</v>
      </c>
      <c r="J307" s="137" t="s">
        <v>611</v>
      </c>
      <c r="K307" s="138" t="s">
        <v>566</v>
      </c>
    </row>
    <row r="308" spans="1:11" customFormat="1">
      <c r="A308" s="136">
        <v>308</v>
      </c>
      <c r="B308" s="137" t="s">
        <v>2116</v>
      </c>
      <c r="C308" s="138" t="s">
        <v>367</v>
      </c>
      <c r="D308" s="138" t="s">
        <v>1800</v>
      </c>
      <c r="E308" s="137" t="s">
        <v>2311</v>
      </c>
      <c r="F308" s="138" t="s">
        <v>1801</v>
      </c>
      <c r="G308" s="137" t="s">
        <v>1802</v>
      </c>
      <c r="H308" s="137"/>
      <c r="I308" s="137" t="s">
        <v>546</v>
      </c>
      <c r="J308" s="137" t="s">
        <v>611</v>
      </c>
      <c r="K308" s="138" t="s">
        <v>547</v>
      </c>
    </row>
    <row r="309" spans="1:11" customFormat="1">
      <c r="A309" s="136">
        <v>309</v>
      </c>
      <c r="B309" s="137" t="s">
        <v>2116</v>
      </c>
      <c r="C309" s="138" t="s">
        <v>1350</v>
      </c>
      <c r="D309" s="138" t="s">
        <v>1803</v>
      </c>
      <c r="E309" s="137" t="s">
        <v>2312</v>
      </c>
      <c r="F309" s="138" t="s">
        <v>1804</v>
      </c>
      <c r="G309" s="137" t="s">
        <v>1805</v>
      </c>
      <c r="H309" s="137"/>
      <c r="I309" s="137" t="s">
        <v>120</v>
      </c>
      <c r="J309" s="137" t="s">
        <v>611</v>
      </c>
      <c r="K309" s="138" t="s">
        <v>366</v>
      </c>
    </row>
    <row r="310" spans="1:11" customFormat="1">
      <c r="A310" s="136">
        <v>310</v>
      </c>
      <c r="B310" s="137" t="s">
        <v>609</v>
      </c>
      <c r="C310" s="138" t="s">
        <v>1806</v>
      </c>
      <c r="D310" s="138" t="s">
        <v>1807</v>
      </c>
      <c r="E310" s="137" t="s">
        <v>491</v>
      </c>
      <c r="F310" s="138" t="s">
        <v>492</v>
      </c>
      <c r="G310" s="137" t="s">
        <v>493</v>
      </c>
      <c r="H310" s="137"/>
      <c r="I310" s="137" t="s">
        <v>491</v>
      </c>
      <c r="J310" s="137" t="s">
        <v>611</v>
      </c>
      <c r="K310" s="138" t="s">
        <v>494</v>
      </c>
    </row>
    <row r="311" spans="1:11" customFormat="1">
      <c r="A311" s="136">
        <v>311</v>
      </c>
      <c r="B311" s="137" t="s">
        <v>609</v>
      </c>
      <c r="C311" s="138" t="s">
        <v>374</v>
      </c>
      <c r="D311" s="138" t="s">
        <v>1808</v>
      </c>
      <c r="E311" s="137" t="s">
        <v>495</v>
      </c>
      <c r="F311" s="138" t="s">
        <v>1809</v>
      </c>
      <c r="G311" s="137" t="s">
        <v>1810</v>
      </c>
      <c r="H311" s="137"/>
      <c r="I311" s="137" t="s">
        <v>495</v>
      </c>
      <c r="J311" s="137" t="s">
        <v>611</v>
      </c>
      <c r="K311" s="138" t="s">
        <v>496</v>
      </c>
    </row>
    <row r="312" spans="1:11" customFormat="1">
      <c r="A312" s="136">
        <v>312</v>
      </c>
      <c r="B312" s="137" t="s">
        <v>609</v>
      </c>
      <c r="C312" s="138" t="s">
        <v>1748</v>
      </c>
      <c r="D312" s="138" t="s">
        <v>1811</v>
      </c>
      <c r="E312" s="137" t="s">
        <v>497</v>
      </c>
      <c r="F312" s="138" t="s">
        <v>1812</v>
      </c>
      <c r="G312" s="137" t="s">
        <v>1813</v>
      </c>
      <c r="H312" s="137"/>
      <c r="I312" s="137" t="s">
        <v>497</v>
      </c>
      <c r="J312" s="137" t="s">
        <v>611</v>
      </c>
      <c r="K312" s="138" t="s">
        <v>498</v>
      </c>
    </row>
    <row r="313" spans="1:11" customFormat="1">
      <c r="A313" s="136">
        <v>313</v>
      </c>
      <c r="B313" s="137" t="s">
        <v>609</v>
      </c>
      <c r="C313" s="138" t="s">
        <v>396</v>
      </c>
      <c r="D313" s="138" t="s">
        <v>1411</v>
      </c>
      <c r="E313" s="137" t="s">
        <v>1814</v>
      </c>
      <c r="F313" s="138" t="s">
        <v>1815</v>
      </c>
      <c r="G313" s="137" t="s">
        <v>1414</v>
      </c>
      <c r="H313" s="137"/>
      <c r="I313" s="137" t="s">
        <v>190</v>
      </c>
      <c r="J313" s="137" t="s">
        <v>611</v>
      </c>
      <c r="K313" s="138" t="s">
        <v>191</v>
      </c>
    </row>
    <row r="314" spans="1:11" customFormat="1">
      <c r="A314" s="136">
        <v>314</v>
      </c>
      <c r="B314" s="137" t="s">
        <v>2116</v>
      </c>
      <c r="C314" s="138" t="s">
        <v>2313</v>
      </c>
      <c r="D314" s="138" t="s">
        <v>2314</v>
      </c>
      <c r="E314" s="137" t="s">
        <v>2315</v>
      </c>
      <c r="F314" s="138" t="s">
        <v>1816</v>
      </c>
      <c r="G314" s="137" t="s">
        <v>1817</v>
      </c>
      <c r="H314" s="137"/>
      <c r="I314" s="137" t="s">
        <v>684</v>
      </c>
      <c r="J314" s="137" t="s">
        <v>611</v>
      </c>
      <c r="K314" s="138" t="s">
        <v>1818</v>
      </c>
    </row>
    <row r="315" spans="1:11" customFormat="1">
      <c r="A315" s="136">
        <v>315</v>
      </c>
      <c r="B315" s="137" t="s">
        <v>609</v>
      </c>
      <c r="C315" s="138" t="s">
        <v>1782</v>
      </c>
      <c r="D315" s="138" t="s">
        <v>1819</v>
      </c>
      <c r="E315" s="137" t="s">
        <v>499</v>
      </c>
      <c r="F315" s="138" t="s">
        <v>1820</v>
      </c>
      <c r="G315" s="137" t="s">
        <v>1821</v>
      </c>
      <c r="H315" s="137"/>
      <c r="I315" s="137" t="s">
        <v>499</v>
      </c>
      <c r="J315" s="137" t="s">
        <v>611</v>
      </c>
      <c r="K315" s="138" t="s">
        <v>500</v>
      </c>
    </row>
    <row r="316" spans="1:11" customFormat="1">
      <c r="A316" s="136">
        <v>316</v>
      </c>
      <c r="B316" s="137" t="s">
        <v>609</v>
      </c>
      <c r="C316" s="138" t="s">
        <v>1123</v>
      </c>
      <c r="D316" s="138" t="s">
        <v>1822</v>
      </c>
      <c r="E316" s="137" t="s">
        <v>1823</v>
      </c>
      <c r="F316" s="138" t="s">
        <v>1824</v>
      </c>
      <c r="G316" s="137" t="s">
        <v>1825</v>
      </c>
      <c r="H316" s="137"/>
      <c r="I316" s="137" t="s">
        <v>567</v>
      </c>
      <c r="J316" s="137" t="s">
        <v>611</v>
      </c>
      <c r="K316" s="138" t="s">
        <v>568</v>
      </c>
    </row>
    <row r="317" spans="1:11" customFormat="1">
      <c r="A317" s="136">
        <v>317</v>
      </c>
      <c r="B317" s="137" t="s">
        <v>609</v>
      </c>
      <c r="C317" s="138" t="s">
        <v>1826</v>
      </c>
      <c r="D317" s="138" t="s">
        <v>1827</v>
      </c>
      <c r="E317" s="137" t="s">
        <v>1828</v>
      </c>
      <c r="F317" s="138" t="s">
        <v>1829</v>
      </c>
      <c r="G317" s="137" t="s">
        <v>1830</v>
      </c>
      <c r="H317" s="137" t="s">
        <v>364</v>
      </c>
      <c r="I317" s="137" t="s">
        <v>701</v>
      </c>
      <c r="J317" s="137" t="s">
        <v>611</v>
      </c>
      <c r="K317" s="138" t="s">
        <v>294</v>
      </c>
    </row>
    <row r="318" spans="1:11" customFormat="1">
      <c r="A318" s="136">
        <v>318</v>
      </c>
      <c r="B318" s="137" t="s">
        <v>609</v>
      </c>
      <c r="C318" s="138" t="s">
        <v>386</v>
      </c>
      <c r="D318" s="138" t="s">
        <v>431</v>
      </c>
      <c r="E318" s="137" t="s">
        <v>501</v>
      </c>
      <c r="F318" s="138" t="s">
        <v>502</v>
      </c>
      <c r="G318" s="137" t="s">
        <v>2316</v>
      </c>
      <c r="H318" s="137"/>
      <c r="I318" s="137" t="s">
        <v>501</v>
      </c>
      <c r="J318" s="137" t="s">
        <v>611</v>
      </c>
      <c r="K318" s="138" t="s">
        <v>503</v>
      </c>
    </row>
    <row r="319" spans="1:11" customFormat="1">
      <c r="A319" s="136">
        <v>319</v>
      </c>
      <c r="B319" s="137" t="s">
        <v>609</v>
      </c>
      <c r="C319" s="138" t="s">
        <v>1753</v>
      </c>
      <c r="D319" s="138" t="s">
        <v>380</v>
      </c>
      <c r="E319" s="137" t="s">
        <v>1831</v>
      </c>
      <c r="F319" s="138" t="s">
        <v>1832</v>
      </c>
      <c r="G319" s="137" t="s">
        <v>1833</v>
      </c>
      <c r="H319" s="137"/>
      <c r="I319" s="137" t="s">
        <v>604</v>
      </c>
      <c r="J319" s="137" t="s">
        <v>611</v>
      </c>
      <c r="K319" s="138" t="s">
        <v>605</v>
      </c>
    </row>
    <row r="320" spans="1:11" customFormat="1">
      <c r="A320" s="136">
        <v>320</v>
      </c>
      <c r="B320" s="137" t="s">
        <v>609</v>
      </c>
      <c r="C320" s="138" t="s">
        <v>380</v>
      </c>
      <c r="D320" s="138" t="s">
        <v>1783</v>
      </c>
      <c r="E320" s="137" t="s">
        <v>504</v>
      </c>
      <c r="F320" s="138" t="s">
        <v>505</v>
      </c>
      <c r="G320" s="137" t="s">
        <v>506</v>
      </c>
      <c r="H320" s="137"/>
      <c r="I320" s="137" t="s">
        <v>504</v>
      </c>
      <c r="J320" s="137" t="s">
        <v>611</v>
      </c>
      <c r="K320" s="138" t="s">
        <v>65</v>
      </c>
    </row>
    <row r="321" spans="1:11" customFormat="1">
      <c r="A321" s="136">
        <v>321</v>
      </c>
      <c r="B321" s="137" t="s">
        <v>609</v>
      </c>
      <c r="C321" s="138" t="s">
        <v>396</v>
      </c>
      <c r="D321" s="138" t="s">
        <v>1834</v>
      </c>
      <c r="E321" s="137" t="s">
        <v>66</v>
      </c>
      <c r="F321" s="138" t="s">
        <v>1835</v>
      </c>
      <c r="G321" s="137" t="s">
        <v>1836</v>
      </c>
      <c r="H321" s="137"/>
      <c r="I321" s="137" t="s">
        <v>66</v>
      </c>
      <c r="J321" s="137" t="s">
        <v>611</v>
      </c>
      <c r="K321" s="138" t="s">
        <v>58</v>
      </c>
    </row>
    <row r="322" spans="1:11" customFormat="1">
      <c r="A322" s="136">
        <v>322</v>
      </c>
      <c r="B322" s="137" t="s">
        <v>609</v>
      </c>
      <c r="C322" s="138" t="s">
        <v>1837</v>
      </c>
      <c r="D322" s="138" t="s">
        <v>1193</v>
      </c>
      <c r="E322" s="137" t="s">
        <v>1838</v>
      </c>
      <c r="F322" s="138" t="s">
        <v>1839</v>
      </c>
      <c r="G322" s="137" t="s">
        <v>1840</v>
      </c>
      <c r="H322" s="137"/>
      <c r="I322" s="137" t="s">
        <v>715</v>
      </c>
      <c r="J322" s="137" t="s">
        <v>611</v>
      </c>
      <c r="K322" s="138" t="s">
        <v>716</v>
      </c>
    </row>
    <row r="323" spans="1:11" customFormat="1">
      <c r="A323" s="136">
        <v>323</v>
      </c>
      <c r="B323" s="137"/>
      <c r="C323" s="137"/>
      <c r="D323" s="137"/>
      <c r="E323" s="137" t="s">
        <v>2317</v>
      </c>
      <c r="F323" s="138" t="s">
        <v>2318</v>
      </c>
      <c r="G323" s="137" t="s">
        <v>1840</v>
      </c>
      <c r="H323" s="137"/>
      <c r="I323" s="137" t="s">
        <v>715</v>
      </c>
      <c r="J323" s="137" t="s">
        <v>611</v>
      </c>
      <c r="K323" s="138" t="s">
        <v>716</v>
      </c>
    </row>
    <row r="324" spans="1:11" customFormat="1">
      <c r="A324" s="136">
        <v>324</v>
      </c>
      <c r="B324" s="137" t="s">
        <v>609</v>
      </c>
      <c r="C324" s="138" t="s">
        <v>419</v>
      </c>
      <c r="D324" s="138" t="s">
        <v>432</v>
      </c>
      <c r="E324" s="137" t="s">
        <v>59</v>
      </c>
      <c r="F324" s="138" t="s">
        <v>60</v>
      </c>
      <c r="G324" s="137" t="s">
        <v>61</v>
      </c>
      <c r="H324" s="137"/>
      <c r="I324" s="137" t="s">
        <v>59</v>
      </c>
      <c r="J324" s="137" t="s">
        <v>611</v>
      </c>
      <c r="K324" s="138" t="s">
        <v>62</v>
      </c>
    </row>
    <row r="325" spans="1:11" customFormat="1">
      <c r="A325" s="136">
        <v>325</v>
      </c>
      <c r="B325" s="137" t="s">
        <v>609</v>
      </c>
      <c r="C325" s="138" t="s">
        <v>1216</v>
      </c>
      <c r="D325" s="138" t="s">
        <v>1430</v>
      </c>
      <c r="E325" s="137" t="s">
        <v>63</v>
      </c>
      <c r="F325" s="138" t="s">
        <v>1841</v>
      </c>
      <c r="G325" s="137" t="s">
        <v>1842</v>
      </c>
      <c r="H325" s="137"/>
      <c r="I325" s="137" t="s">
        <v>63</v>
      </c>
      <c r="J325" s="137" t="s">
        <v>611</v>
      </c>
      <c r="K325" s="138" t="s">
        <v>275</v>
      </c>
    </row>
    <row r="326" spans="1:11" customFormat="1">
      <c r="A326" s="136">
        <v>326</v>
      </c>
      <c r="B326" s="137" t="s">
        <v>2116</v>
      </c>
      <c r="C326" s="138" t="s">
        <v>1843</v>
      </c>
      <c r="D326" s="138" t="s">
        <v>1844</v>
      </c>
      <c r="E326" s="137" t="s">
        <v>2319</v>
      </c>
      <c r="F326" s="138" t="s">
        <v>1845</v>
      </c>
      <c r="G326" s="137" t="s">
        <v>1846</v>
      </c>
      <c r="H326" s="137"/>
      <c r="I326" s="137" t="s">
        <v>497</v>
      </c>
      <c r="J326" s="137" t="s">
        <v>611</v>
      </c>
      <c r="K326" s="138" t="s">
        <v>498</v>
      </c>
    </row>
    <row r="327" spans="1:11" customFormat="1">
      <c r="A327" s="136">
        <v>327</v>
      </c>
      <c r="B327" s="137" t="s">
        <v>2116</v>
      </c>
      <c r="C327" s="138" t="s">
        <v>1847</v>
      </c>
      <c r="D327" s="138" t="s">
        <v>1848</v>
      </c>
      <c r="E327" s="137" t="s">
        <v>2320</v>
      </c>
      <c r="F327" s="138" t="s">
        <v>1849</v>
      </c>
      <c r="G327" s="137" t="s">
        <v>1850</v>
      </c>
      <c r="H327" s="137"/>
      <c r="I327" s="137" t="s">
        <v>339</v>
      </c>
      <c r="J327" s="137" t="s">
        <v>611</v>
      </c>
      <c r="K327" s="138" t="s">
        <v>340</v>
      </c>
    </row>
    <row r="328" spans="1:11" customFormat="1">
      <c r="A328" s="136">
        <v>328</v>
      </c>
      <c r="B328" s="137" t="s">
        <v>609</v>
      </c>
      <c r="C328" s="138" t="s">
        <v>144</v>
      </c>
      <c r="D328" s="138" t="s">
        <v>1312</v>
      </c>
      <c r="E328" s="137" t="s">
        <v>64</v>
      </c>
      <c r="F328" s="138" t="s">
        <v>1851</v>
      </c>
      <c r="G328" s="137" t="s">
        <v>1579</v>
      </c>
      <c r="H328" s="137"/>
      <c r="I328" s="137" t="s">
        <v>219</v>
      </c>
      <c r="J328" s="137" t="s">
        <v>611</v>
      </c>
      <c r="K328" s="138" t="s">
        <v>220</v>
      </c>
    </row>
    <row r="329" spans="1:11" customFormat="1">
      <c r="A329" s="136">
        <v>329</v>
      </c>
      <c r="B329" s="137" t="s">
        <v>609</v>
      </c>
      <c r="C329" s="138" t="s">
        <v>396</v>
      </c>
      <c r="D329" s="138" t="s">
        <v>1852</v>
      </c>
      <c r="E329" s="137" t="s">
        <v>904</v>
      </c>
      <c r="F329" s="138" t="s">
        <v>1853</v>
      </c>
      <c r="G329" s="137" t="s">
        <v>1854</v>
      </c>
      <c r="H329" s="137"/>
      <c r="I329" s="137" t="s">
        <v>904</v>
      </c>
      <c r="J329" s="137" t="s">
        <v>611</v>
      </c>
      <c r="K329" s="138" t="s">
        <v>902</v>
      </c>
    </row>
    <row r="330" spans="1:11" customFormat="1">
      <c r="A330" s="136">
        <v>330</v>
      </c>
      <c r="B330" s="137" t="s">
        <v>609</v>
      </c>
      <c r="C330" s="138" t="s">
        <v>377</v>
      </c>
      <c r="D330" s="138" t="s">
        <v>1855</v>
      </c>
      <c r="E330" s="137" t="s">
        <v>903</v>
      </c>
      <c r="F330" s="138" t="s">
        <v>1856</v>
      </c>
      <c r="G330" s="137" t="s">
        <v>1857</v>
      </c>
      <c r="H330" s="137" t="s">
        <v>90</v>
      </c>
      <c r="I330" s="137" t="s">
        <v>903</v>
      </c>
      <c r="J330" s="137" t="s">
        <v>611</v>
      </c>
      <c r="K330" s="138" t="s">
        <v>295</v>
      </c>
    </row>
    <row r="331" spans="1:11" customFormat="1">
      <c r="A331" s="136">
        <v>331</v>
      </c>
      <c r="B331" s="137" t="s">
        <v>609</v>
      </c>
      <c r="C331" s="138" t="s">
        <v>1208</v>
      </c>
      <c r="D331" s="138" t="s">
        <v>1209</v>
      </c>
      <c r="E331" s="137" t="s">
        <v>1858</v>
      </c>
      <c r="F331" s="138" t="s">
        <v>1859</v>
      </c>
      <c r="G331" s="137" t="s">
        <v>1443</v>
      </c>
      <c r="H331" s="137"/>
      <c r="I331" s="137" t="s">
        <v>444</v>
      </c>
      <c r="J331" s="137" t="s">
        <v>611</v>
      </c>
      <c r="K331" s="138" t="s">
        <v>445</v>
      </c>
    </row>
    <row r="332" spans="1:11" customFormat="1">
      <c r="A332" s="136">
        <v>332</v>
      </c>
      <c r="B332" s="137" t="s">
        <v>2116</v>
      </c>
      <c r="C332" s="138" t="s">
        <v>983</v>
      </c>
      <c r="D332" s="138" t="s">
        <v>1330</v>
      </c>
      <c r="E332" s="137" t="s">
        <v>2321</v>
      </c>
      <c r="F332" s="138" t="s">
        <v>1860</v>
      </c>
      <c r="G332" s="137" t="s">
        <v>1861</v>
      </c>
      <c r="H332" s="137"/>
      <c r="I332" s="137" t="s">
        <v>512</v>
      </c>
      <c r="J332" s="137" t="s">
        <v>611</v>
      </c>
      <c r="K332" s="138" t="s">
        <v>513</v>
      </c>
    </row>
    <row r="333" spans="1:11" customFormat="1">
      <c r="A333" s="136">
        <v>333</v>
      </c>
      <c r="B333" s="137" t="s">
        <v>2116</v>
      </c>
      <c r="C333" s="138" t="s">
        <v>1862</v>
      </c>
      <c r="D333" s="138" t="s">
        <v>1863</v>
      </c>
      <c r="E333" s="137" t="s">
        <v>2322</v>
      </c>
      <c r="F333" s="138" t="s">
        <v>1864</v>
      </c>
      <c r="G333" s="137" t="s">
        <v>1865</v>
      </c>
      <c r="H333" s="137"/>
      <c r="I333" s="137" t="s">
        <v>121</v>
      </c>
      <c r="J333" s="137" t="s">
        <v>611</v>
      </c>
      <c r="K333" s="138" t="s">
        <v>296</v>
      </c>
    </row>
    <row r="334" spans="1:11" customFormat="1">
      <c r="A334" s="136">
        <v>334</v>
      </c>
      <c r="B334" s="137" t="s">
        <v>609</v>
      </c>
      <c r="C334" s="138" t="s">
        <v>2323</v>
      </c>
      <c r="D334" s="138" t="s">
        <v>2324</v>
      </c>
      <c r="E334" s="137" t="s">
        <v>446</v>
      </c>
      <c r="F334" s="138" t="s">
        <v>447</v>
      </c>
      <c r="G334" s="137" t="s">
        <v>448</v>
      </c>
      <c r="H334" s="137"/>
      <c r="I334" s="137" t="s">
        <v>446</v>
      </c>
      <c r="J334" s="137" t="s">
        <v>611</v>
      </c>
      <c r="K334" s="138" t="s">
        <v>449</v>
      </c>
    </row>
    <row r="335" spans="1:11" customFormat="1">
      <c r="A335" s="136">
        <v>335</v>
      </c>
      <c r="B335" s="137" t="s">
        <v>2116</v>
      </c>
      <c r="C335" s="138" t="s">
        <v>1271</v>
      </c>
      <c r="D335" s="138" t="s">
        <v>1866</v>
      </c>
      <c r="E335" s="137" t="s">
        <v>2325</v>
      </c>
      <c r="F335" s="138" t="s">
        <v>1867</v>
      </c>
      <c r="G335" s="137" t="s">
        <v>1868</v>
      </c>
      <c r="H335" s="137" t="s">
        <v>91</v>
      </c>
      <c r="I335" s="137" t="s">
        <v>446</v>
      </c>
      <c r="J335" s="137" t="s">
        <v>611</v>
      </c>
      <c r="K335" s="138" t="s">
        <v>449</v>
      </c>
    </row>
    <row r="336" spans="1:11" customFormat="1">
      <c r="A336" s="136">
        <v>336</v>
      </c>
      <c r="B336" s="137" t="s">
        <v>609</v>
      </c>
      <c r="C336" s="138" t="s">
        <v>386</v>
      </c>
      <c r="D336" s="138" t="s">
        <v>1873</v>
      </c>
      <c r="E336" s="137" t="s">
        <v>1874</v>
      </c>
      <c r="F336" s="138" t="s">
        <v>1875</v>
      </c>
      <c r="G336" s="137" t="s">
        <v>1876</v>
      </c>
      <c r="H336" s="137"/>
      <c r="I336" s="137" t="s">
        <v>297</v>
      </c>
      <c r="J336" s="137" t="s">
        <v>611</v>
      </c>
      <c r="K336" s="138" t="s">
        <v>298</v>
      </c>
    </row>
    <row r="337" spans="1:11" customFormat="1">
      <c r="A337" s="136">
        <v>337</v>
      </c>
      <c r="B337" s="137" t="s">
        <v>609</v>
      </c>
      <c r="C337" s="138" t="s">
        <v>960</v>
      </c>
      <c r="D337" s="138" t="s">
        <v>1877</v>
      </c>
      <c r="E337" s="137" t="s">
        <v>450</v>
      </c>
      <c r="F337" s="138" t="s">
        <v>1878</v>
      </c>
      <c r="G337" s="137" t="s">
        <v>1879</v>
      </c>
      <c r="H337" s="137"/>
      <c r="I337" s="137" t="s">
        <v>450</v>
      </c>
      <c r="J337" s="137" t="s">
        <v>611</v>
      </c>
      <c r="K337" s="138" t="s">
        <v>453</v>
      </c>
    </row>
    <row r="338" spans="1:11" customFormat="1">
      <c r="A338" s="136">
        <v>338</v>
      </c>
      <c r="B338" s="137" t="s">
        <v>609</v>
      </c>
      <c r="C338" s="138" t="s">
        <v>1208</v>
      </c>
      <c r="D338" s="138" t="s">
        <v>1209</v>
      </c>
      <c r="E338" s="137" t="s">
        <v>454</v>
      </c>
      <c r="F338" s="138" t="s">
        <v>1880</v>
      </c>
      <c r="G338" s="137" t="s">
        <v>1881</v>
      </c>
      <c r="H338" s="137"/>
      <c r="I338" s="137" t="s">
        <v>454</v>
      </c>
      <c r="J338" s="137" t="s">
        <v>611</v>
      </c>
      <c r="K338" s="138" t="s">
        <v>299</v>
      </c>
    </row>
    <row r="339" spans="1:11" customFormat="1">
      <c r="A339" s="136">
        <v>339</v>
      </c>
      <c r="B339" s="137" t="s">
        <v>609</v>
      </c>
      <c r="C339" s="138" t="s">
        <v>396</v>
      </c>
      <c r="D339" s="138" t="s">
        <v>1882</v>
      </c>
      <c r="E339" s="137" t="s">
        <v>455</v>
      </c>
      <c r="F339" s="138" t="s">
        <v>1883</v>
      </c>
      <c r="G339" s="137" t="s">
        <v>1884</v>
      </c>
      <c r="H339" s="137"/>
      <c r="I339" s="137" t="s">
        <v>455</v>
      </c>
      <c r="J339" s="137" t="s">
        <v>611</v>
      </c>
      <c r="K339" s="138" t="s">
        <v>456</v>
      </c>
    </row>
    <row r="340" spans="1:11" customFormat="1">
      <c r="A340" s="136">
        <v>340</v>
      </c>
      <c r="B340" s="137" t="s">
        <v>609</v>
      </c>
      <c r="C340" s="138" t="s">
        <v>1082</v>
      </c>
      <c r="D340" s="138" t="s">
        <v>1885</v>
      </c>
      <c r="E340" s="137" t="s">
        <v>457</v>
      </c>
      <c r="F340" s="138" t="s">
        <v>1886</v>
      </c>
      <c r="G340" s="137" t="s">
        <v>1887</v>
      </c>
      <c r="H340" s="137"/>
      <c r="I340" s="137" t="s">
        <v>457</v>
      </c>
      <c r="J340" s="137" t="s">
        <v>611</v>
      </c>
      <c r="K340" s="138" t="s">
        <v>365</v>
      </c>
    </row>
    <row r="341" spans="1:11" customFormat="1">
      <c r="A341" s="136">
        <v>341</v>
      </c>
      <c r="B341" s="137" t="s">
        <v>609</v>
      </c>
      <c r="C341" s="138" t="s">
        <v>1553</v>
      </c>
      <c r="D341" s="138" t="s">
        <v>1888</v>
      </c>
      <c r="E341" s="137" t="s">
        <v>1889</v>
      </c>
      <c r="F341" s="138" t="s">
        <v>1890</v>
      </c>
      <c r="G341" s="137" t="s">
        <v>1891</v>
      </c>
      <c r="H341" s="137" t="s">
        <v>933</v>
      </c>
      <c r="I341" s="137" t="s">
        <v>123</v>
      </c>
      <c r="J341" s="137" t="s">
        <v>611</v>
      </c>
      <c r="K341" s="138" t="s">
        <v>124</v>
      </c>
    </row>
    <row r="342" spans="1:11" customFormat="1">
      <c r="A342" s="136">
        <v>342</v>
      </c>
      <c r="B342" s="137" t="s">
        <v>2116</v>
      </c>
      <c r="C342" s="138" t="s">
        <v>947</v>
      </c>
      <c r="D342" s="138" t="s">
        <v>948</v>
      </c>
      <c r="E342" s="137" t="s">
        <v>2326</v>
      </c>
      <c r="F342" s="138" t="s">
        <v>949</v>
      </c>
      <c r="G342" s="137" t="s">
        <v>950</v>
      </c>
      <c r="H342" s="137"/>
      <c r="I342" s="137" t="s">
        <v>183</v>
      </c>
      <c r="J342" s="137" t="s">
        <v>611</v>
      </c>
      <c r="K342" s="138" t="s">
        <v>921</v>
      </c>
    </row>
    <row r="343" spans="1:11" customFormat="1">
      <c r="A343" s="136">
        <v>343</v>
      </c>
      <c r="B343" s="137" t="s">
        <v>609</v>
      </c>
      <c r="C343" s="138" t="s">
        <v>1039</v>
      </c>
      <c r="D343" s="138" t="s">
        <v>1892</v>
      </c>
      <c r="E343" s="137" t="s">
        <v>458</v>
      </c>
      <c r="F343" s="138" t="s">
        <v>1893</v>
      </c>
      <c r="G343" s="137" t="s">
        <v>1894</v>
      </c>
      <c r="H343" s="137"/>
      <c r="I343" s="137" t="s">
        <v>458</v>
      </c>
      <c r="J343" s="137" t="s">
        <v>611</v>
      </c>
      <c r="K343" s="138" t="s">
        <v>459</v>
      </c>
    </row>
    <row r="344" spans="1:11" customFormat="1">
      <c r="A344" s="136">
        <v>344</v>
      </c>
      <c r="B344" s="137" t="s">
        <v>609</v>
      </c>
      <c r="C344" s="138" t="s">
        <v>427</v>
      </c>
      <c r="D344" s="138" t="s">
        <v>417</v>
      </c>
      <c r="E344" s="137" t="s">
        <v>2327</v>
      </c>
      <c r="F344" s="138" t="s">
        <v>1895</v>
      </c>
      <c r="G344" s="137" t="s">
        <v>1896</v>
      </c>
      <c r="H344" s="137"/>
      <c r="I344" s="137" t="s">
        <v>668</v>
      </c>
      <c r="J344" s="137" t="s">
        <v>611</v>
      </c>
      <c r="K344" s="138" t="s">
        <v>669</v>
      </c>
    </row>
    <row r="345" spans="1:11" customFormat="1">
      <c r="A345" s="136">
        <v>345</v>
      </c>
      <c r="B345" s="137" t="s">
        <v>609</v>
      </c>
      <c r="C345" s="138" t="s">
        <v>410</v>
      </c>
      <c r="D345" s="138" t="s">
        <v>1259</v>
      </c>
      <c r="E345" s="137" t="s">
        <v>1897</v>
      </c>
      <c r="F345" s="138" t="s">
        <v>1898</v>
      </c>
      <c r="G345" s="137" t="s">
        <v>1261</v>
      </c>
      <c r="H345" s="137"/>
      <c r="I345" s="137" t="s">
        <v>146</v>
      </c>
      <c r="J345" s="137" t="s">
        <v>611</v>
      </c>
      <c r="K345" s="138" t="s">
        <v>147</v>
      </c>
    </row>
    <row r="346" spans="1:11" customFormat="1">
      <c r="A346" s="136">
        <v>346</v>
      </c>
      <c r="B346" s="137" t="s">
        <v>609</v>
      </c>
      <c r="C346" s="138" t="s">
        <v>1899</v>
      </c>
      <c r="D346" s="138" t="s">
        <v>2328</v>
      </c>
      <c r="E346" s="137" t="s">
        <v>1900</v>
      </c>
      <c r="F346" s="138" t="s">
        <v>1901</v>
      </c>
      <c r="G346" s="137" t="s">
        <v>1902</v>
      </c>
      <c r="H346" s="137"/>
      <c r="I346" s="137" t="s">
        <v>893</v>
      </c>
      <c r="J346" s="137" t="s">
        <v>611</v>
      </c>
      <c r="K346" s="138" t="s">
        <v>895</v>
      </c>
    </row>
    <row r="347" spans="1:11" customFormat="1">
      <c r="A347" s="136">
        <v>347</v>
      </c>
      <c r="B347" s="137" t="s">
        <v>609</v>
      </c>
      <c r="C347" s="138" t="s">
        <v>382</v>
      </c>
      <c r="D347" s="138" t="s">
        <v>433</v>
      </c>
      <c r="E347" s="137" t="s">
        <v>461</v>
      </c>
      <c r="F347" s="138" t="s">
        <v>462</v>
      </c>
      <c r="G347" s="137" t="s">
        <v>463</v>
      </c>
      <c r="H347" s="137"/>
      <c r="I347" s="137" t="s">
        <v>461</v>
      </c>
      <c r="J347" s="137" t="s">
        <v>611</v>
      </c>
      <c r="K347" s="138" t="s">
        <v>300</v>
      </c>
    </row>
    <row r="348" spans="1:11" customFormat="1">
      <c r="A348" s="136">
        <v>348</v>
      </c>
      <c r="B348" s="137" t="s">
        <v>609</v>
      </c>
      <c r="C348" s="138" t="s">
        <v>377</v>
      </c>
      <c r="D348" s="138" t="s">
        <v>1309</v>
      </c>
      <c r="E348" s="137" t="s">
        <v>1903</v>
      </c>
      <c r="F348" s="138" t="s">
        <v>1904</v>
      </c>
      <c r="G348" s="137" t="s">
        <v>1311</v>
      </c>
      <c r="H348" s="137"/>
      <c r="I348" s="137" t="s">
        <v>158</v>
      </c>
      <c r="J348" s="137" t="s">
        <v>611</v>
      </c>
      <c r="K348" s="138" t="s">
        <v>159</v>
      </c>
    </row>
    <row r="349" spans="1:11" customFormat="1">
      <c r="A349" s="136">
        <v>349</v>
      </c>
      <c r="B349" s="137" t="s">
        <v>2116</v>
      </c>
      <c r="C349" s="138" t="s">
        <v>1212</v>
      </c>
      <c r="D349" s="138" t="s">
        <v>1905</v>
      </c>
      <c r="E349" s="137" t="s">
        <v>2329</v>
      </c>
      <c r="F349" s="138" t="s">
        <v>1906</v>
      </c>
      <c r="G349" s="137" t="s">
        <v>1907</v>
      </c>
      <c r="H349" s="137"/>
      <c r="I349" s="137" t="s">
        <v>199</v>
      </c>
      <c r="J349" s="137" t="s">
        <v>611</v>
      </c>
      <c r="K349" s="138" t="s">
        <v>301</v>
      </c>
    </row>
    <row r="350" spans="1:11" customFormat="1">
      <c r="A350" s="136">
        <v>350</v>
      </c>
      <c r="B350" s="137" t="s">
        <v>609</v>
      </c>
      <c r="C350" s="138" t="s">
        <v>396</v>
      </c>
      <c r="D350" s="138" t="s">
        <v>1411</v>
      </c>
      <c r="E350" s="137" t="s">
        <v>1908</v>
      </c>
      <c r="F350" s="138" t="s">
        <v>1909</v>
      </c>
      <c r="G350" s="137" t="s">
        <v>1414</v>
      </c>
      <c r="H350" s="137"/>
      <c r="I350" s="137" t="s">
        <v>190</v>
      </c>
      <c r="J350" s="137" t="s">
        <v>611</v>
      </c>
      <c r="K350" s="138" t="s">
        <v>191</v>
      </c>
    </row>
    <row r="351" spans="1:11" customFormat="1">
      <c r="A351" s="136">
        <v>351</v>
      </c>
      <c r="B351" s="137" t="s">
        <v>609</v>
      </c>
      <c r="C351" s="138" t="s">
        <v>394</v>
      </c>
      <c r="D351" s="138" t="s">
        <v>2330</v>
      </c>
      <c r="E351" s="137" t="s">
        <v>464</v>
      </c>
      <c r="F351" s="138" t="s">
        <v>1915</v>
      </c>
      <c r="G351" s="137" t="s">
        <v>1916</v>
      </c>
      <c r="H351" s="137"/>
      <c r="I351" s="137" t="s">
        <v>464</v>
      </c>
      <c r="J351" s="137" t="s">
        <v>611</v>
      </c>
      <c r="K351" s="138" t="s">
        <v>465</v>
      </c>
    </row>
    <row r="352" spans="1:11" customFormat="1">
      <c r="A352" s="136">
        <v>352</v>
      </c>
      <c r="B352" s="137" t="s">
        <v>609</v>
      </c>
      <c r="C352" s="138" t="s">
        <v>380</v>
      </c>
      <c r="D352" s="138" t="s">
        <v>1062</v>
      </c>
      <c r="E352" s="137" t="s">
        <v>1917</v>
      </c>
      <c r="F352" s="138" t="s">
        <v>1918</v>
      </c>
      <c r="G352" s="137" t="s">
        <v>1919</v>
      </c>
      <c r="H352" s="137"/>
      <c r="I352" s="137" t="s">
        <v>464</v>
      </c>
      <c r="J352" s="137" t="s">
        <v>611</v>
      </c>
      <c r="K352" s="138" t="s">
        <v>465</v>
      </c>
    </row>
    <row r="353" spans="1:11" customFormat="1">
      <c r="A353" s="136">
        <v>353</v>
      </c>
      <c r="B353" s="137" t="s">
        <v>609</v>
      </c>
      <c r="C353" s="138" t="s">
        <v>2331</v>
      </c>
      <c r="D353" s="138" t="s">
        <v>2332</v>
      </c>
      <c r="E353" s="137" t="s">
        <v>466</v>
      </c>
      <c r="F353" s="138" t="s">
        <v>467</v>
      </c>
      <c r="G353" s="137" t="s">
        <v>92</v>
      </c>
      <c r="H353" s="137"/>
      <c r="I353" s="137" t="s">
        <v>466</v>
      </c>
      <c r="J353" s="137" t="s">
        <v>611</v>
      </c>
      <c r="K353" s="138" t="s">
        <v>93</v>
      </c>
    </row>
    <row r="354" spans="1:11" customFormat="1">
      <c r="A354" s="136">
        <v>354</v>
      </c>
      <c r="B354" s="137" t="s">
        <v>609</v>
      </c>
      <c r="C354" s="138" t="s">
        <v>374</v>
      </c>
      <c r="D354" s="138" t="s">
        <v>1920</v>
      </c>
      <c r="E354" s="137" t="s">
        <v>1921</v>
      </c>
      <c r="F354" s="138" t="s">
        <v>1922</v>
      </c>
      <c r="G354" s="137" t="s">
        <v>1923</v>
      </c>
      <c r="H354" s="137"/>
      <c r="I354" s="137" t="s">
        <v>624</v>
      </c>
      <c r="J354" s="137" t="s">
        <v>611</v>
      </c>
      <c r="K354" s="138" t="s">
        <v>625</v>
      </c>
    </row>
    <row r="355" spans="1:11" customFormat="1">
      <c r="A355" s="136">
        <v>355</v>
      </c>
      <c r="B355" s="137" t="s">
        <v>609</v>
      </c>
      <c r="C355" s="138" t="s">
        <v>1924</v>
      </c>
      <c r="D355" s="138" t="s">
        <v>395</v>
      </c>
      <c r="E355" s="137" t="s">
        <v>120</v>
      </c>
      <c r="F355" s="138" t="s">
        <v>1925</v>
      </c>
      <c r="G355" s="137" t="s">
        <v>1926</v>
      </c>
      <c r="H355" s="137"/>
      <c r="I355" s="137" t="s">
        <v>120</v>
      </c>
      <c r="J355" s="137" t="s">
        <v>611</v>
      </c>
      <c r="K355" s="138" t="s">
        <v>366</v>
      </c>
    </row>
    <row r="356" spans="1:11" customFormat="1">
      <c r="A356" s="136">
        <v>356</v>
      </c>
      <c r="B356" s="137" t="s">
        <v>609</v>
      </c>
      <c r="C356" s="138" t="s">
        <v>1043</v>
      </c>
      <c r="D356" s="138" t="s">
        <v>1610</v>
      </c>
      <c r="E356" s="137" t="s">
        <v>2333</v>
      </c>
      <c r="F356" s="138" t="s">
        <v>1927</v>
      </c>
      <c r="G356" s="137" t="s">
        <v>1928</v>
      </c>
      <c r="H356" s="137"/>
      <c r="I356" s="137" t="s">
        <v>331</v>
      </c>
      <c r="J356" s="137" t="s">
        <v>611</v>
      </c>
      <c r="K356" s="138" t="s">
        <v>510</v>
      </c>
    </row>
    <row r="357" spans="1:11" customFormat="1">
      <c r="A357" s="136">
        <v>357</v>
      </c>
      <c r="B357" s="137" t="s">
        <v>2116</v>
      </c>
      <c r="C357" s="138" t="s">
        <v>1929</v>
      </c>
      <c r="D357" s="138" t="s">
        <v>1930</v>
      </c>
      <c r="E357" s="137" t="s">
        <v>2334</v>
      </c>
      <c r="F357" s="138" t="s">
        <v>1931</v>
      </c>
      <c r="G357" s="137" t="s">
        <v>1932</v>
      </c>
      <c r="H357" s="137"/>
      <c r="I357" s="137" t="s">
        <v>598</v>
      </c>
      <c r="J357" s="137" t="s">
        <v>611</v>
      </c>
      <c r="K357" s="138" t="s">
        <v>599</v>
      </c>
    </row>
    <row r="358" spans="1:11" customFormat="1">
      <c r="A358" s="136">
        <v>358</v>
      </c>
      <c r="B358" s="137" t="s">
        <v>609</v>
      </c>
      <c r="C358" s="138" t="s">
        <v>1933</v>
      </c>
      <c r="D358" s="138" t="s">
        <v>1934</v>
      </c>
      <c r="E358" s="137" t="s">
        <v>1935</v>
      </c>
      <c r="F358" s="138" t="s">
        <v>1936</v>
      </c>
      <c r="G358" s="137" t="s">
        <v>1937</v>
      </c>
      <c r="H358" s="137"/>
      <c r="I358" s="137" t="s">
        <v>629</v>
      </c>
      <c r="J358" s="137" t="s">
        <v>611</v>
      </c>
      <c r="K358" s="138" t="s">
        <v>278</v>
      </c>
    </row>
    <row r="359" spans="1:11" customFormat="1">
      <c r="A359" s="136">
        <v>359</v>
      </c>
      <c r="B359" s="137" t="s">
        <v>609</v>
      </c>
      <c r="C359" s="138" t="s">
        <v>380</v>
      </c>
      <c r="D359" s="138" t="s">
        <v>1938</v>
      </c>
      <c r="E359" s="137" t="s">
        <v>2335</v>
      </c>
      <c r="F359" s="138" t="s">
        <v>1939</v>
      </c>
      <c r="G359" s="137" t="s">
        <v>1940</v>
      </c>
      <c r="H359" s="137"/>
      <c r="I359" s="137" t="s">
        <v>192</v>
      </c>
      <c r="J359" s="137" t="s">
        <v>611</v>
      </c>
      <c r="K359" s="138" t="s">
        <v>193</v>
      </c>
    </row>
    <row r="360" spans="1:11" customFormat="1">
      <c r="A360" s="136">
        <v>360</v>
      </c>
      <c r="B360" s="137" t="s">
        <v>609</v>
      </c>
      <c r="C360" s="138" t="s">
        <v>1193</v>
      </c>
      <c r="D360" s="138" t="s">
        <v>1194</v>
      </c>
      <c r="E360" s="137" t="s">
        <v>1941</v>
      </c>
      <c r="F360" s="138" t="s">
        <v>1942</v>
      </c>
      <c r="G360" s="137" t="s">
        <v>1197</v>
      </c>
      <c r="H360" s="137"/>
      <c r="I360" s="137" t="s">
        <v>762</v>
      </c>
      <c r="J360" s="137" t="s">
        <v>611</v>
      </c>
      <c r="K360" s="138" t="s">
        <v>154</v>
      </c>
    </row>
    <row r="361" spans="1:11" customFormat="1">
      <c r="A361" s="136">
        <v>361</v>
      </c>
      <c r="B361" s="137" t="s">
        <v>609</v>
      </c>
      <c r="C361" s="138" t="s">
        <v>1267</v>
      </c>
      <c r="D361" s="138" t="s">
        <v>384</v>
      </c>
      <c r="E361" s="137" t="s">
        <v>763</v>
      </c>
      <c r="F361" s="138" t="s">
        <v>1943</v>
      </c>
      <c r="G361" s="137" t="s">
        <v>572</v>
      </c>
      <c r="H361" s="137"/>
      <c r="I361" s="137" t="s">
        <v>763</v>
      </c>
      <c r="J361" s="137" t="s">
        <v>611</v>
      </c>
      <c r="K361" s="138" t="s">
        <v>573</v>
      </c>
    </row>
    <row r="362" spans="1:11" customFormat="1">
      <c r="A362" s="136">
        <v>362</v>
      </c>
      <c r="B362" s="137" t="s">
        <v>609</v>
      </c>
      <c r="C362" s="138" t="s">
        <v>2336</v>
      </c>
      <c r="D362" s="138" t="s">
        <v>2337</v>
      </c>
      <c r="E362" s="137" t="s">
        <v>764</v>
      </c>
      <c r="F362" s="138" t="s">
        <v>765</v>
      </c>
      <c r="G362" s="137" t="s">
        <v>1944</v>
      </c>
      <c r="H362" s="137"/>
      <c r="I362" s="137" t="s">
        <v>764</v>
      </c>
      <c r="J362" s="137" t="s">
        <v>611</v>
      </c>
      <c r="K362" s="138" t="s">
        <v>119</v>
      </c>
    </row>
    <row r="363" spans="1:11" customFormat="1" ht="25.5">
      <c r="A363" s="136">
        <v>363</v>
      </c>
      <c r="B363" s="137" t="s">
        <v>609</v>
      </c>
      <c r="C363" s="138" t="s">
        <v>1553</v>
      </c>
      <c r="D363" s="138" t="s">
        <v>1945</v>
      </c>
      <c r="E363" s="137" t="s">
        <v>1946</v>
      </c>
      <c r="F363" s="138" t="s">
        <v>1947</v>
      </c>
      <c r="G363" s="137" t="s">
        <v>1948</v>
      </c>
      <c r="H363" s="137"/>
      <c r="I363" s="137" t="s">
        <v>336</v>
      </c>
      <c r="J363" s="137" t="s">
        <v>611</v>
      </c>
      <c r="K363" s="138" t="s">
        <v>8</v>
      </c>
    </row>
    <row r="364" spans="1:11" customFormat="1">
      <c r="A364" s="136">
        <v>364</v>
      </c>
      <c r="B364" s="137" t="s">
        <v>609</v>
      </c>
      <c r="C364" s="138" t="s">
        <v>1949</v>
      </c>
      <c r="D364" s="138" t="s">
        <v>1950</v>
      </c>
      <c r="E364" s="137" t="s">
        <v>2338</v>
      </c>
      <c r="F364" s="138" t="s">
        <v>1951</v>
      </c>
      <c r="G364" s="137" t="s">
        <v>1952</v>
      </c>
      <c r="H364" s="137"/>
      <c r="I364" s="137" t="s">
        <v>14</v>
      </c>
      <c r="J364" s="137" t="s">
        <v>611</v>
      </c>
      <c r="K364" s="138" t="s">
        <v>302</v>
      </c>
    </row>
    <row r="365" spans="1:11" customFormat="1">
      <c r="A365" s="136">
        <v>365</v>
      </c>
      <c r="B365" s="137" t="s">
        <v>609</v>
      </c>
      <c r="C365" s="138" t="s">
        <v>374</v>
      </c>
      <c r="D365" s="138" t="s">
        <v>1953</v>
      </c>
      <c r="E365" s="137" t="s">
        <v>1954</v>
      </c>
      <c r="F365" s="138" t="s">
        <v>1955</v>
      </c>
      <c r="G365" s="137" t="s">
        <v>1956</v>
      </c>
      <c r="H365" s="137"/>
      <c r="I365" s="137" t="s">
        <v>483</v>
      </c>
      <c r="J365" s="137" t="s">
        <v>611</v>
      </c>
      <c r="K365" s="138" t="s">
        <v>303</v>
      </c>
    </row>
    <row r="366" spans="1:11" customFormat="1" ht="25.5">
      <c r="A366" s="136">
        <v>366</v>
      </c>
      <c r="B366" s="137" t="s">
        <v>609</v>
      </c>
      <c r="C366" s="138" t="s">
        <v>960</v>
      </c>
      <c r="D366" s="138" t="s">
        <v>961</v>
      </c>
      <c r="E366" s="137" t="s">
        <v>1957</v>
      </c>
      <c r="F366" s="138" t="s">
        <v>1958</v>
      </c>
      <c r="G366" s="137" t="s">
        <v>1959</v>
      </c>
      <c r="H366" s="137"/>
      <c r="I366" s="137" t="s">
        <v>764</v>
      </c>
      <c r="J366" s="137" t="s">
        <v>611</v>
      </c>
      <c r="K366" s="138" t="s">
        <v>119</v>
      </c>
    </row>
    <row r="367" spans="1:11" customFormat="1">
      <c r="A367" s="136">
        <v>367</v>
      </c>
      <c r="B367" s="137" t="s">
        <v>609</v>
      </c>
      <c r="C367" s="138" t="s">
        <v>396</v>
      </c>
      <c r="D367" s="138" t="s">
        <v>1960</v>
      </c>
      <c r="E367" s="137" t="s">
        <v>2339</v>
      </c>
      <c r="F367" s="138" t="s">
        <v>1961</v>
      </c>
      <c r="G367" s="137" t="s">
        <v>1962</v>
      </c>
      <c r="H367" s="137"/>
      <c r="I367" s="137" t="s">
        <v>346</v>
      </c>
      <c r="J367" s="137" t="s">
        <v>611</v>
      </c>
      <c r="K367" s="138" t="s">
        <v>347</v>
      </c>
    </row>
    <row r="368" spans="1:11" customFormat="1" ht="25.5">
      <c r="A368" s="136">
        <v>368</v>
      </c>
      <c r="B368" s="137" t="s">
        <v>609</v>
      </c>
      <c r="C368" s="138" t="s">
        <v>396</v>
      </c>
      <c r="D368" s="138" t="s">
        <v>1963</v>
      </c>
      <c r="E368" s="137" t="s">
        <v>1964</v>
      </c>
      <c r="F368" s="138" t="s">
        <v>1965</v>
      </c>
      <c r="G368" s="137" t="s">
        <v>1966</v>
      </c>
      <c r="H368" s="137"/>
      <c r="I368" s="137" t="s">
        <v>917</v>
      </c>
      <c r="J368" s="137" t="s">
        <v>611</v>
      </c>
      <c r="K368" s="138" t="s">
        <v>918</v>
      </c>
    </row>
    <row r="369" spans="1:11" customFormat="1">
      <c r="A369" s="136">
        <v>369</v>
      </c>
      <c r="B369" s="137" t="s">
        <v>609</v>
      </c>
      <c r="C369" s="138" t="s">
        <v>1073</v>
      </c>
      <c r="D369" s="138" t="s">
        <v>2340</v>
      </c>
      <c r="E369" s="137" t="s">
        <v>1967</v>
      </c>
      <c r="F369" s="138" t="s">
        <v>1968</v>
      </c>
      <c r="G369" s="137" t="s">
        <v>1969</v>
      </c>
      <c r="H369" s="137"/>
      <c r="I369" s="137" t="s">
        <v>507</v>
      </c>
      <c r="J369" s="137" t="s">
        <v>611</v>
      </c>
      <c r="K369" s="138" t="s">
        <v>304</v>
      </c>
    </row>
    <row r="370" spans="1:11" customFormat="1">
      <c r="A370" s="136">
        <v>370</v>
      </c>
      <c r="B370" s="137" t="s">
        <v>609</v>
      </c>
      <c r="C370" s="138" t="s">
        <v>1674</v>
      </c>
      <c r="D370" s="138" t="s">
        <v>1970</v>
      </c>
      <c r="E370" s="137" t="s">
        <v>121</v>
      </c>
      <c r="F370" s="138" t="s">
        <v>122</v>
      </c>
      <c r="G370" s="137" t="s">
        <v>94</v>
      </c>
      <c r="H370" s="137"/>
      <c r="I370" s="137" t="s">
        <v>121</v>
      </c>
      <c r="J370" s="137" t="s">
        <v>611</v>
      </c>
      <c r="K370" s="138" t="s">
        <v>95</v>
      </c>
    </row>
    <row r="371" spans="1:11" customFormat="1">
      <c r="A371" s="136">
        <v>371</v>
      </c>
      <c r="B371" s="137" t="s">
        <v>609</v>
      </c>
      <c r="C371" s="138" t="s">
        <v>1971</v>
      </c>
      <c r="D371" s="138" t="s">
        <v>1972</v>
      </c>
      <c r="E371" s="137" t="s">
        <v>123</v>
      </c>
      <c r="F371" s="138" t="s">
        <v>1973</v>
      </c>
      <c r="G371" s="137" t="s">
        <v>1974</v>
      </c>
      <c r="H371" s="137"/>
      <c r="I371" s="137" t="s">
        <v>123</v>
      </c>
      <c r="J371" s="137" t="s">
        <v>611</v>
      </c>
      <c r="K371" s="138" t="s">
        <v>124</v>
      </c>
    </row>
    <row r="372" spans="1:11" customFormat="1">
      <c r="A372" s="136">
        <v>372</v>
      </c>
      <c r="B372" s="137" t="s">
        <v>609</v>
      </c>
      <c r="C372" s="138" t="s">
        <v>1975</v>
      </c>
      <c r="D372" s="138" t="s">
        <v>1976</v>
      </c>
      <c r="E372" s="137" t="s">
        <v>125</v>
      </c>
      <c r="F372" s="138" t="s">
        <v>1977</v>
      </c>
      <c r="G372" s="137" t="s">
        <v>1978</v>
      </c>
      <c r="H372" s="137"/>
      <c r="I372" s="137" t="s">
        <v>125</v>
      </c>
      <c r="J372" s="137" t="s">
        <v>611</v>
      </c>
      <c r="K372" s="138" t="s">
        <v>126</v>
      </c>
    </row>
    <row r="373" spans="1:11" customFormat="1">
      <c r="A373" s="136">
        <v>373</v>
      </c>
      <c r="B373" s="137" t="s">
        <v>609</v>
      </c>
      <c r="C373" s="138" t="s">
        <v>1138</v>
      </c>
      <c r="D373" s="138" t="s">
        <v>1139</v>
      </c>
      <c r="E373" s="137" t="s">
        <v>1979</v>
      </c>
      <c r="F373" s="138" t="s">
        <v>1980</v>
      </c>
      <c r="G373" s="137" t="s">
        <v>1153</v>
      </c>
      <c r="H373" s="137"/>
      <c r="I373" s="137" t="s">
        <v>25</v>
      </c>
      <c r="J373" s="137" t="s">
        <v>611</v>
      </c>
      <c r="K373" s="138" t="s">
        <v>256</v>
      </c>
    </row>
    <row r="374" spans="1:11" customFormat="1">
      <c r="A374" s="136">
        <v>374</v>
      </c>
      <c r="B374" s="137" t="s">
        <v>2116</v>
      </c>
      <c r="C374" s="138" t="s">
        <v>393</v>
      </c>
      <c r="D374" s="138" t="s">
        <v>1981</v>
      </c>
      <c r="E374" s="137" t="s">
        <v>2341</v>
      </c>
      <c r="F374" s="138" t="s">
        <v>1982</v>
      </c>
      <c r="G374" s="137" t="s">
        <v>1983</v>
      </c>
      <c r="H374" s="137"/>
      <c r="I374" s="137" t="s">
        <v>613</v>
      </c>
      <c r="J374" s="137" t="s">
        <v>611</v>
      </c>
      <c r="K374" s="138" t="s">
        <v>514</v>
      </c>
    </row>
    <row r="375" spans="1:11" customFormat="1">
      <c r="A375" s="136">
        <v>375</v>
      </c>
      <c r="B375" s="137" t="s">
        <v>609</v>
      </c>
      <c r="C375" s="138" t="s">
        <v>1541</v>
      </c>
      <c r="D375" s="138" t="s">
        <v>1984</v>
      </c>
      <c r="E375" s="137" t="s">
        <v>612</v>
      </c>
      <c r="F375" s="138" t="s">
        <v>1985</v>
      </c>
      <c r="G375" s="137" t="s">
        <v>1986</v>
      </c>
      <c r="H375" s="137"/>
      <c r="I375" s="137" t="s">
        <v>612</v>
      </c>
      <c r="J375" s="137" t="s">
        <v>611</v>
      </c>
      <c r="K375" s="138" t="s">
        <v>620</v>
      </c>
    </row>
    <row r="376" spans="1:11" customFormat="1">
      <c r="A376" s="136">
        <v>376</v>
      </c>
      <c r="B376" s="137" t="s">
        <v>609</v>
      </c>
      <c r="C376" s="138" t="s">
        <v>1236</v>
      </c>
      <c r="D376" s="138" t="s">
        <v>1237</v>
      </c>
      <c r="E376" s="137" t="s">
        <v>1987</v>
      </c>
      <c r="F376" s="138" t="s">
        <v>1988</v>
      </c>
      <c r="G376" s="137" t="s">
        <v>1240</v>
      </c>
      <c r="H376" s="137"/>
      <c r="I376" s="137" t="s">
        <v>358</v>
      </c>
      <c r="J376" s="137" t="s">
        <v>611</v>
      </c>
      <c r="K376" s="138" t="s">
        <v>143</v>
      </c>
    </row>
    <row r="377" spans="1:11" customFormat="1">
      <c r="A377" s="136">
        <v>377</v>
      </c>
      <c r="B377" s="137" t="s">
        <v>609</v>
      </c>
      <c r="C377" s="138" t="s">
        <v>1733</v>
      </c>
      <c r="D377" s="138" t="s">
        <v>1989</v>
      </c>
      <c r="E377" s="137" t="s">
        <v>621</v>
      </c>
      <c r="F377" s="138" t="s">
        <v>1990</v>
      </c>
      <c r="G377" s="137" t="s">
        <v>1991</v>
      </c>
      <c r="H377" s="137"/>
      <c r="I377" s="137" t="s">
        <v>621</v>
      </c>
      <c r="J377" s="137" t="s">
        <v>611</v>
      </c>
      <c r="K377" s="138" t="s">
        <v>622</v>
      </c>
    </row>
    <row r="378" spans="1:11" customFormat="1">
      <c r="A378" s="136">
        <v>378</v>
      </c>
      <c r="B378" s="137" t="s">
        <v>609</v>
      </c>
      <c r="C378" s="138" t="s">
        <v>1563</v>
      </c>
      <c r="D378" s="138" t="s">
        <v>1992</v>
      </c>
      <c r="E378" s="137" t="s">
        <v>623</v>
      </c>
      <c r="F378" s="138" t="s">
        <v>1993</v>
      </c>
      <c r="G378" s="137" t="s">
        <v>1994</v>
      </c>
      <c r="H378" s="137"/>
      <c r="I378" s="137" t="s">
        <v>623</v>
      </c>
      <c r="J378" s="137" t="s">
        <v>611</v>
      </c>
      <c r="K378" s="138" t="s">
        <v>305</v>
      </c>
    </row>
    <row r="379" spans="1:11" customFormat="1">
      <c r="A379" s="136">
        <v>379</v>
      </c>
      <c r="B379" s="137" t="s">
        <v>609</v>
      </c>
      <c r="C379" s="138" t="s">
        <v>377</v>
      </c>
      <c r="D379" s="138" t="s">
        <v>1995</v>
      </c>
      <c r="E379" s="137" t="s">
        <v>624</v>
      </c>
      <c r="F379" s="138" t="s">
        <v>1996</v>
      </c>
      <c r="G379" s="137" t="s">
        <v>1997</v>
      </c>
      <c r="H379" s="137"/>
      <c r="I379" s="137" t="s">
        <v>624</v>
      </c>
      <c r="J379" s="137" t="s">
        <v>611</v>
      </c>
      <c r="K379" s="138" t="s">
        <v>625</v>
      </c>
    </row>
    <row r="380" spans="1:11" customFormat="1">
      <c r="A380" s="136">
        <v>380</v>
      </c>
      <c r="B380" s="137" t="s">
        <v>609</v>
      </c>
      <c r="C380" s="138" t="s">
        <v>1138</v>
      </c>
      <c r="D380" s="138" t="s">
        <v>1139</v>
      </c>
      <c r="E380" s="137" t="s">
        <v>1998</v>
      </c>
      <c r="F380" s="138" t="s">
        <v>1999</v>
      </c>
      <c r="G380" s="137" t="s">
        <v>1142</v>
      </c>
      <c r="H380" s="137"/>
      <c r="I380" s="137" t="s">
        <v>25</v>
      </c>
      <c r="J380" s="137" t="s">
        <v>611</v>
      </c>
      <c r="K380" s="138" t="s">
        <v>256</v>
      </c>
    </row>
    <row r="381" spans="1:11" customFormat="1">
      <c r="A381" s="136">
        <v>381</v>
      </c>
      <c r="B381" s="137" t="s">
        <v>609</v>
      </c>
      <c r="C381" s="138" t="s">
        <v>434</v>
      </c>
      <c r="D381" s="138" t="s">
        <v>430</v>
      </c>
      <c r="E381" s="137" t="s">
        <v>626</v>
      </c>
      <c r="F381" s="138" t="s">
        <v>627</v>
      </c>
      <c r="G381" s="137" t="s">
        <v>96</v>
      </c>
      <c r="H381" s="137"/>
      <c r="I381" s="137" t="s">
        <v>626</v>
      </c>
      <c r="J381" s="137" t="s">
        <v>611</v>
      </c>
      <c r="K381" s="138" t="s">
        <v>575</v>
      </c>
    </row>
    <row r="382" spans="1:11" customFormat="1">
      <c r="A382" s="136">
        <v>382</v>
      </c>
      <c r="B382" s="137" t="s">
        <v>609</v>
      </c>
      <c r="C382" s="138" t="s">
        <v>2342</v>
      </c>
      <c r="D382" s="138" t="s">
        <v>2343</v>
      </c>
      <c r="E382" s="137" t="s">
        <v>2344</v>
      </c>
      <c r="F382" s="138" t="s">
        <v>2000</v>
      </c>
      <c r="G382" s="137" t="s">
        <v>2001</v>
      </c>
      <c r="H382" s="137"/>
      <c r="I382" s="137" t="s">
        <v>2002</v>
      </c>
      <c r="J382" s="137" t="s">
        <v>611</v>
      </c>
      <c r="K382" s="138" t="s">
        <v>2003</v>
      </c>
    </row>
    <row r="383" spans="1:11" customFormat="1">
      <c r="A383" s="136">
        <v>383</v>
      </c>
      <c r="B383" s="137" t="s">
        <v>609</v>
      </c>
      <c r="C383" s="138" t="s">
        <v>396</v>
      </c>
      <c r="D383" s="138" t="s">
        <v>97</v>
      </c>
      <c r="E383" s="137" t="s">
        <v>576</v>
      </c>
      <c r="F383" s="138" t="s">
        <v>2004</v>
      </c>
      <c r="G383" s="137" t="s">
        <v>2005</v>
      </c>
      <c r="H383" s="137"/>
      <c r="I383" s="137" t="s">
        <v>576</v>
      </c>
      <c r="J383" s="137" t="s">
        <v>611</v>
      </c>
      <c r="K383" s="138" t="s">
        <v>577</v>
      </c>
    </row>
    <row r="384" spans="1:11" customFormat="1">
      <c r="A384" s="136">
        <v>384</v>
      </c>
      <c r="B384" s="137" t="s">
        <v>609</v>
      </c>
      <c r="C384" s="138" t="s">
        <v>1177</v>
      </c>
      <c r="D384" s="138" t="s">
        <v>2006</v>
      </c>
      <c r="E384" s="137" t="s">
        <v>2007</v>
      </c>
      <c r="F384" s="138" t="s">
        <v>2008</v>
      </c>
      <c r="G384" s="137" t="s">
        <v>2001</v>
      </c>
      <c r="H384" s="137" t="s">
        <v>1698</v>
      </c>
      <c r="I384" s="137" t="s">
        <v>2345</v>
      </c>
      <c r="J384" s="137" t="s">
        <v>611</v>
      </c>
      <c r="K384" s="138" t="s">
        <v>2003</v>
      </c>
    </row>
    <row r="385" spans="1:11" customFormat="1" ht="25.5">
      <c r="A385" s="136">
        <v>385</v>
      </c>
      <c r="B385" s="137" t="s">
        <v>2116</v>
      </c>
      <c r="C385" s="138" t="s">
        <v>1710</v>
      </c>
      <c r="D385" s="138" t="s">
        <v>1711</v>
      </c>
      <c r="E385" s="137" t="s">
        <v>2346</v>
      </c>
      <c r="F385" s="138" t="s">
        <v>1712</v>
      </c>
      <c r="G385" s="137" t="s">
        <v>2347</v>
      </c>
      <c r="H385" s="137"/>
      <c r="I385" s="137" t="s">
        <v>323</v>
      </c>
      <c r="J385" s="137" t="s">
        <v>611</v>
      </c>
      <c r="K385" s="138" t="s">
        <v>326</v>
      </c>
    </row>
    <row r="386" spans="1:11" customFormat="1">
      <c r="A386" s="136">
        <v>386</v>
      </c>
      <c r="B386" s="137" t="s">
        <v>609</v>
      </c>
      <c r="C386" s="138" t="s">
        <v>381</v>
      </c>
      <c r="D386" s="138" t="s">
        <v>1295</v>
      </c>
      <c r="E386" s="137" t="s">
        <v>2009</v>
      </c>
      <c r="F386" s="138" t="s">
        <v>2010</v>
      </c>
      <c r="G386" s="137" t="s">
        <v>1298</v>
      </c>
      <c r="H386" s="137"/>
      <c r="I386" s="137" t="s">
        <v>602</v>
      </c>
      <c r="J386" s="137" t="s">
        <v>611</v>
      </c>
      <c r="K386" s="138" t="s">
        <v>603</v>
      </c>
    </row>
    <row r="387" spans="1:11" customFormat="1">
      <c r="A387" s="136">
        <v>387</v>
      </c>
      <c r="B387" s="137" t="s">
        <v>609</v>
      </c>
      <c r="C387" s="138" t="s">
        <v>1118</v>
      </c>
      <c r="D387" s="138" t="s">
        <v>1119</v>
      </c>
      <c r="E387" s="137" t="s">
        <v>578</v>
      </c>
      <c r="F387" s="138" t="s">
        <v>2011</v>
      </c>
      <c r="G387" s="137" t="s">
        <v>1121</v>
      </c>
      <c r="H387" s="137"/>
      <c r="I387" s="137" t="s">
        <v>677</v>
      </c>
      <c r="J387" s="137" t="s">
        <v>611</v>
      </c>
      <c r="K387" s="138" t="s">
        <v>18</v>
      </c>
    </row>
    <row r="388" spans="1:11" customFormat="1">
      <c r="A388" s="136">
        <v>388</v>
      </c>
      <c r="B388" s="137" t="s">
        <v>609</v>
      </c>
      <c r="C388" s="138" t="s">
        <v>370</v>
      </c>
      <c r="D388" s="138" t="s">
        <v>2012</v>
      </c>
      <c r="E388" s="137" t="s">
        <v>2348</v>
      </c>
      <c r="F388" s="138" t="s">
        <v>2013</v>
      </c>
      <c r="G388" s="137" t="s">
        <v>2014</v>
      </c>
      <c r="H388" s="137"/>
      <c r="I388" s="137" t="s">
        <v>333</v>
      </c>
      <c r="J388" s="137" t="s">
        <v>611</v>
      </c>
      <c r="K388" s="138" t="s">
        <v>334</v>
      </c>
    </row>
    <row r="389" spans="1:11" customFormat="1">
      <c r="A389" s="136">
        <v>389</v>
      </c>
      <c r="B389" s="137" t="s">
        <v>609</v>
      </c>
      <c r="C389" s="138" t="s">
        <v>2015</v>
      </c>
      <c r="D389" s="138" t="s">
        <v>1892</v>
      </c>
      <c r="E389" s="137" t="s">
        <v>2016</v>
      </c>
      <c r="F389" s="138" t="s">
        <v>2017</v>
      </c>
      <c r="G389" s="137" t="s">
        <v>2018</v>
      </c>
      <c r="H389" s="137"/>
      <c r="I389" s="137" t="s">
        <v>538</v>
      </c>
      <c r="J389" s="137" t="s">
        <v>611</v>
      </c>
      <c r="K389" s="138" t="s">
        <v>539</v>
      </c>
    </row>
    <row r="390" spans="1:11" customFormat="1">
      <c r="A390" s="136">
        <v>390</v>
      </c>
      <c r="B390" s="137" t="s">
        <v>609</v>
      </c>
      <c r="C390" s="138" t="s">
        <v>960</v>
      </c>
      <c r="D390" s="138" t="s">
        <v>2349</v>
      </c>
      <c r="E390" s="137" t="s">
        <v>579</v>
      </c>
      <c r="F390" s="138" t="s">
        <v>2019</v>
      </c>
      <c r="G390" s="137" t="s">
        <v>2020</v>
      </c>
      <c r="H390" s="137"/>
      <c r="I390" s="137" t="s">
        <v>579</v>
      </c>
      <c r="J390" s="137" t="s">
        <v>611</v>
      </c>
      <c r="K390" s="138" t="s">
        <v>580</v>
      </c>
    </row>
    <row r="391" spans="1:11" customFormat="1">
      <c r="A391" s="136">
        <v>391</v>
      </c>
      <c r="B391" s="137" t="s">
        <v>609</v>
      </c>
      <c r="C391" s="138" t="s">
        <v>2021</v>
      </c>
      <c r="D391" s="138" t="s">
        <v>2022</v>
      </c>
      <c r="E391" s="137" t="s">
        <v>581</v>
      </c>
      <c r="F391" s="138" t="s">
        <v>2023</v>
      </c>
      <c r="G391" s="137" t="s">
        <v>2024</v>
      </c>
      <c r="H391" s="137"/>
      <c r="I391" s="137" t="s">
        <v>581</v>
      </c>
      <c r="J391" s="137" t="s">
        <v>611</v>
      </c>
      <c r="K391" s="138" t="s">
        <v>582</v>
      </c>
    </row>
    <row r="392" spans="1:11" customFormat="1">
      <c r="A392" s="136">
        <v>392</v>
      </c>
      <c r="B392" s="137" t="s">
        <v>2116</v>
      </c>
      <c r="C392" s="138" t="s">
        <v>2350</v>
      </c>
      <c r="D392" s="138" t="s">
        <v>2351</v>
      </c>
      <c r="E392" s="137" t="s">
        <v>2352</v>
      </c>
      <c r="F392" s="138" t="s">
        <v>2025</v>
      </c>
      <c r="G392" s="137" t="s">
        <v>2026</v>
      </c>
      <c r="H392" s="137"/>
      <c r="I392" s="137" t="s">
        <v>670</v>
      </c>
      <c r="J392" s="137" t="s">
        <v>611</v>
      </c>
      <c r="K392" s="138" t="s">
        <v>76</v>
      </c>
    </row>
    <row r="393" spans="1:11" customFormat="1">
      <c r="A393" s="136">
        <v>393</v>
      </c>
      <c r="B393" s="137" t="s">
        <v>2116</v>
      </c>
      <c r="C393" s="138" t="s">
        <v>2027</v>
      </c>
      <c r="D393" s="138" t="s">
        <v>2028</v>
      </c>
      <c r="E393" s="137" t="s">
        <v>2353</v>
      </c>
      <c r="F393" s="138" t="s">
        <v>2029</v>
      </c>
      <c r="G393" s="137" t="s">
        <v>2030</v>
      </c>
      <c r="H393" s="137"/>
      <c r="I393" s="137" t="s">
        <v>670</v>
      </c>
      <c r="J393" s="137" t="s">
        <v>611</v>
      </c>
      <c r="K393" s="138" t="s">
        <v>887</v>
      </c>
    </row>
    <row r="394" spans="1:11" customFormat="1">
      <c r="A394" s="136">
        <v>394</v>
      </c>
      <c r="B394" s="137" t="s">
        <v>609</v>
      </c>
      <c r="C394" s="138" t="s">
        <v>381</v>
      </c>
      <c r="D394" s="138" t="s">
        <v>1295</v>
      </c>
      <c r="E394" s="137" t="s">
        <v>2031</v>
      </c>
      <c r="F394" s="138" t="s">
        <v>2032</v>
      </c>
      <c r="G394" s="137" t="s">
        <v>1298</v>
      </c>
      <c r="H394" s="137"/>
      <c r="I394" s="137" t="s">
        <v>602</v>
      </c>
      <c r="J394" s="137" t="s">
        <v>611</v>
      </c>
      <c r="K394" s="138" t="s">
        <v>603</v>
      </c>
    </row>
    <row r="395" spans="1:11" customFormat="1">
      <c r="A395" s="136">
        <v>395</v>
      </c>
      <c r="B395" s="137" t="s">
        <v>609</v>
      </c>
      <c r="C395" s="138" t="s">
        <v>377</v>
      </c>
      <c r="D395" s="138" t="s">
        <v>2033</v>
      </c>
      <c r="E395" s="137" t="s">
        <v>2354</v>
      </c>
      <c r="F395" s="138" t="s">
        <v>2034</v>
      </c>
      <c r="G395" s="137" t="s">
        <v>2035</v>
      </c>
      <c r="H395" s="137"/>
      <c r="I395" s="137" t="s">
        <v>545</v>
      </c>
      <c r="J395" s="137" t="s">
        <v>611</v>
      </c>
      <c r="K395" s="138" t="s">
        <v>254</v>
      </c>
    </row>
    <row r="396" spans="1:11" customFormat="1">
      <c r="A396" s="136">
        <v>396</v>
      </c>
      <c r="B396" s="137" t="s">
        <v>609</v>
      </c>
      <c r="C396" s="138" t="s">
        <v>379</v>
      </c>
      <c r="D396" s="138" t="s">
        <v>2036</v>
      </c>
      <c r="E396" s="137" t="s">
        <v>766</v>
      </c>
      <c r="F396" s="138" t="s">
        <v>2037</v>
      </c>
      <c r="G396" s="137" t="s">
        <v>2038</v>
      </c>
      <c r="H396" s="137"/>
      <c r="I396" s="137" t="s">
        <v>766</v>
      </c>
      <c r="J396" s="137" t="s">
        <v>611</v>
      </c>
      <c r="K396" s="138" t="s">
        <v>767</v>
      </c>
    </row>
    <row r="397" spans="1:11" customFormat="1">
      <c r="A397" s="136">
        <v>397</v>
      </c>
      <c r="B397" s="139"/>
      <c r="C397" s="139"/>
      <c r="D397" s="139"/>
      <c r="E397" s="135" t="s">
        <v>2355</v>
      </c>
      <c r="F397" s="138" t="s">
        <v>1621</v>
      </c>
      <c r="G397" s="135" t="s">
        <v>1622</v>
      </c>
      <c r="H397" s="139"/>
      <c r="I397" s="137" t="s">
        <v>668</v>
      </c>
      <c r="J397" s="135" t="s">
        <v>611</v>
      </c>
      <c r="K397" s="138" t="s">
        <v>669</v>
      </c>
    </row>
    <row r="398" spans="1:11" customFormat="1">
      <c r="A398" s="136">
        <v>398</v>
      </c>
      <c r="B398" s="137" t="s">
        <v>2116</v>
      </c>
      <c r="C398" s="138" t="s">
        <v>2039</v>
      </c>
      <c r="D398" s="138" t="s">
        <v>2040</v>
      </c>
      <c r="E398" s="137" t="s">
        <v>2356</v>
      </c>
      <c r="F398" s="138" t="s">
        <v>2041</v>
      </c>
      <c r="G398" s="137" t="s">
        <v>2042</v>
      </c>
      <c r="H398" s="137"/>
      <c r="I398" s="137" t="s">
        <v>121</v>
      </c>
      <c r="J398" s="137" t="s">
        <v>611</v>
      </c>
      <c r="K398" s="138" t="s">
        <v>944</v>
      </c>
    </row>
    <row r="399" spans="1:11" customFormat="1">
      <c r="A399" s="136">
        <v>399</v>
      </c>
      <c r="B399" s="137" t="s">
        <v>609</v>
      </c>
      <c r="C399" s="138" t="s">
        <v>2043</v>
      </c>
      <c r="D399" s="138" t="s">
        <v>2044</v>
      </c>
      <c r="E399" s="137" t="s">
        <v>2045</v>
      </c>
      <c r="F399" s="138" t="s">
        <v>2046</v>
      </c>
      <c r="G399" s="137" t="s">
        <v>2047</v>
      </c>
      <c r="H399" s="137" t="s">
        <v>2048</v>
      </c>
      <c r="I399" s="137" t="s">
        <v>1557</v>
      </c>
      <c r="J399" s="137" t="s">
        <v>611</v>
      </c>
      <c r="K399" s="138" t="s">
        <v>2049</v>
      </c>
    </row>
    <row r="400" spans="1:11" customFormat="1">
      <c r="A400" s="136">
        <v>400</v>
      </c>
      <c r="B400" s="137" t="s">
        <v>609</v>
      </c>
      <c r="C400" s="138" t="s">
        <v>370</v>
      </c>
      <c r="D400" s="138" t="s">
        <v>2050</v>
      </c>
      <c r="E400" s="137" t="s">
        <v>768</v>
      </c>
      <c r="F400" s="138" t="s">
        <v>2051</v>
      </c>
      <c r="G400" s="137" t="s">
        <v>2052</v>
      </c>
      <c r="H400" s="137"/>
      <c r="I400" s="137" t="s">
        <v>768</v>
      </c>
      <c r="J400" s="137" t="s">
        <v>611</v>
      </c>
      <c r="K400" s="138" t="s">
        <v>831</v>
      </c>
    </row>
    <row r="401" spans="1:11" customFormat="1">
      <c r="A401" s="136">
        <v>401</v>
      </c>
      <c r="B401" s="137" t="s">
        <v>609</v>
      </c>
      <c r="C401" s="138" t="s">
        <v>1138</v>
      </c>
      <c r="D401" s="138" t="s">
        <v>1139</v>
      </c>
      <c r="E401" s="137" t="s">
        <v>2053</v>
      </c>
      <c r="F401" s="138" t="s">
        <v>2054</v>
      </c>
      <c r="G401" s="137" t="s">
        <v>1153</v>
      </c>
      <c r="H401" s="137"/>
      <c r="I401" s="137" t="s">
        <v>25</v>
      </c>
      <c r="J401" s="137" t="s">
        <v>611</v>
      </c>
      <c r="K401" s="138" t="s">
        <v>256</v>
      </c>
    </row>
    <row r="402" spans="1:11" customFormat="1">
      <c r="A402" s="136">
        <v>402</v>
      </c>
      <c r="B402" s="137" t="s">
        <v>609</v>
      </c>
      <c r="C402" s="138" t="s">
        <v>556</v>
      </c>
      <c r="D402" s="138" t="s">
        <v>1062</v>
      </c>
      <c r="E402" s="137" t="s">
        <v>832</v>
      </c>
      <c r="F402" s="138" t="s">
        <v>2055</v>
      </c>
      <c r="G402" s="137" t="s">
        <v>2056</v>
      </c>
      <c r="H402" s="137"/>
      <c r="I402" s="137" t="s">
        <v>832</v>
      </c>
      <c r="J402" s="137" t="s">
        <v>611</v>
      </c>
      <c r="K402" s="138" t="s">
        <v>833</v>
      </c>
    </row>
    <row r="403" spans="1:11" customFormat="1">
      <c r="A403" s="136">
        <v>403</v>
      </c>
      <c r="B403" s="137" t="s">
        <v>609</v>
      </c>
      <c r="C403" s="138" t="s">
        <v>2357</v>
      </c>
      <c r="D403" s="138" t="s">
        <v>934</v>
      </c>
      <c r="E403" s="137" t="s">
        <v>834</v>
      </c>
      <c r="F403" s="138" t="s">
        <v>835</v>
      </c>
      <c r="G403" s="137" t="s">
        <v>836</v>
      </c>
      <c r="H403" s="137"/>
      <c r="I403" s="137" t="s">
        <v>834</v>
      </c>
      <c r="J403" s="137" t="s">
        <v>611</v>
      </c>
      <c r="K403" s="138" t="s">
        <v>306</v>
      </c>
    </row>
    <row r="404" spans="1:11" customFormat="1">
      <c r="A404" s="136">
        <v>404</v>
      </c>
      <c r="B404" s="137" t="s">
        <v>609</v>
      </c>
      <c r="C404" s="138" t="s">
        <v>2358</v>
      </c>
      <c r="D404" s="138" t="s">
        <v>2359</v>
      </c>
      <c r="E404" s="137" t="s">
        <v>837</v>
      </c>
      <c r="F404" s="138" t="s">
        <v>2057</v>
      </c>
      <c r="G404" s="137" t="s">
        <v>2058</v>
      </c>
      <c r="H404" s="137"/>
      <c r="I404" s="137" t="s">
        <v>837</v>
      </c>
      <c r="J404" s="137" t="s">
        <v>611</v>
      </c>
      <c r="K404" s="138" t="s">
        <v>838</v>
      </c>
    </row>
    <row r="405" spans="1:11" customFormat="1">
      <c r="A405" s="136">
        <v>405</v>
      </c>
      <c r="B405" s="137" t="s">
        <v>609</v>
      </c>
      <c r="C405" s="138" t="s">
        <v>1303</v>
      </c>
      <c r="D405" s="138" t="s">
        <v>2059</v>
      </c>
      <c r="E405" s="137" t="s">
        <v>839</v>
      </c>
      <c r="F405" s="138" t="s">
        <v>2060</v>
      </c>
      <c r="G405" s="137" t="s">
        <v>2061</v>
      </c>
      <c r="H405" s="137"/>
      <c r="I405" s="137" t="s">
        <v>839</v>
      </c>
      <c r="J405" s="137" t="s">
        <v>611</v>
      </c>
      <c r="K405" s="138" t="s">
        <v>840</v>
      </c>
    </row>
    <row r="406" spans="1:11" customFormat="1">
      <c r="A406" s="136">
        <v>406</v>
      </c>
      <c r="B406" s="137" t="s">
        <v>609</v>
      </c>
      <c r="C406" s="138" t="s">
        <v>927</v>
      </c>
      <c r="D406" s="138" t="s">
        <v>935</v>
      </c>
      <c r="E406" s="137" t="s">
        <v>850</v>
      </c>
      <c r="F406" s="138" t="s">
        <v>851</v>
      </c>
      <c r="G406" s="137" t="s">
        <v>852</v>
      </c>
      <c r="H406" s="137"/>
      <c r="I406" s="137" t="s">
        <v>850</v>
      </c>
      <c r="J406" s="137" t="s">
        <v>611</v>
      </c>
      <c r="K406" s="138" t="s">
        <v>307</v>
      </c>
    </row>
    <row r="407" spans="1:11" customFormat="1">
      <c r="A407" s="136">
        <v>407</v>
      </c>
      <c r="B407" s="137" t="s">
        <v>609</v>
      </c>
      <c r="C407" s="138" t="s">
        <v>419</v>
      </c>
      <c r="D407" s="138" t="s">
        <v>2062</v>
      </c>
      <c r="E407" s="137" t="s">
        <v>853</v>
      </c>
      <c r="F407" s="138" t="s">
        <v>2063</v>
      </c>
      <c r="G407" s="137" t="s">
        <v>2064</v>
      </c>
      <c r="H407" s="137"/>
      <c r="I407" s="137" t="s">
        <v>853</v>
      </c>
      <c r="J407" s="137" t="s">
        <v>611</v>
      </c>
      <c r="K407" s="138" t="s">
        <v>308</v>
      </c>
    </row>
    <row r="408" spans="1:11" customFormat="1">
      <c r="A408" s="136">
        <v>408</v>
      </c>
      <c r="B408" s="137" t="s">
        <v>609</v>
      </c>
      <c r="C408" s="138" t="s">
        <v>1216</v>
      </c>
      <c r="D408" s="138" t="s">
        <v>2065</v>
      </c>
      <c r="E408" s="137" t="s">
        <v>854</v>
      </c>
      <c r="F408" s="138" t="s">
        <v>2066</v>
      </c>
      <c r="G408" s="137" t="s">
        <v>2067</v>
      </c>
      <c r="H408" s="137"/>
      <c r="I408" s="137" t="s">
        <v>854</v>
      </c>
      <c r="J408" s="137" t="s">
        <v>611</v>
      </c>
      <c r="K408" s="138" t="s">
        <v>855</v>
      </c>
    </row>
    <row r="409" spans="1:11" customFormat="1" ht="19.5" customHeight="1">
      <c r="A409" s="136">
        <v>409</v>
      </c>
      <c r="B409" s="137" t="s">
        <v>609</v>
      </c>
      <c r="C409" s="138" t="s">
        <v>374</v>
      </c>
      <c r="D409" s="138" t="s">
        <v>2068</v>
      </c>
      <c r="E409" s="137" t="s">
        <v>856</v>
      </c>
      <c r="F409" s="138" t="s">
        <v>2069</v>
      </c>
      <c r="G409" s="137" t="s">
        <v>2070</v>
      </c>
      <c r="H409" s="137"/>
      <c r="I409" s="137" t="s">
        <v>856</v>
      </c>
      <c r="J409" s="137" t="s">
        <v>611</v>
      </c>
      <c r="K409" s="138" t="s">
        <v>309</v>
      </c>
    </row>
    <row r="410" spans="1:11" customFormat="1">
      <c r="A410" s="136">
        <v>410</v>
      </c>
      <c r="B410" s="137" t="s">
        <v>609</v>
      </c>
      <c r="C410" s="138" t="s">
        <v>386</v>
      </c>
      <c r="D410" s="138" t="s">
        <v>1124</v>
      </c>
      <c r="E410" s="137" t="s">
        <v>2071</v>
      </c>
      <c r="F410" s="138" t="s">
        <v>2072</v>
      </c>
      <c r="G410" s="137" t="s">
        <v>1127</v>
      </c>
      <c r="H410" s="137"/>
      <c r="I410" s="137" t="s">
        <v>23</v>
      </c>
      <c r="J410" s="137" t="s">
        <v>611</v>
      </c>
      <c r="K410" s="138" t="s">
        <v>24</v>
      </c>
    </row>
    <row r="411" spans="1:11" customFormat="1" ht="19.5" customHeight="1">
      <c r="A411" s="136">
        <v>411</v>
      </c>
      <c r="B411" s="137" t="s">
        <v>609</v>
      </c>
      <c r="C411" s="138" t="s">
        <v>1177</v>
      </c>
      <c r="D411" s="138" t="s">
        <v>2073</v>
      </c>
      <c r="E411" s="137" t="s">
        <v>860</v>
      </c>
      <c r="F411" s="138" t="s">
        <v>2074</v>
      </c>
      <c r="G411" s="137" t="s">
        <v>2075</v>
      </c>
      <c r="H411" s="137"/>
      <c r="I411" s="137" t="s">
        <v>860</v>
      </c>
      <c r="J411" s="137" t="s">
        <v>611</v>
      </c>
      <c r="K411" s="138" t="s">
        <v>310</v>
      </c>
    </row>
    <row r="412" spans="1:11" customFormat="1" ht="17.25" customHeight="1">
      <c r="A412" s="136">
        <v>412</v>
      </c>
      <c r="B412" s="137" t="s">
        <v>609</v>
      </c>
      <c r="C412" s="138" t="s">
        <v>1456</v>
      </c>
      <c r="D412" s="138" t="s">
        <v>2076</v>
      </c>
      <c r="E412" s="137" t="s">
        <v>861</v>
      </c>
      <c r="F412" s="138" t="s">
        <v>2077</v>
      </c>
      <c r="G412" s="137" t="s">
        <v>2078</v>
      </c>
      <c r="H412" s="137"/>
      <c r="I412" s="137" t="s">
        <v>861</v>
      </c>
      <c r="J412" s="137" t="s">
        <v>611</v>
      </c>
      <c r="K412" s="138" t="s">
        <v>862</v>
      </c>
    </row>
    <row r="413" spans="1:11" customFormat="1" ht="21" customHeight="1">
      <c r="A413" s="136">
        <v>413</v>
      </c>
      <c r="B413" s="137" t="s">
        <v>609</v>
      </c>
      <c r="C413" s="138" t="s">
        <v>960</v>
      </c>
      <c r="D413" s="138" t="s">
        <v>386</v>
      </c>
      <c r="E413" s="137" t="s">
        <v>870</v>
      </c>
      <c r="F413" s="138" t="s">
        <v>871</v>
      </c>
      <c r="G413" s="137" t="s">
        <v>872</v>
      </c>
      <c r="H413" s="137"/>
      <c r="I413" s="137" t="s">
        <v>870</v>
      </c>
      <c r="J413" s="137" t="s">
        <v>611</v>
      </c>
      <c r="K413" s="138" t="s">
        <v>873</v>
      </c>
    </row>
    <row r="414" spans="1:11" customFormat="1">
      <c r="A414" s="136">
        <v>414</v>
      </c>
      <c r="B414" s="137" t="s">
        <v>609</v>
      </c>
      <c r="C414" s="138" t="s">
        <v>2360</v>
      </c>
      <c r="D414" s="138" t="s">
        <v>2361</v>
      </c>
      <c r="E414" s="137" t="s">
        <v>857</v>
      </c>
      <c r="F414" s="138" t="s">
        <v>858</v>
      </c>
      <c r="G414" s="137" t="s">
        <v>859</v>
      </c>
      <c r="H414" s="137"/>
      <c r="I414" s="137" t="s">
        <v>857</v>
      </c>
      <c r="J414" s="137" t="s">
        <v>611</v>
      </c>
      <c r="K414" s="138" t="s">
        <v>311</v>
      </c>
    </row>
    <row r="415" spans="1:11" customFormat="1">
      <c r="A415" s="136">
        <v>415</v>
      </c>
      <c r="B415" s="137" t="s">
        <v>609</v>
      </c>
      <c r="C415" s="138" t="s">
        <v>929</v>
      </c>
      <c r="D415" s="138" t="s">
        <v>936</v>
      </c>
      <c r="E415" s="137" t="s">
        <v>863</v>
      </c>
      <c r="F415" s="138" t="s">
        <v>864</v>
      </c>
      <c r="G415" s="137" t="s">
        <v>2079</v>
      </c>
      <c r="H415" s="137" t="s">
        <v>2362</v>
      </c>
      <c r="I415" s="137" t="s">
        <v>863</v>
      </c>
      <c r="J415" s="137" t="s">
        <v>611</v>
      </c>
      <c r="K415" s="138" t="s">
        <v>312</v>
      </c>
    </row>
    <row r="416" spans="1:11" customFormat="1">
      <c r="A416" s="136">
        <v>416</v>
      </c>
      <c r="B416" s="137" t="s">
        <v>609</v>
      </c>
      <c r="C416" s="138" t="s">
        <v>160</v>
      </c>
      <c r="D416" s="138" t="s">
        <v>2080</v>
      </c>
      <c r="E416" s="137" t="s">
        <v>865</v>
      </c>
      <c r="F416" s="138" t="s">
        <v>2081</v>
      </c>
      <c r="G416" s="137" t="s">
        <v>2082</v>
      </c>
      <c r="H416" s="137"/>
      <c r="I416" s="137" t="s">
        <v>865</v>
      </c>
      <c r="J416" s="137" t="s">
        <v>611</v>
      </c>
      <c r="K416" s="138" t="s">
        <v>866</v>
      </c>
    </row>
    <row r="417" spans="1:11" customFormat="1">
      <c r="A417" s="136">
        <v>417</v>
      </c>
      <c r="B417" s="137" t="s">
        <v>609</v>
      </c>
      <c r="C417" s="138" t="s">
        <v>1193</v>
      </c>
      <c r="D417" s="138" t="s">
        <v>1194</v>
      </c>
      <c r="E417" s="137" t="s">
        <v>762</v>
      </c>
      <c r="F417" s="138" t="s">
        <v>2083</v>
      </c>
      <c r="G417" s="137" t="s">
        <v>1197</v>
      </c>
      <c r="H417" s="137"/>
      <c r="I417" s="137" t="s">
        <v>762</v>
      </c>
      <c r="J417" s="137" t="s">
        <v>611</v>
      </c>
      <c r="K417" s="138" t="s">
        <v>154</v>
      </c>
    </row>
    <row r="418" spans="1:11" customFormat="1">
      <c r="A418" s="136">
        <v>418</v>
      </c>
      <c r="B418" s="137" t="s">
        <v>609</v>
      </c>
      <c r="C418" s="138" t="s">
        <v>1640</v>
      </c>
      <c r="D418" s="138" t="s">
        <v>2084</v>
      </c>
      <c r="E418" s="137" t="s">
        <v>867</v>
      </c>
      <c r="F418" s="138" t="s">
        <v>2085</v>
      </c>
      <c r="G418" s="137" t="s">
        <v>2086</v>
      </c>
      <c r="H418" s="137"/>
      <c r="I418" s="137" t="s">
        <v>867</v>
      </c>
      <c r="J418" s="137" t="s">
        <v>611</v>
      </c>
      <c r="K418" s="138" t="s">
        <v>868</v>
      </c>
    </row>
    <row r="419" spans="1:11" customFormat="1">
      <c r="A419" s="136">
        <v>419</v>
      </c>
      <c r="B419" s="137" t="s">
        <v>609</v>
      </c>
      <c r="C419" s="138" t="s">
        <v>2087</v>
      </c>
      <c r="D419" s="138" t="s">
        <v>2088</v>
      </c>
      <c r="E419" s="137" t="s">
        <v>869</v>
      </c>
      <c r="F419" s="138" t="s">
        <v>2089</v>
      </c>
      <c r="G419" s="137" t="s">
        <v>2090</v>
      </c>
      <c r="H419" s="137"/>
      <c r="I419" s="137" t="s">
        <v>869</v>
      </c>
      <c r="J419" s="137" t="s">
        <v>611</v>
      </c>
      <c r="K419" s="138" t="s">
        <v>313</v>
      </c>
    </row>
    <row r="420" spans="1:11" customFormat="1" ht="15.95" customHeight="1">
      <c r="A420" s="136">
        <v>420</v>
      </c>
      <c r="B420" s="137" t="s">
        <v>609</v>
      </c>
      <c r="C420" s="138" t="s">
        <v>396</v>
      </c>
      <c r="D420" s="138" t="s">
        <v>2091</v>
      </c>
      <c r="E420" s="137" t="s">
        <v>874</v>
      </c>
      <c r="F420" s="138" t="s">
        <v>2092</v>
      </c>
      <c r="G420" s="137" t="s">
        <v>2093</v>
      </c>
      <c r="H420" s="137"/>
      <c r="I420" s="137" t="s">
        <v>874</v>
      </c>
      <c r="J420" s="137" t="s">
        <v>611</v>
      </c>
      <c r="K420" s="138" t="s">
        <v>875</v>
      </c>
    </row>
    <row r="421" spans="1:11" customFormat="1" ht="32.25" customHeight="1">
      <c r="A421" s="136">
        <v>421</v>
      </c>
      <c r="B421" s="137" t="s">
        <v>609</v>
      </c>
      <c r="C421" s="138" t="s">
        <v>1022</v>
      </c>
      <c r="D421" s="138" t="s">
        <v>2094</v>
      </c>
      <c r="E421" s="137" t="s">
        <v>876</v>
      </c>
      <c r="F421" s="138" t="s">
        <v>877</v>
      </c>
      <c r="G421" s="137" t="s">
        <v>878</v>
      </c>
      <c r="H421" s="137"/>
      <c r="I421" s="137" t="s">
        <v>876</v>
      </c>
      <c r="J421" s="137" t="s">
        <v>611</v>
      </c>
      <c r="K421" s="138" t="s">
        <v>879</v>
      </c>
    </row>
    <row r="422" spans="1:11" customFormat="1" ht="15.95" customHeight="1">
      <c r="A422" s="136">
        <v>422</v>
      </c>
      <c r="B422" s="137" t="s">
        <v>609</v>
      </c>
      <c r="C422" s="138" t="s">
        <v>1236</v>
      </c>
      <c r="D422" s="138" t="s">
        <v>1237</v>
      </c>
      <c r="E422" s="137" t="s">
        <v>2095</v>
      </c>
      <c r="F422" s="138" t="s">
        <v>2096</v>
      </c>
      <c r="G422" s="137" t="s">
        <v>1240</v>
      </c>
      <c r="H422" s="137"/>
      <c r="I422" s="137" t="s">
        <v>358</v>
      </c>
      <c r="J422" s="137" t="s">
        <v>611</v>
      </c>
      <c r="K422" s="138" t="s">
        <v>143</v>
      </c>
    </row>
    <row r="423" spans="1:11" customFormat="1" ht="15.95" customHeight="1">
      <c r="A423" s="136">
        <v>423</v>
      </c>
      <c r="B423" s="137" t="s">
        <v>609</v>
      </c>
      <c r="C423" s="138" t="s">
        <v>1657</v>
      </c>
      <c r="D423" s="138" t="s">
        <v>2097</v>
      </c>
      <c r="E423" s="137" t="s">
        <v>2098</v>
      </c>
      <c r="F423" s="138" t="s">
        <v>2099</v>
      </c>
      <c r="G423" s="137" t="s">
        <v>2100</v>
      </c>
      <c r="H423" s="137"/>
      <c r="I423" s="137" t="s">
        <v>702</v>
      </c>
      <c r="J423" s="137" t="s">
        <v>611</v>
      </c>
      <c r="K423" s="138" t="s">
        <v>314</v>
      </c>
    </row>
    <row r="424" spans="1:11" customFormat="1" ht="15.95" customHeight="1">
      <c r="A424" s="136">
        <v>424</v>
      </c>
      <c r="B424" s="137" t="s">
        <v>609</v>
      </c>
      <c r="C424" s="138" t="s">
        <v>391</v>
      </c>
      <c r="D424" s="138" t="s">
        <v>2101</v>
      </c>
      <c r="E424" s="137" t="s">
        <v>2363</v>
      </c>
      <c r="F424" s="138" t="s">
        <v>2102</v>
      </c>
      <c r="G424" s="137" t="s">
        <v>2103</v>
      </c>
      <c r="H424" s="137"/>
      <c r="I424" s="137" t="s">
        <v>199</v>
      </c>
      <c r="J424" s="137" t="s">
        <v>611</v>
      </c>
      <c r="K424" s="138" t="s">
        <v>228</v>
      </c>
    </row>
    <row r="425" spans="1:11" customFormat="1" ht="15.95" customHeight="1">
      <c r="A425" s="136">
        <v>425</v>
      </c>
      <c r="B425" s="137" t="s">
        <v>609</v>
      </c>
      <c r="C425" s="138" t="s">
        <v>1193</v>
      </c>
      <c r="D425" s="138" t="s">
        <v>1194</v>
      </c>
      <c r="E425" s="137" t="s">
        <v>2104</v>
      </c>
      <c r="F425" s="138" t="s">
        <v>2105</v>
      </c>
      <c r="G425" s="137" t="s">
        <v>1197</v>
      </c>
      <c r="H425" s="137"/>
      <c r="I425" s="137" t="s">
        <v>762</v>
      </c>
      <c r="J425" s="137" t="s">
        <v>611</v>
      </c>
      <c r="K425" s="138" t="s">
        <v>154</v>
      </c>
    </row>
    <row r="426" spans="1:11" customFormat="1" ht="15.95" customHeight="1">
      <c r="A426" s="136">
        <v>426</v>
      </c>
      <c r="B426" s="137" t="s">
        <v>609</v>
      </c>
      <c r="C426" s="138" t="s">
        <v>971</v>
      </c>
      <c r="D426" s="138" t="s">
        <v>2255</v>
      </c>
      <c r="E426" s="137" t="s">
        <v>880</v>
      </c>
      <c r="F426" s="138" t="s">
        <v>2106</v>
      </c>
      <c r="G426" s="137" t="s">
        <v>2364</v>
      </c>
      <c r="H426" s="137"/>
      <c r="I426" s="137" t="s">
        <v>880</v>
      </c>
      <c r="J426" s="137" t="s">
        <v>611</v>
      </c>
      <c r="K426" s="138" t="s">
        <v>881</v>
      </c>
    </row>
    <row r="427" spans="1:11" customFormat="1" ht="15.95" customHeight="1">
      <c r="A427" s="136">
        <v>427</v>
      </c>
      <c r="B427" s="137" t="s">
        <v>609</v>
      </c>
      <c r="C427" s="138" t="s">
        <v>372</v>
      </c>
      <c r="D427" s="138" t="s">
        <v>2365</v>
      </c>
      <c r="E427" s="137" t="s">
        <v>882</v>
      </c>
      <c r="F427" s="138" t="s">
        <v>2107</v>
      </c>
      <c r="G427" s="137" t="s">
        <v>2108</v>
      </c>
      <c r="H427" s="137"/>
      <c r="I427" s="137" t="s">
        <v>882</v>
      </c>
      <c r="J427" s="137" t="s">
        <v>611</v>
      </c>
      <c r="K427" s="138" t="s">
        <v>172</v>
      </c>
    </row>
    <row r="428" spans="1:11" customFormat="1" ht="15.95" customHeight="1">
      <c r="A428" s="136">
        <v>428</v>
      </c>
      <c r="B428" s="137" t="s">
        <v>609</v>
      </c>
      <c r="C428" s="138" t="s">
        <v>2109</v>
      </c>
      <c r="D428" s="138" t="s">
        <v>2110</v>
      </c>
      <c r="E428" s="137" t="s">
        <v>173</v>
      </c>
      <c r="F428" s="138" t="s">
        <v>2111</v>
      </c>
      <c r="G428" s="137" t="s">
        <v>2112</v>
      </c>
      <c r="H428" s="137"/>
      <c r="I428" s="137" t="s">
        <v>173</v>
      </c>
      <c r="J428" s="137" t="s">
        <v>611</v>
      </c>
      <c r="K428" s="138" t="s">
        <v>315</v>
      </c>
    </row>
    <row r="429" spans="1:11" customFormat="1" ht="15.95" customHeight="1">
      <c r="A429" s="136">
        <v>429</v>
      </c>
      <c r="B429" s="137" t="s">
        <v>609</v>
      </c>
      <c r="C429" s="138" t="s">
        <v>378</v>
      </c>
      <c r="D429" s="138" t="s">
        <v>1610</v>
      </c>
      <c r="E429" s="137" t="s">
        <v>174</v>
      </c>
      <c r="F429" s="138" t="s">
        <v>175</v>
      </c>
      <c r="G429" s="137" t="s">
        <v>2113</v>
      </c>
      <c r="H429" s="137"/>
      <c r="I429" s="137" t="s">
        <v>174</v>
      </c>
      <c r="J429" s="137" t="s">
        <v>611</v>
      </c>
      <c r="K429" s="138" t="s">
        <v>316</v>
      </c>
    </row>
    <row r="430" spans="1:11" customFormat="1" ht="30.75" customHeight="1">
      <c r="A430" s="136">
        <v>430</v>
      </c>
      <c r="B430" s="137" t="s">
        <v>609</v>
      </c>
      <c r="C430" s="138" t="s">
        <v>396</v>
      </c>
      <c r="D430" s="138" t="s">
        <v>937</v>
      </c>
      <c r="E430" s="137" t="s">
        <v>176</v>
      </c>
      <c r="F430" s="138" t="s">
        <v>177</v>
      </c>
      <c r="G430" s="137" t="s">
        <v>99</v>
      </c>
      <c r="H430" s="137"/>
      <c r="I430" s="137" t="s">
        <v>176</v>
      </c>
      <c r="J430" s="137" t="s">
        <v>611</v>
      </c>
      <c r="K430" s="138" t="s">
        <v>178</v>
      </c>
    </row>
    <row r="431" spans="1:11" customFormat="1" ht="33" customHeight="1">
      <c r="A431" s="136">
        <v>431</v>
      </c>
      <c r="B431" s="137" t="s">
        <v>609</v>
      </c>
      <c r="C431" s="138" t="s">
        <v>409</v>
      </c>
      <c r="D431" s="138" t="s">
        <v>371</v>
      </c>
      <c r="E431" s="137" t="s">
        <v>179</v>
      </c>
      <c r="F431" s="138" t="s">
        <v>180</v>
      </c>
      <c r="G431" s="137" t="s">
        <v>181</v>
      </c>
      <c r="H431" s="137"/>
      <c r="I431" s="137" t="s">
        <v>179</v>
      </c>
      <c r="J431" s="137" t="s">
        <v>611</v>
      </c>
      <c r="K431" s="138" t="s">
        <v>182</v>
      </c>
    </row>
    <row r="432" spans="1:11" customFormat="1" ht="15.95" customHeight="1">
      <c r="A432" s="136">
        <v>432</v>
      </c>
      <c r="B432" s="137" t="s">
        <v>609</v>
      </c>
      <c r="C432" s="138" t="s">
        <v>435</v>
      </c>
      <c r="D432" s="138" t="s">
        <v>436</v>
      </c>
      <c r="E432" s="137" t="s">
        <v>183</v>
      </c>
      <c r="F432" s="138" t="s">
        <v>184</v>
      </c>
      <c r="G432" s="137" t="s">
        <v>185</v>
      </c>
      <c r="H432" s="137"/>
      <c r="I432" s="137" t="s">
        <v>183</v>
      </c>
      <c r="J432" s="137" t="s">
        <v>611</v>
      </c>
      <c r="K432" s="138" t="s">
        <v>186</v>
      </c>
    </row>
    <row r="433" spans="1:11" customFormat="1">
      <c r="A433" s="136">
        <v>433</v>
      </c>
      <c r="B433" s="137" t="s">
        <v>609</v>
      </c>
      <c r="C433" s="138" t="s">
        <v>2366</v>
      </c>
      <c r="D433" s="138" t="s">
        <v>1181</v>
      </c>
      <c r="E433" s="137" t="s">
        <v>187</v>
      </c>
      <c r="F433" s="138" t="s">
        <v>2114</v>
      </c>
      <c r="G433" s="137" t="s">
        <v>2115</v>
      </c>
      <c r="H433" s="137"/>
      <c r="I433" s="137" t="s">
        <v>187</v>
      </c>
      <c r="J433" s="137" t="s">
        <v>611</v>
      </c>
      <c r="K433" s="138" t="s">
        <v>188</v>
      </c>
    </row>
  </sheetData>
  <phoneticPr fontId="0"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
  <sheetViews>
    <sheetView workbookViewId="0">
      <selection activeCell="A2" sqref="A2"/>
    </sheetView>
  </sheetViews>
  <sheetFormatPr defaultRowHeight="12.75"/>
  <sheetData>
    <row r="1" spans="1:1">
      <c r="A1" t="s">
        <v>905</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sheetPr codeName="Sheet3"/>
  <dimension ref="B1:X34"/>
  <sheetViews>
    <sheetView showGridLines="0" showZeros="0" tabSelected="1" zoomScaleNormal="75" workbookViewId="0">
      <selection activeCell="N39" sqref="N39"/>
    </sheetView>
  </sheetViews>
  <sheetFormatPr defaultRowHeight="12.75"/>
  <cols>
    <col min="1" max="1" width="1.140625" style="29" customWidth="1"/>
    <col min="2" max="2" width="13.85546875" style="29" customWidth="1"/>
    <col min="3" max="3" width="2.140625" style="29" customWidth="1"/>
    <col min="4" max="4" width="14.7109375" style="29" customWidth="1"/>
    <col min="5" max="5" width="2.42578125" style="29" customWidth="1"/>
    <col min="6" max="6" width="15.42578125" style="29" customWidth="1"/>
    <col min="7" max="7" width="1.5703125" style="29" customWidth="1"/>
    <col min="8" max="8" width="12.7109375" style="29" customWidth="1"/>
    <col min="9" max="9" width="1.5703125" style="29" customWidth="1"/>
    <col min="10" max="10" width="0.7109375" style="29" customWidth="1"/>
    <col min="11" max="11" width="1.7109375" style="29" customWidth="1"/>
    <col min="12" max="12" width="9.85546875" style="29" customWidth="1"/>
    <col min="13" max="13" width="1.42578125" style="29" customWidth="1"/>
    <col min="14" max="14" width="11.7109375" style="29" customWidth="1"/>
    <col min="15" max="15" width="10" style="29" customWidth="1"/>
    <col min="16" max="16" width="7.85546875" style="29" customWidth="1"/>
    <col min="17" max="22" width="9.140625" style="29"/>
    <col min="23" max="23" width="14.42578125" style="29" customWidth="1"/>
    <col min="24" max="24" width="13.28515625" style="29" customWidth="1"/>
    <col min="25" max="16384" width="9.140625" style="29"/>
  </cols>
  <sheetData>
    <row r="1" spans="2:23" s="33" customFormat="1" ht="15.75">
      <c r="B1" s="143" t="s">
        <v>4</v>
      </c>
      <c r="C1" s="143"/>
      <c r="D1" s="143"/>
      <c r="E1" s="143"/>
      <c r="F1" s="143"/>
      <c r="G1" s="143"/>
      <c r="H1" s="143"/>
      <c r="I1" s="143"/>
      <c r="J1" s="143"/>
      <c r="K1" s="143"/>
      <c r="L1" s="143"/>
      <c r="M1" s="143"/>
      <c r="N1" s="143"/>
      <c r="O1" s="143"/>
      <c r="P1" s="143"/>
    </row>
    <row r="2" spans="2:23" s="33" customFormat="1" ht="15.75">
      <c r="B2" s="144" t="s">
        <v>48</v>
      </c>
      <c r="C2" s="144"/>
      <c r="D2" s="144"/>
      <c r="E2" s="144"/>
      <c r="F2" s="144"/>
      <c r="G2" s="144"/>
      <c r="H2" s="144"/>
      <c r="I2" s="144"/>
      <c r="J2" s="144"/>
      <c r="K2" s="144"/>
      <c r="L2" s="144"/>
      <c r="M2" s="144"/>
      <c r="N2" s="144"/>
      <c r="O2" s="144"/>
      <c r="P2" s="144"/>
    </row>
    <row r="3" spans="2:23" ht="22.5" customHeight="1" thickBot="1">
      <c r="B3" s="56" t="s">
        <v>49</v>
      </c>
    </row>
    <row r="4" spans="2:23" s="33" customFormat="1" ht="21.75" customHeight="1" thickTop="1">
      <c r="B4" s="32" t="s">
        <v>51</v>
      </c>
      <c r="C4" s="57"/>
      <c r="D4" s="58" t="s">
        <v>46</v>
      </c>
      <c r="E4" s="59"/>
      <c r="F4" s="60"/>
      <c r="G4" s="60"/>
      <c r="H4" s="61">
        <v>1</v>
      </c>
      <c r="I4" s="60"/>
      <c r="J4" s="62"/>
      <c r="K4" s="60"/>
      <c r="L4" s="60"/>
      <c r="M4" s="145" t="s">
        <v>17</v>
      </c>
      <c r="N4" s="145"/>
      <c r="O4" s="63" t="str">
        <f>LEFT(VLOOKUP(CoverSheet!$H$4,'supt list 022416'!A1:K480,6,FALSE),4)</f>
        <v xml:space="preserve">LEA </v>
      </c>
      <c r="P4" s="64"/>
    </row>
    <row r="5" spans="2:23" s="33" customFormat="1" ht="21" customHeight="1">
      <c r="B5" s="152"/>
      <c r="C5" s="153"/>
      <c r="D5" s="153"/>
      <c r="E5" s="153"/>
      <c r="F5" s="153"/>
      <c r="G5" s="65"/>
      <c r="H5" s="65"/>
      <c r="I5" s="148"/>
      <c r="J5" s="149"/>
      <c r="K5" s="149"/>
      <c r="L5" s="149"/>
      <c r="M5" s="149"/>
      <c r="N5" s="149"/>
      <c r="O5" s="149"/>
      <c r="P5" s="66"/>
    </row>
    <row r="6" spans="2:23" s="33" customFormat="1" ht="10.5" customHeight="1">
      <c r="B6" s="154" t="s">
        <v>241</v>
      </c>
      <c r="C6" s="155"/>
      <c r="D6" s="155"/>
      <c r="E6" s="155"/>
      <c r="F6" s="155"/>
      <c r="G6" s="30"/>
      <c r="H6" s="30"/>
      <c r="I6" s="30"/>
      <c r="J6" s="30"/>
      <c r="K6" s="30"/>
      <c r="L6" s="150" t="s">
        <v>234</v>
      </c>
      <c r="M6" s="150"/>
      <c r="N6" s="150"/>
      <c r="O6" s="150"/>
      <c r="P6" s="151"/>
    </row>
    <row r="7" spans="2:23" s="33" customFormat="1" ht="15.75">
      <c r="B7" s="67" t="s">
        <v>47</v>
      </c>
      <c r="C7" s="30"/>
      <c r="D7" s="30"/>
      <c r="E7" s="30"/>
      <c r="F7" s="146" t="str">
        <f>VLOOKUP(CoverSheet!$H$4,'supt list 022416'!A1:K480,7,FALSE)</f>
        <v>Address 1</v>
      </c>
      <c r="G7" s="146"/>
      <c r="H7" s="146"/>
      <c r="I7" s="146"/>
      <c r="J7" s="146"/>
      <c r="K7" s="146"/>
      <c r="L7" s="146"/>
      <c r="M7" s="30"/>
      <c r="N7" s="30"/>
      <c r="O7" s="30"/>
      <c r="P7" s="69"/>
    </row>
    <row r="8" spans="2:23" s="33" customFormat="1" ht="15.75">
      <c r="B8" s="67"/>
      <c r="C8" s="30"/>
      <c r="D8" s="30"/>
      <c r="E8" s="30"/>
      <c r="F8" s="147" t="str">
        <f>VLOOKUP(CoverSheet!$H$4,'supt list 022416'!A1:K480,8,FALSE)</f>
        <v>Address 2</v>
      </c>
      <c r="G8" s="147"/>
      <c r="H8" s="147"/>
      <c r="I8" s="30"/>
      <c r="J8" s="30"/>
      <c r="K8" s="30"/>
      <c r="L8" s="166"/>
      <c r="M8" s="166"/>
      <c r="N8" s="166"/>
      <c r="O8" s="55"/>
      <c r="P8" s="70"/>
    </row>
    <row r="9" spans="2:23" s="33" customFormat="1" ht="15.75">
      <c r="B9" s="67"/>
      <c r="C9" s="30"/>
      <c r="D9" s="30"/>
      <c r="E9" s="30"/>
      <c r="F9" s="146" t="str">
        <f>VLOOKUP(CoverSheet!$H$4,'supt list 022416'!A1:K480,9,FALSE)</f>
        <v>City/Town</v>
      </c>
      <c r="G9" s="146"/>
      <c r="H9" s="146"/>
      <c r="I9" s="30"/>
      <c r="J9" s="30"/>
      <c r="K9" s="30"/>
      <c r="L9" s="166" t="s">
        <v>611</v>
      </c>
      <c r="M9" s="166"/>
      <c r="N9" s="166"/>
      <c r="O9" s="68" t="str">
        <f>VLOOKUP(CoverSheet!$H$4,'supt list 022416'!A1:K480,11,FALSE)</f>
        <v>Zip</v>
      </c>
      <c r="P9" s="70"/>
    </row>
    <row r="10" spans="2:23" s="33" customFormat="1" ht="16.5" customHeight="1">
      <c r="B10" s="67" t="s">
        <v>235</v>
      </c>
      <c r="C10" s="30"/>
      <c r="D10" s="30"/>
      <c r="E10" s="30"/>
      <c r="F10" s="167"/>
      <c r="G10" s="167"/>
      <c r="H10" s="167"/>
      <c r="I10" s="30"/>
      <c r="J10" s="30"/>
      <c r="K10" s="30"/>
      <c r="L10" s="159" t="s">
        <v>67</v>
      </c>
      <c r="M10" s="159"/>
      <c r="N10" s="159"/>
      <c r="O10" s="111"/>
      <c r="P10" s="69"/>
    </row>
    <row r="11" spans="2:23" s="33" customFormat="1" ht="4.5" customHeight="1" thickBot="1">
      <c r="B11" s="71"/>
      <c r="C11" s="31"/>
      <c r="D11" s="31"/>
      <c r="E11" s="31"/>
      <c r="F11" s="72"/>
      <c r="G11" s="73"/>
      <c r="H11" s="31"/>
      <c r="I11" s="31"/>
      <c r="J11" s="31"/>
      <c r="K11" s="31"/>
      <c r="L11" s="74"/>
      <c r="M11" s="31"/>
      <c r="N11" s="31"/>
      <c r="O11" s="31"/>
      <c r="P11" s="75"/>
    </row>
    <row r="12" spans="2:23" ht="6.75" customHeight="1" thickTop="1" thickBot="1">
      <c r="B12" s="76"/>
      <c r="G12" s="77"/>
      <c r="L12" s="76"/>
      <c r="W12" s="110"/>
    </row>
    <row r="13" spans="2:23" s="33" customFormat="1" ht="17.25" customHeight="1" thickTop="1" thickBot="1">
      <c r="B13" s="156" t="s">
        <v>50</v>
      </c>
      <c r="C13" s="157"/>
      <c r="D13" s="157"/>
      <c r="E13" s="157"/>
      <c r="F13" s="157"/>
      <c r="G13" s="157"/>
      <c r="H13" s="157"/>
      <c r="I13" s="157"/>
      <c r="J13" s="157"/>
      <c r="K13" s="157"/>
      <c r="L13" s="157"/>
      <c r="M13" s="157"/>
      <c r="N13" s="157"/>
      <c r="O13" s="157"/>
      <c r="P13" s="158"/>
    </row>
    <row r="14" spans="2:23" s="33" customFormat="1" ht="13.5" customHeight="1" thickTop="1">
      <c r="B14" s="168" t="s">
        <v>237</v>
      </c>
      <c r="C14" s="169"/>
      <c r="D14" s="170"/>
      <c r="E14" s="184" t="s">
        <v>236</v>
      </c>
      <c r="F14" s="169"/>
      <c r="G14" s="169"/>
      <c r="H14" s="169"/>
      <c r="I14" s="170"/>
      <c r="J14" s="184" t="s">
        <v>52</v>
      </c>
      <c r="K14" s="169"/>
      <c r="L14" s="169"/>
      <c r="M14" s="169"/>
      <c r="N14" s="185"/>
      <c r="O14" s="177" t="s">
        <v>260</v>
      </c>
      <c r="P14" s="178"/>
    </row>
    <row r="15" spans="2:23" s="33" customFormat="1" ht="17.25" customHeight="1">
      <c r="B15" s="163"/>
      <c r="C15" s="164"/>
      <c r="D15" s="165"/>
      <c r="E15" s="160"/>
      <c r="F15" s="161"/>
      <c r="G15" s="161"/>
      <c r="H15" s="161"/>
      <c r="I15" s="162"/>
      <c r="J15" s="181" t="s">
        <v>238</v>
      </c>
      <c r="K15" s="182"/>
      <c r="L15" s="183"/>
      <c r="M15" s="181" t="s">
        <v>239</v>
      </c>
      <c r="N15" s="186"/>
      <c r="O15" s="179"/>
      <c r="P15" s="180"/>
    </row>
    <row r="16" spans="2:23" s="33" customFormat="1" ht="33" customHeight="1">
      <c r="B16" s="187">
        <v>184</v>
      </c>
      <c r="C16" s="188"/>
      <c r="D16" s="189"/>
      <c r="E16" s="216" t="s">
        <v>242</v>
      </c>
      <c r="F16" s="217"/>
      <c r="G16" s="217"/>
      <c r="H16" s="217"/>
      <c r="I16" s="218"/>
      <c r="J16" s="203">
        <v>42917</v>
      </c>
      <c r="K16" s="204"/>
      <c r="L16" s="205"/>
      <c r="M16" s="192">
        <v>43008</v>
      </c>
      <c r="N16" s="193"/>
      <c r="O16" s="190"/>
      <c r="P16" s="191"/>
    </row>
    <row r="17" spans="2:24" s="33" customFormat="1" ht="21.75" customHeight="1" thickBot="1">
      <c r="B17" s="174" t="s">
        <v>2368</v>
      </c>
      <c r="C17" s="175"/>
      <c r="D17" s="175"/>
      <c r="E17" s="175"/>
      <c r="F17" s="175"/>
      <c r="G17" s="175"/>
      <c r="H17" s="175"/>
      <c r="I17" s="176"/>
      <c r="J17" s="195"/>
      <c r="K17" s="196"/>
      <c r="L17" s="197"/>
      <c r="M17" s="195"/>
      <c r="N17" s="211"/>
      <c r="O17" s="206"/>
      <c r="P17" s="207"/>
    </row>
    <row r="18" spans="2:24" s="33" customFormat="1" ht="24.75" customHeight="1" thickTop="1" thickBot="1">
      <c r="B18" s="78"/>
      <c r="C18" s="79"/>
      <c r="D18" s="79"/>
      <c r="E18" s="80"/>
      <c r="F18" s="80"/>
      <c r="G18" s="80"/>
      <c r="H18" s="228" t="s">
        <v>240</v>
      </c>
      <c r="I18" s="228"/>
      <c r="J18" s="228"/>
      <c r="K18" s="228"/>
      <c r="L18" s="228"/>
      <c r="M18" s="228"/>
      <c r="N18" s="229"/>
      <c r="O18" s="226"/>
      <c r="P18" s="227"/>
    </row>
    <row r="19" spans="2:24" s="33" customFormat="1" ht="18" customHeight="1" thickTop="1">
      <c r="B19" s="13"/>
      <c r="C19" s="30"/>
      <c r="D19" s="30"/>
      <c r="E19" s="30"/>
      <c r="F19" s="30"/>
      <c r="G19" s="30"/>
      <c r="H19" s="30"/>
      <c r="I19" s="30"/>
      <c r="J19" s="30"/>
      <c r="K19" s="30"/>
      <c r="L19" s="30"/>
      <c r="M19" s="30"/>
      <c r="N19" s="81"/>
      <c r="O19" s="82"/>
      <c r="P19" s="82"/>
      <c r="W19" s="29"/>
      <c r="X19" s="29"/>
    </row>
    <row r="20" spans="2:24" ht="50.25" customHeight="1">
      <c r="B20" s="223" t="s">
        <v>100</v>
      </c>
      <c r="C20" s="224"/>
      <c r="D20" s="224"/>
      <c r="E20" s="224"/>
      <c r="F20" s="224"/>
      <c r="G20" s="224"/>
      <c r="H20" s="224"/>
      <c r="I20" s="224"/>
      <c r="J20" s="224"/>
      <c r="K20" s="224"/>
      <c r="L20" s="224"/>
      <c r="M20" s="224"/>
      <c r="N20" s="224"/>
      <c r="O20" s="224"/>
      <c r="P20" s="225"/>
    </row>
    <row r="22" spans="2:24" ht="27" customHeight="1">
      <c r="B22" s="118" t="s">
        <v>101</v>
      </c>
      <c r="C22" s="119"/>
      <c r="D22" s="119"/>
      <c r="E22" s="119"/>
      <c r="F22" s="198" t="s">
        <v>102</v>
      </c>
      <c r="G22" s="198"/>
      <c r="H22" s="198"/>
      <c r="I22" s="198"/>
      <c r="J22" s="198"/>
      <c r="K22" s="198"/>
      <c r="L22" s="199"/>
      <c r="M22" s="120" t="s">
        <v>103</v>
      </c>
      <c r="N22" s="121"/>
      <c r="O22" s="219"/>
      <c r="P22" s="220"/>
    </row>
    <row r="23" spans="2:24">
      <c r="B23" s="122"/>
      <c r="C23" s="115"/>
      <c r="D23" s="115"/>
      <c r="E23" s="115"/>
      <c r="F23" s="123"/>
      <c r="G23" s="123"/>
      <c r="H23" s="123"/>
      <c r="I23" s="123"/>
      <c r="J23" s="115"/>
      <c r="K23" s="115"/>
      <c r="L23" s="115"/>
      <c r="M23" s="124"/>
      <c r="N23" s="125"/>
      <c r="O23" s="221"/>
      <c r="P23" s="222"/>
    </row>
    <row r="24" spans="2:24" ht="23.25" customHeight="1" thickBot="1">
      <c r="B24" s="126" t="s">
        <v>104</v>
      </c>
      <c r="C24" s="21"/>
      <c r="D24" s="194"/>
      <c r="E24" s="194"/>
      <c r="F24" s="194"/>
      <c r="G24" s="194"/>
      <c r="H24" s="194"/>
      <c r="I24" s="127"/>
      <c r="J24" s="127"/>
      <c r="K24" s="127"/>
      <c r="L24" s="128"/>
      <c r="M24" s="126" t="s">
        <v>105</v>
      </c>
      <c r="N24" s="21"/>
      <c r="O24" s="214"/>
      <c r="P24" s="215"/>
    </row>
    <row r="25" spans="2:24">
      <c r="B25" s="122"/>
      <c r="C25" s="115"/>
      <c r="D25" s="115"/>
      <c r="E25" s="115"/>
      <c r="F25" s="115"/>
      <c r="G25" s="115"/>
      <c r="H25" s="115"/>
      <c r="I25" s="115"/>
      <c r="J25" s="115"/>
      <c r="K25" s="115"/>
      <c r="L25" s="115"/>
      <c r="M25" s="122"/>
      <c r="N25" s="115"/>
      <c r="O25" s="115"/>
      <c r="P25" s="116"/>
    </row>
    <row r="27" spans="2:24" ht="13.5" customHeight="1">
      <c r="B27" s="208"/>
      <c r="C27" s="209"/>
      <c r="D27" s="209"/>
      <c r="E27" s="209"/>
      <c r="F27" s="209"/>
      <c r="G27" s="209"/>
      <c r="H27" s="209"/>
      <c r="I27" s="209"/>
      <c r="J27" s="209"/>
      <c r="K27" s="209"/>
      <c r="L27" s="209"/>
      <c r="M27" s="209"/>
      <c r="N27" s="209"/>
      <c r="O27" s="209"/>
      <c r="P27" s="210"/>
    </row>
    <row r="28" spans="2:24">
      <c r="B28" s="171"/>
      <c r="C28" s="172"/>
      <c r="D28" s="172"/>
      <c r="E28" s="172"/>
      <c r="F28" s="172"/>
      <c r="G28" s="172"/>
      <c r="H28" s="172"/>
      <c r="I28" s="172"/>
      <c r="J28" s="172"/>
      <c r="K28" s="172"/>
      <c r="L28" s="172"/>
      <c r="M28" s="172"/>
      <c r="N28" s="172"/>
      <c r="O28" s="172"/>
      <c r="P28" s="173"/>
    </row>
    <row r="29" spans="2:24" ht="15.75">
      <c r="B29" s="213" t="s">
        <v>2367</v>
      </c>
      <c r="C29" s="172"/>
      <c r="D29" s="172"/>
      <c r="E29" s="172"/>
      <c r="F29" s="172"/>
      <c r="G29" s="172"/>
      <c r="H29" s="172"/>
      <c r="I29" s="172"/>
      <c r="J29" s="172"/>
      <c r="K29" s="172"/>
      <c r="L29" s="172"/>
      <c r="M29" s="172"/>
      <c r="N29" s="172"/>
      <c r="O29" s="172"/>
      <c r="P29" s="173"/>
    </row>
    <row r="30" spans="2:24">
      <c r="B30" s="200"/>
      <c r="C30" s="201"/>
      <c r="D30" s="201"/>
      <c r="E30" s="201"/>
      <c r="F30" s="201"/>
      <c r="G30" s="201"/>
      <c r="H30" s="201"/>
      <c r="I30" s="201"/>
      <c r="J30" s="201"/>
      <c r="K30" s="201"/>
      <c r="L30" s="201"/>
      <c r="M30" s="201"/>
      <c r="N30" s="201"/>
      <c r="O30" s="201"/>
      <c r="P30" s="202"/>
    </row>
    <row r="31" spans="2:24">
      <c r="B31" s="200"/>
      <c r="C31" s="172"/>
      <c r="D31" s="172"/>
      <c r="E31" s="172"/>
      <c r="F31" s="172"/>
      <c r="G31" s="172"/>
      <c r="H31" s="172"/>
      <c r="I31" s="172"/>
      <c r="J31" s="172"/>
      <c r="K31" s="172"/>
      <c r="L31" s="172"/>
      <c r="M31" s="172"/>
      <c r="N31" s="172"/>
      <c r="O31" s="172"/>
      <c r="P31" s="173"/>
    </row>
    <row r="32" spans="2:24">
      <c r="B32" s="200"/>
      <c r="C32" s="172"/>
      <c r="D32" s="172"/>
      <c r="E32" s="172"/>
      <c r="F32" s="172"/>
      <c r="G32" s="172"/>
      <c r="H32" s="172"/>
      <c r="I32" s="172"/>
      <c r="J32" s="172"/>
      <c r="K32" s="172"/>
      <c r="L32" s="172"/>
      <c r="M32" s="172"/>
      <c r="N32" s="172"/>
      <c r="O32" s="172"/>
      <c r="P32" s="173"/>
    </row>
    <row r="33" spans="2:16">
      <c r="B33" s="212"/>
      <c r="C33" s="172"/>
      <c r="D33" s="172"/>
      <c r="E33" s="172"/>
      <c r="F33" s="172"/>
      <c r="G33" s="172"/>
      <c r="H33" s="172"/>
      <c r="I33" s="172"/>
      <c r="J33" s="172"/>
      <c r="K33" s="172"/>
      <c r="L33" s="172"/>
      <c r="M33" s="172"/>
      <c r="N33" s="172"/>
      <c r="O33" s="172"/>
      <c r="P33" s="173"/>
    </row>
    <row r="34" spans="2:16" ht="19.5" customHeight="1">
      <c r="B34" s="142"/>
      <c r="C34" s="115"/>
      <c r="D34" s="115"/>
      <c r="E34" s="115"/>
      <c r="F34" s="115"/>
      <c r="G34" s="115"/>
      <c r="H34" s="115"/>
      <c r="I34" s="115"/>
      <c r="J34" s="115"/>
      <c r="K34" s="115"/>
      <c r="L34" s="115"/>
      <c r="M34" s="115"/>
      <c r="N34" s="115"/>
      <c r="O34" s="115"/>
      <c r="P34" s="116"/>
    </row>
  </sheetData>
  <dataConsolidate/>
  <mergeCells count="46">
    <mergeCell ref="B31:P31"/>
    <mergeCell ref="B32:P32"/>
    <mergeCell ref="B33:P33"/>
    <mergeCell ref="B29:P29"/>
    <mergeCell ref="O24:P24"/>
    <mergeCell ref="B30:P30"/>
    <mergeCell ref="J16:L16"/>
    <mergeCell ref="O17:P17"/>
    <mergeCell ref="B27:P27"/>
    <mergeCell ref="M17:N17"/>
    <mergeCell ref="E16:I16"/>
    <mergeCell ref="O22:P23"/>
    <mergeCell ref="B20:P20"/>
    <mergeCell ref="O18:P18"/>
    <mergeCell ref="H18:N18"/>
    <mergeCell ref="B28:P28"/>
    <mergeCell ref="B17:I17"/>
    <mergeCell ref="O14:P15"/>
    <mergeCell ref="J15:L15"/>
    <mergeCell ref="J14:N14"/>
    <mergeCell ref="E14:I14"/>
    <mergeCell ref="M15:N15"/>
    <mergeCell ref="B16:D16"/>
    <mergeCell ref="O16:P16"/>
    <mergeCell ref="M16:N16"/>
    <mergeCell ref="D24:H24"/>
    <mergeCell ref="J17:L17"/>
    <mergeCell ref="F22:L22"/>
    <mergeCell ref="B13:P13"/>
    <mergeCell ref="L10:N10"/>
    <mergeCell ref="E15:I15"/>
    <mergeCell ref="B15:D15"/>
    <mergeCell ref="L8:N8"/>
    <mergeCell ref="F9:H9"/>
    <mergeCell ref="F10:H10"/>
    <mergeCell ref="L9:N9"/>
    <mergeCell ref="B14:D14"/>
    <mergeCell ref="B1:P1"/>
    <mergeCell ref="B2:P2"/>
    <mergeCell ref="M4:N4"/>
    <mergeCell ref="F7:L7"/>
    <mergeCell ref="F8:H8"/>
    <mergeCell ref="I5:O5"/>
    <mergeCell ref="L6:P6"/>
    <mergeCell ref="B5:F5"/>
    <mergeCell ref="B6:F6"/>
  </mergeCells>
  <phoneticPr fontId="0" type="noConversion"/>
  <dataValidations count="1">
    <dataValidation allowBlank="1" showInputMessage="1" showErrorMessage="1" prompt="Begin by selecting your ORGANIZATION from the drop-down menu" sqref="L4"/>
  </dataValidations>
  <printOptions horizontalCentered="1" verticalCentered="1"/>
  <pageMargins left="0.25" right="0.25" top="1" bottom="1" header="0.5" footer="0.5"/>
  <pageSetup scale="9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2"/>
  <dimension ref="A1:I71"/>
  <sheetViews>
    <sheetView showGridLines="0" zoomScale="75" zoomScaleNormal="75" workbookViewId="0">
      <selection activeCell="B4" sqref="B4"/>
    </sheetView>
  </sheetViews>
  <sheetFormatPr defaultRowHeight="12.75"/>
  <cols>
    <col min="1" max="1" width="14.85546875" style="29" customWidth="1"/>
    <col min="2" max="2" width="41" style="29" customWidth="1"/>
    <col min="3" max="3" width="32.5703125" style="29" customWidth="1"/>
    <col min="4" max="4" width="6.7109375" style="29" customWidth="1"/>
    <col min="5" max="5" width="7.140625" style="29" customWidth="1"/>
    <col min="6" max="6" width="6.7109375" style="29" customWidth="1"/>
    <col min="7" max="7" width="7" style="29" customWidth="1"/>
    <col min="8" max="8" width="7.42578125" style="29" customWidth="1"/>
    <col min="9" max="9" width="9.140625" style="117"/>
    <col min="10" max="10" width="9.85546875" style="29" customWidth="1"/>
    <col min="11" max="16384" width="9.140625" style="29"/>
  </cols>
  <sheetData>
    <row r="1" spans="1:9" ht="12.75" customHeight="1">
      <c r="A1" s="130"/>
      <c r="I1" s="29"/>
    </row>
    <row r="3" spans="1:9" ht="18">
      <c r="A3" s="131" t="s">
        <v>70</v>
      </c>
      <c r="I3" s="29"/>
    </row>
    <row r="4" spans="1:9">
      <c r="I4" s="29"/>
    </row>
    <row r="5" spans="1:9">
      <c r="C5" s="129"/>
      <c r="I5" s="29"/>
    </row>
    <row r="6" spans="1:9">
      <c r="I6" s="29"/>
    </row>
    <row r="7" spans="1:9" ht="33" customHeight="1">
      <c r="I7" s="29"/>
    </row>
    <row r="8" spans="1:9" s="112" customFormat="1" ht="57.75" customHeight="1">
      <c r="A8" s="29"/>
    </row>
    <row r="9" spans="1:9" s="113" customFormat="1">
      <c r="A9" s="29"/>
    </row>
    <row r="10" spans="1:9" s="114" customFormat="1" ht="153" customHeight="1">
      <c r="A10" s="29"/>
    </row>
    <row r="11" spans="1:9" ht="189.95" customHeight="1">
      <c r="I11" s="29"/>
    </row>
    <row r="12" spans="1:9" s="21" customFormat="1" ht="15.75" customHeight="1">
      <c r="A12" s="29"/>
    </row>
    <row r="13" spans="1:9" ht="48.75" customHeight="1">
      <c r="I13" s="29"/>
    </row>
    <row r="14" spans="1:9" ht="43.5" customHeight="1">
      <c r="I14" s="29"/>
    </row>
    <row r="15" spans="1:9" ht="144.94999999999999" customHeight="1">
      <c r="I15" s="29"/>
    </row>
    <row r="16" spans="1:9" ht="144.94999999999999" customHeight="1">
      <c r="I16" s="29"/>
    </row>
    <row r="17" spans="1:9" ht="144.94999999999999" customHeight="1">
      <c r="I17" s="29"/>
    </row>
    <row r="18" spans="1:9" ht="144.94999999999999" customHeight="1">
      <c r="I18" s="29"/>
    </row>
    <row r="19" spans="1:9" ht="21.75" customHeight="1">
      <c r="I19" s="29"/>
    </row>
    <row r="20" spans="1:9" s="21" customFormat="1">
      <c r="A20" s="29"/>
    </row>
    <row r="21" spans="1:9" s="21" customFormat="1">
      <c r="A21" s="29"/>
    </row>
    <row r="22" spans="1:9">
      <c r="I22" s="29"/>
    </row>
    <row r="23" spans="1:9">
      <c r="I23" s="29"/>
    </row>
    <row r="24" spans="1:9">
      <c r="I24" s="29"/>
    </row>
    <row r="25" spans="1:9" s="112" customFormat="1" ht="41.25" customHeight="1">
      <c r="A25" s="29"/>
    </row>
    <row r="26" spans="1:9" s="113" customFormat="1">
      <c r="A26" s="29"/>
    </row>
    <row r="27" spans="1:9" s="114" customFormat="1" ht="110.25" customHeight="1">
      <c r="A27" s="29"/>
    </row>
    <row r="28" spans="1:9" ht="200.25" customHeight="1">
      <c r="I28" s="29"/>
    </row>
    <row r="29" spans="1:9" ht="11.25" customHeight="1">
      <c r="I29" s="29"/>
    </row>
    <row r="30" spans="1:9" ht="46.5" customHeight="1">
      <c r="I30" s="29"/>
    </row>
    <row r="31" spans="1:9" ht="44.25" customHeight="1">
      <c r="I31" s="29"/>
    </row>
    <row r="32" spans="1:9" ht="142.5" customHeight="1">
      <c r="I32" s="29"/>
    </row>
    <row r="33" spans="1:9" ht="142.5" customHeight="1">
      <c r="I33" s="29"/>
    </row>
    <row r="34" spans="1:9" ht="142.5" customHeight="1">
      <c r="I34" s="29"/>
    </row>
    <row r="35" spans="1:9" ht="142.5" customHeight="1">
      <c r="I35" s="29"/>
    </row>
    <row r="36" spans="1:9" ht="21" customHeight="1">
      <c r="I36" s="29"/>
    </row>
    <row r="37" spans="1:9">
      <c r="I37" s="29"/>
    </row>
    <row r="38" spans="1:9">
      <c r="I38" s="29"/>
    </row>
    <row r="39" spans="1:9">
      <c r="I39" s="29"/>
    </row>
    <row r="40" spans="1:9">
      <c r="I40" s="29"/>
    </row>
    <row r="41" spans="1:9">
      <c r="I41" s="29"/>
    </row>
    <row r="42" spans="1:9">
      <c r="I42" s="29"/>
    </row>
    <row r="43" spans="1:9" s="112" customFormat="1" ht="41.25" customHeight="1">
      <c r="A43" s="29"/>
    </row>
    <row r="44" spans="1:9" s="113" customFormat="1">
      <c r="A44" s="29"/>
    </row>
    <row r="45" spans="1:9" s="114" customFormat="1" ht="89.25" customHeight="1">
      <c r="A45" s="29"/>
    </row>
    <row r="46" spans="1:9" ht="200.25" customHeight="1">
      <c r="I46" s="29"/>
    </row>
    <row r="47" spans="1:9" ht="20.25" customHeight="1">
      <c r="I47" s="29"/>
    </row>
    <row r="48" spans="1:9" ht="47.25" customHeight="1">
      <c r="I48" s="29"/>
    </row>
    <row r="49" spans="1:9" ht="46.5" customHeight="1">
      <c r="I49" s="29"/>
    </row>
    <row r="50" spans="1:9" ht="142.5" customHeight="1">
      <c r="I50" s="29"/>
    </row>
    <row r="51" spans="1:9" ht="142.5" customHeight="1">
      <c r="I51" s="29"/>
    </row>
    <row r="52" spans="1:9" ht="142.5" customHeight="1">
      <c r="I52" s="29"/>
    </row>
    <row r="53" spans="1:9" ht="142.5" customHeight="1">
      <c r="I53" s="29"/>
    </row>
    <row r="54" spans="1:9" ht="24.75" customHeight="1">
      <c r="I54" s="29"/>
    </row>
    <row r="55" spans="1:9">
      <c r="I55" s="29"/>
    </row>
    <row r="56" spans="1:9">
      <c r="I56" s="29"/>
    </row>
    <row r="57" spans="1:9">
      <c r="I57" s="29"/>
    </row>
    <row r="58" spans="1:9" s="21" customFormat="1">
      <c r="A58" s="29"/>
    </row>
    <row r="59" spans="1:9">
      <c r="I59" s="29"/>
    </row>
    <row r="60" spans="1:9">
      <c r="I60" s="29"/>
    </row>
    <row r="61" spans="1:9">
      <c r="I61" s="29"/>
    </row>
    <row r="62" spans="1:9" ht="31.5" customHeight="1">
      <c r="I62" s="29"/>
    </row>
    <row r="63" spans="1:9">
      <c r="I63" s="29"/>
    </row>
    <row r="64" spans="1:9">
      <c r="I64" s="29"/>
    </row>
    <row r="65" spans="9:9" ht="86.25" customHeight="1">
      <c r="I65" s="29"/>
    </row>
    <row r="66" spans="9:9" ht="30.75" customHeight="1">
      <c r="I66" s="29"/>
    </row>
    <row r="67" spans="9:9" ht="27" customHeight="1">
      <c r="I67" s="29"/>
    </row>
    <row r="68" spans="9:9" ht="27" customHeight="1">
      <c r="I68" s="29"/>
    </row>
    <row r="69" spans="9:9" ht="27" customHeight="1">
      <c r="I69" s="29"/>
    </row>
    <row r="70" spans="9:9" ht="27" customHeight="1">
      <c r="I70" s="29"/>
    </row>
    <row r="71" spans="9:9">
      <c r="I71" s="29"/>
    </row>
  </sheetData>
  <phoneticPr fontId="0" type="noConversion"/>
  <pageMargins left="0" right="0" top="0.75" bottom="0.25" header="0.25" footer="0.5"/>
  <pageSetup scale="96" orientation="landscape" r:id="rId1"/>
  <headerFooter alignWithMargins="0"/>
  <rowBreaks count="6" manualBreakCount="6">
    <brk id="11" max="16383" man="1"/>
    <brk id="19" max="16383" man="1"/>
    <brk id="28" max="16383" man="1"/>
    <brk id="37" max="16383" man="1"/>
    <brk id="46" max="16383" man="1"/>
    <brk id="54" max="9" man="1"/>
  </rowBreaks>
</worksheet>
</file>

<file path=xl/worksheets/sheet5.xml><?xml version="1.0" encoding="utf-8"?>
<worksheet xmlns="http://schemas.openxmlformats.org/spreadsheetml/2006/main" xmlns:r="http://schemas.openxmlformats.org/officeDocument/2006/relationships">
  <sheetPr codeName="Sheet20">
    <pageSetUpPr autoPageBreaks="0"/>
  </sheetPr>
  <dimension ref="A1:K42"/>
  <sheetViews>
    <sheetView showGridLines="0" zoomScale="75" zoomScaleNormal="75" workbookViewId="0">
      <selection sqref="A1:K1"/>
    </sheetView>
  </sheetViews>
  <sheetFormatPr defaultRowHeight="12.75"/>
  <cols>
    <col min="1" max="1" width="4.42578125" style="29" customWidth="1"/>
    <col min="2" max="5" width="9.140625" style="29"/>
    <col min="6" max="6" width="10.28515625" style="29" bestFit="1" customWidth="1"/>
    <col min="7" max="9" width="9.140625" style="29"/>
    <col min="10" max="10" width="16.7109375" style="29" customWidth="1"/>
    <col min="11" max="11" width="8.42578125" style="29" customWidth="1"/>
    <col min="12" max="12" width="9.42578125" style="29" customWidth="1"/>
    <col min="13" max="16384" width="9.140625" style="29"/>
  </cols>
  <sheetData>
    <row r="1" spans="1:11" ht="13.5" thickTop="1">
      <c r="A1" s="264" t="s">
        <v>4</v>
      </c>
      <c r="B1" s="265"/>
      <c r="C1" s="265"/>
      <c r="D1" s="265"/>
      <c r="E1" s="265"/>
      <c r="F1" s="265"/>
      <c r="G1" s="265"/>
      <c r="H1" s="265"/>
      <c r="I1" s="265"/>
      <c r="J1" s="265"/>
      <c r="K1" s="266"/>
    </row>
    <row r="2" spans="1:11">
      <c r="A2" s="267" t="s">
        <v>750</v>
      </c>
      <c r="B2" s="268"/>
      <c r="C2" s="268"/>
      <c r="D2" s="268"/>
      <c r="E2" s="268"/>
      <c r="F2" s="268"/>
      <c r="G2" s="268"/>
      <c r="H2" s="268"/>
      <c r="I2" s="268"/>
      <c r="J2" s="268"/>
      <c r="K2" s="269"/>
    </row>
    <row r="3" spans="1:11">
      <c r="A3" s="12"/>
      <c r="B3" s="13"/>
      <c r="C3" s="13"/>
      <c r="D3" s="13"/>
      <c r="E3" s="13"/>
      <c r="F3" s="13"/>
      <c r="G3" s="13"/>
      <c r="H3" s="13"/>
      <c r="I3" s="13"/>
      <c r="J3" s="13"/>
      <c r="K3" s="14"/>
    </row>
    <row r="4" spans="1:11">
      <c r="A4" s="267" t="s">
        <v>751</v>
      </c>
      <c r="B4" s="268"/>
      <c r="C4" s="268"/>
      <c r="D4" s="268"/>
      <c r="E4" s="268"/>
      <c r="F4" s="268"/>
      <c r="G4" s="268"/>
      <c r="H4" s="268"/>
      <c r="I4" s="268"/>
      <c r="J4" s="268"/>
      <c r="K4" s="269"/>
    </row>
    <row r="5" spans="1:11">
      <c r="A5" s="267" t="s">
        <v>752</v>
      </c>
      <c r="B5" s="268"/>
      <c r="C5" s="268"/>
      <c r="D5" s="268"/>
      <c r="E5" s="268"/>
      <c r="F5" s="268"/>
      <c r="G5" s="268"/>
      <c r="H5" s="268"/>
      <c r="I5" s="268"/>
      <c r="J5" s="268"/>
      <c r="K5" s="269"/>
    </row>
    <row r="6" spans="1:11" ht="13.5" thickBot="1">
      <c r="A6" s="15"/>
      <c r="B6" s="11"/>
      <c r="C6" s="11"/>
      <c r="D6" s="11"/>
      <c r="E6" s="11"/>
      <c r="F6" s="11"/>
      <c r="G6" s="11"/>
      <c r="H6" s="11"/>
      <c r="I6" s="11"/>
      <c r="J6" s="11"/>
      <c r="K6" s="17"/>
    </row>
    <row r="7" spans="1:11" ht="13.5" customHeight="1" thickTop="1">
      <c r="A7" s="18"/>
      <c r="B7" s="293" t="s">
        <v>673</v>
      </c>
      <c r="C7" s="294"/>
      <c r="D7" s="294"/>
      <c r="E7" s="294"/>
      <c r="F7" s="294"/>
      <c r="G7" s="294"/>
      <c r="H7" s="294"/>
      <c r="I7" s="294"/>
      <c r="J7" s="294"/>
      <c r="K7" s="295"/>
    </row>
    <row r="8" spans="1:11">
      <c r="A8" s="18">
        <v>1</v>
      </c>
      <c r="B8" s="279"/>
      <c r="C8" s="231"/>
      <c r="D8" s="231"/>
      <c r="E8" s="231"/>
      <c r="F8" s="231"/>
      <c r="G8" s="231"/>
      <c r="H8" s="231"/>
      <c r="I8" s="231"/>
      <c r="J8" s="231"/>
      <c r="K8" s="232"/>
    </row>
    <row r="9" spans="1:11" ht="13.5" thickBot="1">
      <c r="A9" s="18"/>
      <c r="B9" s="281"/>
      <c r="C9" s="282"/>
      <c r="D9" s="282"/>
      <c r="E9" s="282"/>
      <c r="F9" s="282"/>
      <c r="G9" s="282"/>
      <c r="H9" s="282"/>
      <c r="I9" s="282"/>
      <c r="J9" s="282"/>
      <c r="K9" s="296"/>
    </row>
    <row r="10" spans="1:11" ht="13.5" customHeight="1" thickTop="1">
      <c r="A10" s="19"/>
      <c r="B10" s="293" t="s">
        <v>753</v>
      </c>
      <c r="C10" s="294"/>
      <c r="D10" s="319"/>
      <c r="E10" s="303" t="str">
        <f>VLOOKUP(CoverSheet!$H$4,'supt list 022416'!$A$1:$K$415,5,FALSE)</f>
        <v>Organization</v>
      </c>
      <c r="F10" s="304"/>
      <c r="G10" s="304"/>
      <c r="H10" s="304"/>
      <c r="I10" s="304"/>
      <c r="J10" s="304"/>
      <c r="K10" s="309" t="str">
        <f>CoverSheet!O4</f>
        <v xml:space="preserve">LEA </v>
      </c>
    </row>
    <row r="11" spans="1:11" ht="12.75" customHeight="1">
      <c r="A11" s="18"/>
      <c r="B11" s="279"/>
      <c r="C11" s="231"/>
      <c r="D11" s="280"/>
      <c r="E11" s="305"/>
      <c r="F11" s="306"/>
      <c r="G11" s="306"/>
      <c r="H11" s="306"/>
      <c r="I11" s="306"/>
      <c r="J11" s="306"/>
      <c r="K11" s="310"/>
    </row>
    <row r="12" spans="1:11" ht="12.75" customHeight="1">
      <c r="A12" s="18">
        <v>2</v>
      </c>
      <c r="B12" s="279"/>
      <c r="C12" s="231"/>
      <c r="D12" s="280"/>
      <c r="E12" s="305"/>
      <c r="F12" s="306"/>
      <c r="G12" s="306"/>
      <c r="H12" s="306"/>
      <c r="I12" s="306"/>
      <c r="J12" s="306"/>
      <c r="K12" s="310"/>
    </row>
    <row r="13" spans="1:11" ht="12.75" customHeight="1">
      <c r="A13" s="20"/>
      <c r="B13" s="320"/>
      <c r="C13" s="321"/>
      <c r="D13" s="322"/>
      <c r="E13" s="307"/>
      <c r="F13" s="308"/>
      <c r="G13" s="308"/>
      <c r="H13" s="308"/>
      <c r="I13" s="308"/>
      <c r="J13" s="308"/>
      <c r="K13" s="311"/>
    </row>
    <row r="14" spans="1:11" ht="12.75" customHeight="1">
      <c r="A14" s="22"/>
      <c r="B14" s="276" t="s">
        <v>754</v>
      </c>
      <c r="C14" s="277"/>
      <c r="D14" s="278"/>
      <c r="E14" s="284" t="str">
        <f>CoverSheet!E16</f>
        <v>TIII - English Language Acquisition</v>
      </c>
      <c r="F14" s="285"/>
      <c r="G14" s="285"/>
      <c r="H14" s="286"/>
      <c r="I14" s="22"/>
      <c r="J14" s="23"/>
      <c r="K14" s="300">
        <f>CoverSheet!B16</f>
        <v>184</v>
      </c>
    </row>
    <row r="15" spans="1:11">
      <c r="A15" s="18">
        <v>3</v>
      </c>
      <c r="B15" s="279"/>
      <c r="C15" s="231"/>
      <c r="D15" s="280"/>
      <c r="E15" s="287"/>
      <c r="F15" s="288"/>
      <c r="G15" s="288"/>
      <c r="H15" s="289"/>
      <c r="I15" s="24">
        <v>4</v>
      </c>
      <c r="J15" s="25" t="s">
        <v>755</v>
      </c>
      <c r="K15" s="301"/>
    </row>
    <row r="16" spans="1:11" ht="13.5" thickBot="1">
      <c r="A16" s="26"/>
      <c r="B16" s="281"/>
      <c r="C16" s="282"/>
      <c r="D16" s="283"/>
      <c r="E16" s="290"/>
      <c r="F16" s="291"/>
      <c r="G16" s="291"/>
      <c r="H16" s="292"/>
      <c r="I16" s="26"/>
      <c r="J16" s="16"/>
      <c r="K16" s="302"/>
    </row>
    <row r="17" spans="1:11" ht="14.25" thickTop="1" thickBot="1">
      <c r="A17" s="27"/>
      <c r="B17" s="21"/>
      <c r="C17" s="21"/>
      <c r="D17" s="21"/>
      <c r="E17" s="21"/>
      <c r="F17" s="21"/>
      <c r="G17" s="21"/>
      <c r="H17" s="21"/>
      <c r="I17" s="21"/>
      <c r="J17" s="21"/>
      <c r="K17" s="14"/>
    </row>
    <row r="18" spans="1:11" ht="13.5" customHeight="1" thickTop="1">
      <c r="A18" s="323" t="s">
        <v>756</v>
      </c>
      <c r="B18" s="271"/>
      <c r="C18" s="271"/>
      <c r="D18" s="271"/>
      <c r="E18" s="312"/>
      <c r="F18" s="270" t="s">
        <v>757</v>
      </c>
      <c r="G18" s="271"/>
      <c r="H18" s="312"/>
      <c r="I18" s="270" t="s">
        <v>758</v>
      </c>
      <c r="J18" s="271"/>
      <c r="K18" s="272"/>
    </row>
    <row r="19" spans="1:11" ht="13.5" thickBot="1">
      <c r="A19" s="324"/>
      <c r="B19" s="274"/>
      <c r="C19" s="274"/>
      <c r="D19" s="274"/>
      <c r="E19" s="313"/>
      <c r="F19" s="273"/>
      <c r="G19" s="274"/>
      <c r="H19" s="313"/>
      <c r="I19" s="273"/>
      <c r="J19" s="274"/>
      <c r="K19" s="275"/>
    </row>
    <row r="20" spans="1:11" ht="26.25" customHeight="1" thickTop="1">
      <c r="A20" s="317"/>
      <c r="B20" s="298"/>
      <c r="C20" s="298"/>
      <c r="D20" s="298"/>
      <c r="E20" s="318"/>
      <c r="F20" s="314"/>
      <c r="G20" s="315"/>
      <c r="H20" s="316"/>
      <c r="I20" s="297"/>
      <c r="J20" s="298"/>
      <c r="K20" s="299"/>
    </row>
    <row r="21" spans="1:11" ht="22.5" customHeight="1">
      <c r="A21" s="236"/>
      <c r="B21" s="237"/>
      <c r="C21" s="237"/>
      <c r="D21" s="237"/>
      <c r="E21" s="238"/>
      <c r="F21" s="244"/>
      <c r="G21" s="245"/>
      <c r="H21" s="246"/>
      <c r="I21" s="242"/>
      <c r="J21" s="237"/>
      <c r="K21" s="243"/>
    </row>
    <row r="22" spans="1:11" ht="22.5" customHeight="1">
      <c r="A22" s="236"/>
      <c r="B22" s="237"/>
      <c r="C22" s="237"/>
      <c r="D22" s="237"/>
      <c r="E22" s="238"/>
      <c r="F22" s="244"/>
      <c r="G22" s="245"/>
      <c r="H22" s="246"/>
      <c r="I22" s="242"/>
      <c r="J22" s="237"/>
      <c r="K22" s="243"/>
    </row>
    <row r="23" spans="1:11" ht="22.5" customHeight="1">
      <c r="A23" s="236"/>
      <c r="B23" s="237"/>
      <c r="C23" s="237"/>
      <c r="D23" s="237"/>
      <c r="E23" s="238"/>
      <c r="F23" s="244"/>
      <c r="G23" s="245"/>
      <c r="H23" s="246"/>
      <c r="I23" s="242"/>
      <c r="J23" s="237"/>
      <c r="K23" s="243"/>
    </row>
    <row r="24" spans="1:11" ht="22.5" customHeight="1">
      <c r="A24" s="236"/>
      <c r="B24" s="237"/>
      <c r="C24" s="237"/>
      <c r="D24" s="237"/>
      <c r="E24" s="238"/>
      <c r="F24" s="244"/>
      <c r="G24" s="245"/>
      <c r="H24" s="246"/>
      <c r="I24" s="242"/>
      <c r="J24" s="237"/>
      <c r="K24" s="243"/>
    </row>
    <row r="25" spans="1:11" ht="22.5" customHeight="1">
      <c r="A25" s="236"/>
      <c r="B25" s="237"/>
      <c r="C25" s="237"/>
      <c r="D25" s="237"/>
      <c r="E25" s="238"/>
      <c r="F25" s="244"/>
      <c r="G25" s="245"/>
      <c r="H25" s="246"/>
      <c r="I25" s="242"/>
      <c r="J25" s="237"/>
      <c r="K25" s="243"/>
    </row>
    <row r="26" spans="1:11" ht="22.5" customHeight="1">
      <c r="A26" s="236"/>
      <c r="B26" s="237"/>
      <c r="C26" s="237"/>
      <c r="D26" s="237"/>
      <c r="E26" s="238"/>
      <c r="F26" s="244"/>
      <c r="G26" s="245"/>
      <c r="H26" s="246"/>
      <c r="I26" s="242"/>
      <c r="J26" s="237"/>
      <c r="K26" s="243"/>
    </row>
    <row r="27" spans="1:11" ht="22.5" customHeight="1">
      <c r="A27" s="236"/>
      <c r="B27" s="237"/>
      <c r="C27" s="237"/>
      <c r="D27" s="237"/>
      <c r="E27" s="238"/>
      <c r="F27" s="244"/>
      <c r="G27" s="245"/>
      <c r="H27" s="246"/>
      <c r="I27" s="242"/>
      <c r="J27" s="237"/>
      <c r="K27" s="243"/>
    </row>
    <row r="28" spans="1:11" ht="22.5" customHeight="1">
      <c r="A28" s="236"/>
      <c r="B28" s="237"/>
      <c r="C28" s="237"/>
      <c r="D28" s="237"/>
      <c r="E28" s="238"/>
      <c r="F28" s="244"/>
      <c r="G28" s="245"/>
      <c r="H28" s="246"/>
      <c r="I28" s="242"/>
      <c r="J28" s="237"/>
      <c r="K28" s="243"/>
    </row>
    <row r="29" spans="1:11" ht="22.5" customHeight="1">
      <c r="A29" s="236"/>
      <c r="B29" s="237"/>
      <c r="C29" s="237"/>
      <c r="D29" s="237"/>
      <c r="E29" s="238"/>
      <c r="F29" s="244"/>
      <c r="G29" s="245"/>
      <c r="H29" s="246"/>
      <c r="I29" s="242"/>
      <c r="J29" s="237"/>
      <c r="K29" s="243"/>
    </row>
    <row r="30" spans="1:11" ht="22.5" customHeight="1">
      <c r="A30" s="236"/>
      <c r="B30" s="237"/>
      <c r="C30" s="237"/>
      <c r="D30" s="237"/>
      <c r="E30" s="238"/>
      <c r="F30" s="244"/>
      <c r="G30" s="245"/>
      <c r="H30" s="246"/>
      <c r="I30" s="242"/>
      <c r="J30" s="237"/>
      <c r="K30" s="243"/>
    </row>
    <row r="31" spans="1:11" ht="22.5" customHeight="1">
      <c r="A31" s="236"/>
      <c r="B31" s="237"/>
      <c r="C31" s="237"/>
      <c r="D31" s="237"/>
      <c r="E31" s="238"/>
      <c r="F31" s="244"/>
      <c r="G31" s="245"/>
      <c r="H31" s="246"/>
      <c r="I31" s="242"/>
      <c r="J31" s="237"/>
      <c r="K31" s="243"/>
    </row>
    <row r="32" spans="1:11" ht="22.5" customHeight="1">
      <c r="A32" s="236"/>
      <c r="B32" s="237"/>
      <c r="C32" s="237"/>
      <c r="D32" s="237"/>
      <c r="E32" s="238"/>
      <c r="F32" s="244"/>
      <c r="G32" s="245"/>
      <c r="H32" s="246"/>
      <c r="I32" s="242"/>
      <c r="J32" s="237"/>
      <c r="K32" s="243"/>
    </row>
    <row r="33" spans="1:11" ht="22.5" customHeight="1">
      <c r="A33" s="236"/>
      <c r="B33" s="237"/>
      <c r="C33" s="237"/>
      <c r="D33" s="237"/>
      <c r="E33" s="238"/>
      <c r="F33" s="244"/>
      <c r="G33" s="245"/>
      <c r="H33" s="246"/>
      <c r="I33" s="242"/>
      <c r="J33" s="237"/>
      <c r="K33" s="243"/>
    </row>
    <row r="34" spans="1:11" ht="22.5" customHeight="1" thickBot="1">
      <c r="A34" s="239"/>
      <c r="B34" s="240"/>
      <c r="C34" s="240"/>
      <c r="D34" s="240"/>
      <c r="E34" s="241"/>
      <c r="F34" s="259"/>
      <c r="G34" s="260"/>
      <c r="H34" s="261"/>
      <c r="I34" s="262"/>
      <c r="J34" s="240"/>
      <c r="K34" s="263"/>
    </row>
    <row r="35" spans="1:11" ht="13.5" thickTop="1">
      <c r="A35" s="38"/>
      <c r="B35" s="28"/>
      <c r="C35" s="28"/>
      <c r="D35" s="28"/>
      <c r="E35" s="39"/>
      <c r="F35" s="253">
        <f>SUM(F20:H34)</f>
        <v>0</v>
      </c>
      <c r="G35" s="254"/>
      <c r="H35" s="255"/>
      <c r="I35" s="247"/>
      <c r="J35" s="248"/>
      <c r="K35" s="249"/>
    </row>
    <row r="36" spans="1:11" ht="13.5" thickBot="1">
      <c r="A36" s="233" t="s">
        <v>885</v>
      </c>
      <c r="B36" s="234"/>
      <c r="C36" s="234"/>
      <c r="D36" s="234"/>
      <c r="E36" s="235"/>
      <c r="F36" s="256"/>
      <c r="G36" s="257"/>
      <c r="H36" s="258"/>
      <c r="I36" s="250"/>
      <c r="J36" s="251"/>
      <c r="K36" s="252"/>
    </row>
    <row r="37" spans="1:11" ht="13.5" thickTop="1">
      <c r="A37" s="27"/>
      <c r="B37" s="21"/>
      <c r="C37" s="21"/>
      <c r="D37" s="21"/>
      <c r="E37" s="21"/>
      <c r="F37" s="21"/>
      <c r="G37" s="21"/>
      <c r="H37" s="21"/>
      <c r="I37" s="21"/>
      <c r="J37" s="21"/>
      <c r="K37" s="14"/>
    </row>
    <row r="38" spans="1:11" ht="12.75" customHeight="1">
      <c r="A38" s="230" t="s">
        <v>608</v>
      </c>
      <c r="B38" s="231"/>
      <c r="C38" s="231"/>
      <c r="D38" s="231"/>
      <c r="E38" s="231"/>
      <c r="F38" s="231"/>
      <c r="G38" s="231"/>
      <c r="H38" s="231"/>
      <c r="I38" s="231"/>
      <c r="J38" s="231"/>
      <c r="K38" s="232"/>
    </row>
    <row r="39" spans="1:11">
      <c r="A39" s="230"/>
      <c r="B39" s="231"/>
      <c r="C39" s="231"/>
      <c r="D39" s="231"/>
      <c r="E39" s="231"/>
      <c r="F39" s="231"/>
      <c r="G39" s="231"/>
      <c r="H39" s="231"/>
      <c r="I39" s="231"/>
      <c r="J39" s="231"/>
      <c r="K39" s="232"/>
    </row>
    <row r="40" spans="1:11" ht="13.5" thickBot="1">
      <c r="A40" s="15"/>
      <c r="B40" s="11"/>
      <c r="C40" s="11"/>
      <c r="D40" s="11"/>
      <c r="E40" s="11"/>
      <c r="F40" s="11"/>
      <c r="G40" s="11"/>
      <c r="H40" s="11"/>
      <c r="I40" s="11"/>
      <c r="J40" s="11"/>
      <c r="K40" s="17"/>
    </row>
    <row r="41" spans="1:11" ht="13.5" thickTop="1">
      <c r="A41" s="28"/>
      <c r="B41" s="28"/>
      <c r="C41" s="28"/>
      <c r="D41" s="28"/>
      <c r="E41" s="28"/>
      <c r="F41" s="28"/>
      <c r="G41" s="28"/>
      <c r="H41" s="28"/>
      <c r="I41" s="28"/>
      <c r="J41" s="28"/>
      <c r="K41" s="28"/>
    </row>
    <row r="42" spans="1:11">
      <c r="A42" s="21"/>
      <c r="B42" s="21"/>
      <c r="C42" s="21"/>
      <c r="D42" s="21"/>
      <c r="E42" s="21"/>
      <c r="F42" s="21"/>
      <c r="G42" s="21"/>
      <c r="H42" s="21"/>
      <c r="I42" s="21"/>
      <c r="J42" s="21"/>
      <c r="K42" s="21"/>
    </row>
  </sheetData>
  <mergeCells count="63">
    <mergeCell ref="I20:K20"/>
    <mergeCell ref="K14:K16"/>
    <mergeCell ref="E10:J13"/>
    <mergeCell ref="K10:K13"/>
    <mergeCell ref="F18:H19"/>
    <mergeCell ref="F20:H20"/>
    <mergeCell ref="A20:E20"/>
    <mergeCell ref="B10:D13"/>
    <mergeCell ref="A18:E19"/>
    <mergeCell ref="A1:K1"/>
    <mergeCell ref="A2:K2"/>
    <mergeCell ref="A4:K4"/>
    <mergeCell ref="A5:K5"/>
    <mergeCell ref="I18:K19"/>
    <mergeCell ref="B14:D16"/>
    <mergeCell ref="E14:H16"/>
    <mergeCell ref="B7:K9"/>
    <mergeCell ref="A21:E21"/>
    <mergeCell ref="A22:E22"/>
    <mergeCell ref="F21:H21"/>
    <mergeCell ref="F22:H22"/>
    <mergeCell ref="A26:E26"/>
    <mergeCell ref="A23:E23"/>
    <mergeCell ref="A24:E24"/>
    <mergeCell ref="A25:E25"/>
    <mergeCell ref="I21:K21"/>
    <mergeCell ref="I22:K22"/>
    <mergeCell ref="I23:K23"/>
    <mergeCell ref="F26:H26"/>
    <mergeCell ref="F23:H23"/>
    <mergeCell ref="F24:H24"/>
    <mergeCell ref="F25:H25"/>
    <mergeCell ref="I24:K24"/>
    <mergeCell ref="I25:K25"/>
    <mergeCell ref="I26:K26"/>
    <mergeCell ref="F27:H27"/>
    <mergeCell ref="F34:H34"/>
    <mergeCell ref="F28:H28"/>
    <mergeCell ref="F29:H29"/>
    <mergeCell ref="F33:H33"/>
    <mergeCell ref="F30:H30"/>
    <mergeCell ref="I33:K33"/>
    <mergeCell ref="I35:K36"/>
    <mergeCell ref="I28:K28"/>
    <mergeCell ref="I29:K29"/>
    <mergeCell ref="F35:H36"/>
    <mergeCell ref="I34:K34"/>
    <mergeCell ref="A38:K39"/>
    <mergeCell ref="A36:E36"/>
    <mergeCell ref="A27:E27"/>
    <mergeCell ref="A28:E28"/>
    <mergeCell ref="A29:E29"/>
    <mergeCell ref="A30:E30"/>
    <mergeCell ref="A34:E34"/>
    <mergeCell ref="A31:E31"/>
    <mergeCell ref="A32:E32"/>
    <mergeCell ref="A33:E33"/>
    <mergeCell ref="I30:K30"/>
    <mergeCell ref="I27:K27"/>
    <mergeCell ref="I31:K31"/>
    <mergeCell ref="F32:H32"/>
    <mergeCell ref="F31:H31"/>
    <mergeCell ref="I32:K32"/>
  </mergeCells>
  <phoneticPr fontId="0" type="noConversion"/>
  <dataValidations xWindow="41" yWindow="396" count="4">
    <dataValidation allowBlank="1" showErrorMessage="1" sqref="A20"/>
    <dataValidation allowBlank="1" showErrorMessage="1" promptTitle="REMINDER" prompt="An original signed copy of the Schedule A must be mailed to:  Beth O'Connell, English Language Acquisition, Dept. of Elementary &amp; Secondary Education, 75 Pleasant Street, Malden, MA 02148_x000a_" sqref="A1:K1"/>
    <dataValidation allowBlank="1" showInputMessage="1" showErrorMessage="1" promptTitle="REMINDER" prompt="An original signed Schedule A must be mailed to: Beth O'Connell, English Language Acquisition, Dept. of Elementary and Secondary Education, 75 Pleasant Street,Malden, MA 02148" sqref="F20:H20"/>
    <dataValidation allowBlank="1" showErrorMessage="1" promptTitle="REMINDER" prompt="An original signed Schedule A must be mailed to: Charlotte Fitzgerald, Grants Management, DOE, 350 Main Street, Malden, MA 02148" sqref="F21:H26"/>
  </dataValidations>
  <pageMargins left="0.25" right="0.25" top="0.5" bottom="0.5" header="0.5" footer="0.5"/>
  <pageSetup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codeName="Sheet5"/>
  <dimension ref="A1:AK441"/>
  <sheetViews>
    <sheetView zoomScale="60" zoomScaleNormal="75" workbookViewId="0">
      <pane ySplit="1" topLeftCell="A2" activePane="bottomLeft" state="frozenSplit"/>
      <selection activeCell="E15" sqref="E15:F15"/>
      <selection pane="bottomLeft" activeCell="A2" sqref="A2"/>
    </sheetView>
  </sheetViews>
  <sheetFormatPr defaultRowHeight="12.75"/>
  <cols>
    <col min="1" max="1" width="11.5703125" style="4" customWidth="1"/>
    <col min="2" max="2" width="11.140625" style="5" customWidth="1"/>
    <col min="3" max="3" width="5.85546875" style="4" customWidth="1"/>
    <col min="4" max="4" width="8.42578125" style="36" customWidth="1"/>
    <col min="5" max="5" width="26" style="4" bestFit="1" customWidth="1"/>
    <col min="6" max="6" width="42.140625" style="4" customWidth="1"/>
    <col min="7" max="7" width="11" style="9" bestFit="1" customWidth="1"/>
    <col min="8" max="8" width="6.42578125" style="9" bestFit="1" customWidth="1"/>
    <col min="9" max="9" width="11" style="5" bestFit="1" customWidth="1"/>
    <col min="10" max="10" width="8.28515625" style="5" bestFit="1" customWidth="1"/>
    <col min="11" max="11" width="13.85546875" style="10" bestFit="1" customWidth="1"/>
    <col min="12" max="12" width="13.85546875" style="41" customWidth="1"/>
    <col min="13" max="13" width="25.42578125" style="4" customWidth="1"/>
    <col min="14" max="14" width="13" style="4" customWidth="1"/>
    <col min="15" max="15" width="17.5703125" style="4" customWidth="1"/>
    <col min="16" max="16" width="12.28515625" style="4" customWidth="1"/>
    <col min="17" max="17" width="14.140625" style="8" customWidth="1"/>
    <col min="18" max="18" width="15.140625" style="4" customWidth="1"/>
    <col min="19" max="19" width="45.140625" style="34" customWidth="1"/>
    <col min="20" max="20" width="16.42578125" style="34" customWidth="1"/>
    <col min="21" max="21" width="71.7109375" style="4" customWidth="1"/>
    <col min="22" max="23" width="9.140625" style="4"/>
    <col min="24" max="24" width="18.140625" style="4" customWidth="1"/>
    <col min="25" max="25" width="10.5703125" style="4" customWidth="1"/>
    <col min="26" max="26" width="9.140625" style="4"/>
    <col min="27" max="27" width="33.7109375" style="4" customWidth="1"/>
    <col min="28" max="29" width="9.140625" style="4"/>
    <col min="30" max="30" width="38.42578125" style="4" customWidth="1"/>
    <col min="31" max="31" width="9.140625" style="4"/>
    <col min="32" max="33" width="26.140625" style="4" customWidth="1"/>
    <col min="34" max="35" width="9.140625" style="4"/>
    <col min="36" max="36" width="11.85546875" style="4" customWidth="1"/>
    <col min="37" max="38" width="9.140625" style="4"/>
    <col min="39" max="39" width="17.85546875" style="4" customWidth="1"/>
    <col min="40" max="46" width="9.140625" style="4"/>
    <col min="47" max="47" width="14.140625" style="4" customWidth="1"/>
    <col min="48" max="16384" width="9.140625" style="4"/>
  </cols>
  <sheetData>
    <row r="1" spans="1:32" s="1" customFormat="1" ht="13.5" thickBot="1">
      <c r="A1" s="1" t="s">
        <v>362</v>
      </c>
      <c r="B1" s="2" t="s">
        <v>583</v>
      </c>
      <c r="C1" s="1" t="s">
        <v>849</v>
      </c>
      <c r="D1" s="35" t="s">
        <v>189</v>
      </c>
      <c r="E1" s="1" t="s">
        <v>848</v>
      </c>
      <c r="F1" s="1" t="s">
        <v>683</v>
      </c>
      <c r="G1" s="6" t="s">
        <v>584</v>
      </c>
      <c r="H1" s="6" t="s">
        <v>15</v>
      </c>
      <c r="I1" s="2" t="s">
        <v>469</v>
      </c>
      <c r="J1" s="2" t="s">
        <v>585</v>
      </c>
      <c r="K1" s="7" t="s">
        <v>16</v>
      </c>
      <c r="L1" s="40" t="s">
        <v>742</v>
      </c>
      <c r="M1" s="1" t="s">
        <v>586</v>
      </c>
      <c r="N1" s="1" t="s">
        <v>743</v>
      </c>
      <c r="O1" s="1" t="s">
        <v>587</v>
      </c>
      <c r="P1" s="1" t="s">
        <v>588</v>
      </c>
      <c r="Q1" s="3" t="s">
        <v>589</v>
      </c>
      <c r="S1" s="37"/>
      <c r="T1" s="37"/>
    </row>
    <row r="2" spans="1:32" s="44" customFormat="1" ht="15.75" thickTop="1" thickBot="1">
      <c r="A2" s="43" t="str">
        <f>VLOOKUP(CoverSheet!$H$4,'supt list 022416'!$A$1:$K$415,5,FALSE)</f>
        <v>Organization</v>
      </c>
      <c r="B2" s="43" t="str">
        <f>LEFT(VLOOKUP(CoverSheet!$H$4,'supt list 022416'!$A$1:$K$415,6,FALSE),4)</f>
        <v xml:space="preserve">LEA </v>
      </c>
      <c r="C2" s="44">
        <v>180</v>
      </c>
      <c r="D2" s="45" t="s">
        <v>691</v>
      </c>
      <c r="E2" s="44" t="s">
        <v>841</v>
      </c>
      <c r="F2" s="44" t="e">
        <f>#REF!</f>
        <v>#REF!</v>
      </c>
      <c r="G2" s="46" t="e">
        <f>#REF!</f>
        <v>#REF!</v>
      </c>
      <c r="H2" s="46" t="e">
        <f>#REF!</f>
        <v>#REF!</v>
      </c>
      <c r="I2" s="47"/>
      <c r="J2" s="47"/>
      <c r="K2" s="48" t="e">
        <f>#REF!</f>
        <v>#REF!</v>
      </c>
      <c r="L2" s="49" t="e">
        <f>VLOOKUP(M2,$S$3:$T$60,2,TRUE)</f>
        <v>#REF!</v>
      </c>
      <c r="M2" s="50" t="e">
        <f>#REF!</f>
        <v>#REF!</v>
      </c>
      <c r="N2" s="49" t="e">
        <f>VLOOKUP(O2,$S$3:$T$60,2,TRUE)</f>
        <v>#REF!</v>
      </c>
      <c r="O2" s="50" t="e">
        <f>#REF!</f>
        <v>#REF!</v>
      </c>
      <c r="P2" s="50" t="e">
        <f>#REF!</f>
        <v>#REF!</v>
      </c>
      <c r="Q2" s="51">
        <f>CoverSheet!$J$16</f>
        <v>42917</v>
      </c>
      <c r="S2" s="83" t="s">
        <v>769</v>
      </c>
      <c r="T2" s="83" t="s">
        <v>770</v>
      </c>
      <c r="U2" s="84"/>
      <c r="V2" s="85">
        <v>1</v>
      </c>
      <c r="W2" s="86"/>
      <c r="X2" s="84"/>
      <c r="Y2" s="87"/>
      <c r="Z2" s="85">
        <v>1</v>
      </c>
      <c r="AA2" s="85"/>
      <c r="AB2" s="85" t="s">
        <v>35</v>
      </c>
      <c r="AC2" s="88"/>
      <c r="AD2" s="88"/>
      <c r="AE2" s="84"/>
      <c r="AF2" s="84"/>
    </row>
    <row r="3" spans="1:32" s="44" customFormat="1" ht="15.75" thickTop="1" thickBot="1">
      <c r="A3" s="43" t="str">
        <f>VLOOKUP(CoverSheet!$H$4,'supt list 022416'!$A$1:$K$415,5,FALSE)</f>
        <v>Organization</v>
      </c>
      <c r="B3" s="43" t="str">
        <f>LEFT(VLOOKUP(CoverSheet!$H$4,'supt list 022416'!$A$1:$K$415,6,FALSE),4)</f>
        <v xml:space="preserve">LEA </v>
      </c>
      <c r="C3" s="44">
        <v>180</v>
      </c>
      <c r="D3" s="45" t="s">
        <v>691</v>
      </c>
      <c r="E3" s="44" t="s">
        <v>841</v>
      </c>
      <c r="F3" s="44" t="e">
        <f>#REF!</f>
        <v>#REF!</v>
      </c>
      <c r="G3" s="46" t="e">
        <f>#REF!</f>
        <v>#REF!</v>
      </c>
      <c r="H3" s="46" t="e">
        <f>#REF!</f>
        <v>#REF!</v>
      </c>
      <c r="I3" s="47"/>
      <c r="J3" s="47"/>
      <c r="K3" s="48" t="e">
        <f>#REF!</f>
        <v>#REF!</v>
      </c>
      <c r="L3" s="49" t="e">
        <f t="shared" ref="L3:L66" si="0">VLOOKUP(M3,$S$3:$T$60,2,TRUE)</f>
        <v>#REF!</v>
      </c>
      <c r="M3" s="50" t="e">
        <f>#REF!</f>
        <v>#REF!</v>
      </c>
      <c r="N3" s="49" t="e">
        <f t="shared" ref="N3:N66" si="1">VLOOKUP(O3,$S$3:$T$60,2,TRUE)</f>
        <v>#REF!</v>
      </c>
      <c r="O3" s="50" t="e">
        <f>#REF!</f>
        <v>#REF!</v>
      </c>
      <c r="P3" s="50" t="e">
        <f>#REF!</f>
        <v>#REF!</v>
      </c>
      <c r="Q3" s="51">
        <f>CoverSheet!$J$16</f>
        <v>42917</v>
      </c>
      <c r="S3" s="89">
        <v>0</v>
      </c>
      <c r="T3" s="90" t="s">
        <v>771</v>
      </c>
      <c r="U3" s="84"/>
      <c r="V3" s="85">
        <v>2</v>
      </c>
      <c r="W3" s="85" t="s">
        <v>591</v>
      </c>
      <c r="X3" s="84"/>
      <c r="Y3" s="87"/>
      <c r="Z3" s="85">
        <v>2</v>
      </c>
      <c r="AA3" s="85" t="s">
        <v>350</v>
      </c>
      <c r="AB3" s="85" t="s">
        <v>35</v>
      </c>
      <c r="AC3" s="88">
        <v>1</v>
      </c>
      <c r="AD3" s="88"/>
      <c r="AE3" s="84"/>
      <c r="AF3" s="84"/>
    </row>
    <row r="4" spans="1:32" s="44" customFormat="1" ht="15.75" thickTop="1" thickBot="1">
      <c r="A4" s="43" t="str">
        <f>VLOOKUP(CoverSheet!$H$4,'supt list 022416'!$A$1:$K$415,5,FALSE)</f>
        <v>Organization</v>
      </c>
      <c r="B4" s="43" t="str">
        <f>LEFT(VLOOKUP(CoverSheet!$H$4,'supt list 022416'!$A$1:$K$415,6,FALSE),4)</f>
        <v xml:space="preserve">LEA </v>
      </c>
      <c r="C4" s="44">
        <v>180</v>
      </c>
      <c r="D4" s="45" t="s">
        <v>691</v>
      </c>
      <c r="E4" s="44" t="s">
        <v>841</v>
      </c>
      <c r="F4" s="44" t="e">
        <f>#REF!</f>
        <v>#REF!</v>
      </c>
      <c r="G4" s="46" t="e">
        <f>#REF!</f>
        <v>#REF!</v>
      </c>
      <c r="H4" s="46" t="e">
        <f>#REF!</f>
        <v>#REF!</v>
      </c>
      <c r="I4" s="47"/>
      <c r="J4" s="47"/>
      <c r="K4" s="48" t="e">
        <f>#REF!</f>
        <v>#REF!</v>
      </c>
      <c r="L4" s="49" t="e">
        <f t="shared" si="0"/>
        <v>#REF!</v>
      </c>
      <c r="M4" s="50" t="e">
        <f>#REF!</f>
        <v>#REF!</v>
      </c>
      <c r="N4" s="49" t="e">
        <f t="shared" si="1"/>
        <v>#REF!</v>
      </c>
      <c r="O4" s="50" t="e">
        <f>#REF!</f>
        <v>#REF!</v>
      </c>
      <c r="P4" s="50" t="e">
        <f>#REF!</f>
        <v>#REF!</v>
      </c>
      <c r="Q4" s="51">
        <f>CoverSheet!$J$16</f>
        <v>42917</v>
      </c>
      <c r="S4" s="85" t="s">
        <v>354</v>
      </c>
      <c r="T4" s="90" t="s">
        <v>691</v>
      </c>
      <c r="U4" s="84"/>
      <c r="V4" s="85">
        <v>3</v>
      </c>
      <c r="W4" s="85" t="s">
        <v>517</v>
      </c>
      <c r="X4" s="84"/>
      <c r="Y4" s="87"/>
      <c r="Z4" s="85">
        <v>3</v>
      </c>
      <c r="AA4" s="85" t="s">
        <v>32</v>
      </c>
      <c r="AB4" s="85" t="s">
        <v>35</v>
      </c>
      <c r="AC4" s="88">
        <v>2</v>
      </c>
      <c r="AD4" s="88" t="s">
        <v>354</v>
      </c>
      <c r="AE4" s="84"/>
      <c r="AF4" s="84"/>
    </row>
    <row r="5" spans="1:32" s="44" customFormat="1" ht="15.75" thickTop="1" thickBot="1">
      <c r="A5" s="43" t="str">
        <f>VLOOKUP(CoverSheet!$H$4,'supt list 022416'!$A$1:$K$415,5,FALSE)</f>
        <v>Organization</v>
      </c>
      <c r="B5" s="43" t="str">
        <f>LEFT(VLOOKUP(CoverSheet!$H$4,'supt list 022416'!$A$1:$K$415,6,FALSE),4)</f>
        <v xml:space="preserve">LEA </v>
      </c>
      <c r="C5" s="44">
        <v>180</v>
      </c>
      <c r="D5" s="45" t="s">
        <v>691</v>
      </c>
      <c r="E5" s="44" t="s">
        <v>841</v>
      </c>
      <c r="F5" s="44" t="e">
        <f>#REF!</f>
        <v>#REF!</v>
      </c>
      <c r="G5" s="46" t="e">
        <f>#REF!</f>
        <v>#REF!</v>
      </c>
      <c r="H5" s="46" t="e">
        <f>#REF!</f>
        <v>#REF!</v>
      </c>
      <c r="I5" s="47"/>
      <c r="J5" s="47"/>
      <c r="K5" s="48" t="e">
        <f>#REF!</f>
        <v>#REF!</v>
      </c>
      <c r="L5" s="49" t="e">
        <f t="shared" si="0"/>
        <v>#REF!</v>
      </c>
      <c r="M5" s="50" t="e">
        <f>#REF!</f>
        <v>#REF!</v>
      </c>
      <c r="N5" s="49" t="e">
        <f t="shared" si="1"/>
        <v>#REF!</v>
      </c>
      <c r="O5" s="50" t="e">
        <f>#REF!</f>
        <v>#REF!</v>
      </c>
      <c r="P5" s="50" t="e">
        <f>#REF!</f>
        <v>#REF!</v>
      </c>
      <c r="Q5" s="51">
        <f>CoverSheet!$J$16</f>
        <v>42917</v>
      </c>
      <c r="S5" s="85" t="s">
        <v>563</v>
      </c>
      <c r="T5" s="90" t="s">
        <v>692</v>
      </c>
      <c r="U5" s="84"/>
      <c r="V5" s="85">
        <v>4</v>
      </c>
      <c r="W5" s="85" t="s">
        <v>748</v>
      </c>
      <c r="X5" s="84"/>
      <c r="Y5" s="87"/>
      <c r="Z5" s="85">
        <v>4</v>
      </c>
      <c r="AA5" s="85" t="s">
        <v>517</v>
      </c>
      <c r="AB5" s="85" t="s">
        <v>35</v>
      </c>
      <c r="AC5" s="88">
        <v>3</v>
      </c>
      <c r="AD5" s="88" t="s">
        <v>772</v>
      </c>
      <c r="AE5" s="84"/>
      <c r="AF5" s="84"/>
    </row>
    <row r="6" spans="1:32" s="44" customFormat="1" ht="15.75" thickTop="1" thickBot="1">
      <c r="A6" s="43" t="str">
        <f>VLOOKUP(CoverSheet!$H$4,'supt list 022416'!$A$1:$K$415,5,FALSE)</f>
        <v>Organization</v>
      </c>
      <c r="B6" s="43" t="str">
        <f>LEFT(VLOOKUP(CoverSheet!$H$4,'supt list 022416'!$A$1:$K$415,6,FALSE),4)</f>
        <v xml:space="preserve">LEA </v>
      </c>
      <c r="C6" s="44">
        <v>180</v>
      </c>
      <c r="D6" s="45" t="s">
        <v>691</v>
      </c>
      <c r="E6" s="44" t="s">
        <v>841</v>
      </c>
      <c r="F6" s="44" t="e">
        <f>#REF!</f>
        <v>#REF!</v>
      </c>
      <c r="G6" s="46" t="e">
        <f>#REF!</f>
        <v>#REF!</v>
      </c>
      <c r="H6" s="46" t="e">
        <f>#REF!</f>
        <v>#REF!</v>
      </c>
      <c r="I6" s="47"/>
      <c r="J6" s="47"/>
      <c r="K6" s="48" t="e">
        <f>#REF!</f>
        <v>#REF!</v>
      </c>
      <c r="L6" s="49" t="e">
        <f t="shared" si="0"/>
        <v>#REF!</v>
      </c>
      <c r="M6" s="50" t="e">
        <f>#REF!</f>
        <v>#REF!</v>
      </c>
      <c r="N6" s="49" t="e">
        <f t="shared" si="1"/>
        <v>#REF!</v>
      </c>
      <c r="O6" s="50" t="e">
        <f>#REF!</f>
        <v>#REF!</v>
      </c>
      <c r="P6" s="50" t="e">
        <f>#REF!</f>
        <v>#REF!</v>
      </c>
      <c r="Q6" s="51">
        <f>CoverSheet!$J$16</f>
        <v>42917</v>
      </c>
      <c r="S6" s="85" t="s">
        <v>350</v>
      </c>
      <c r="T6" s="90" t="s">
        <v>693</v>
      </c>
      <c r="U6" s="84"/>
      <c r="V6" s="85">
        <v>5</v>
      </c>
      <c r="W6" s="85" t="s">
        <v>607</v>
      </c>
      <c r="X6" s="84"/>
      <c r="Y6" s="87"/>
      <c r="Z6" s="85">
        <v>5</v>
      </c>
      <c r="AA6" s="85" t="s">
        <v>747</v>
      </c>
      <c r="AB6" s="85" t="s">
        <v>35</v>
      </c>
      <c r="AC6" s="88">
        <v>4</v>
      </c>
      <c r="AD6" s="88" t="s">
        <v>350</v>
      </c>
      <c r="AE6" s="84"/>
      <c r="AF6" s="84"/>
    </row>
    <row r="7" spans="1:32" s="44" customFormat="1" ht="15.75" thickTop="1" thickBot="1">
      <c r="A7" s="43" t="str">
        <f>VLOOKUP(CoverSheet!$H$4,'supt list 022416'!$A$1:$K$415,5,FALSE)</f>
        <v>Organization</v>
      </c>
      <c r="B7" s="43" t="str">
        <f>LEFT(VLOOKUP(CoverSheet!$H$4,'supt list 022416'!$A$1:$K$415,6,FALSE),4)</f>
        <v xml:space="preserve">LEA </v>
      </c>
      <c r="C7" s="44">
        <v>180</v>
      </c>
      <c r="D7" s="45" t="s">
        <v>691</v>
      </c>
      <c r="E7" s="44" t="s">
        <v>841</v>
      </c>
      <c r="F7" s="44" t="e">
        <f>#REF!</f>
        <v>#REF!</v>
      </c>
      <c r="G7" s="46" t="e">
        <f>#REF!</f>
        <v>#REF!</v>
      </c>
      <c r="H7" s="46" t="e">
        <f>#REF!</f>
        <v>#REF!</v>
      </c>
      <c r="I7" s="47"/>
      <c r="J7" s="47"/>
      <c r="K7" s="48" t="e">
        <f>#REF!</f>
        <v>#REF!</v>
      </c>
      <c r="L7" s="49" t="e">
        <f t="shared" si="0"/>
        <v>#REF!</v>
      </c>
      <c r="M7" s="50" t="e">
        <f>#REF!</f>
        <v>#REF!</v>
      </c>
      <c r="N7" s="49" t="e">
        <f t="shared" si="1"/>
        <v>#REF!</v>
      </c>
      <c r="O7" s="50" t="e">
        <f>#REF!</f>
        <v>#REF!</v>
      </c>
      <c r="P7" s="50" t="e">
        <f>#REF!</f>
        <v>#REF!</v>
      </c>
      <c r="Q7" s="51">
        <f>CoverSheet!$J$16</f>
        <v>42917</v>
      </c>
      <c r="S7" s="85" t="s">
        <v>348</v>
      </c>
      <c r="T7" s="90" t="s">
        <v>694</v>
      </c>
      <c r="U7" s="84"/>
      <c r="V7" s="85">
        <v>6</v>
      </c>
      <c r="W7" s="85" t="s">
        <v>359</v>
      </c>
      <c r="X7" s="84"/>
      <c r="Y7" s="87"/>
      <c r="Z7" s="85">
        <v>6</v>
      </c>
      <c r="AA7" s="85" t="s">
        <v>34</v>
      </c>
      <c r="AB7" s="85" t="s">
        <v>35</v>
      </c>
      <c r="AC7" s="88">
        <v>5</v>
      </c>
      <c r="AD7" s="88" t="s">
        <v>348</v>
      </c>
      <c r="AE7" s="84"/>
      <c r="AF7" s="84"/>
    </row>
    <row r="8" spans="1:32" s="44" customFormat="1" ht="15.75" thickTop="1" thickBot="1">
      <c r="A8" s="43" t="str">
        <f>VLOOKUP(CoverSheet!$H$4,'supt list 022416'!$A$1:$K$415,5,FALSE)</f>
        <v>Organization</v>
      </c>
      <c r="B8" s="43" t="str">
        <f>LEFT(VLOOKUP(CoverSheet!$H$4,'supt list 022416'!$A$1:$K$415,6,FALSE),4)</f>
        <v xml:space="preserve">LEA </v>
      </c>
      <c r="C8" s="44">
        <v>180</v>
      </c>
      <c r="D8" s="45" t="s">
        <v>691</v>
      </c>
      <c r="E8" s="44" t="s">
        <v>841</v>
      </c>
      <c r="F8" s="44" t="e">
        <f>#REF!</f>
        <v>#REF!</v>
      </c>
      <c r="G8" s="46" t="e">
        <f>#REF!</f>
        <v>#REF!</v>
      </c>
      <c r="H8" s="46" t="e">
        <f>#REF!</f>
        <v>#REF!</v>
      </c>
      <c r="I8" s="47"/>
      <c r="J8" s="47"/>
      <c r="K8" s="48" t="e">
        <f>#REF!</f>
        <v>#REF!</v>
      </c>
      <c r="L8" s="49" t="e">
        <f t="shared" si="0"/>
        <v>#REF!</v>
      </c>
      <c r="M8" s="50" t="e">
        <f>#REF!</f>
        <v>#REF!</v>
      </c>
      <c r="N8" s="49" t="e">
        <f t="shared" si="1"/>
        <v>#REF!</v>
      </c>
      <c r="O8" s="50" t="e">
        <f>#REF!</f>
        <v>#REF!</v>
      </c>
      <c r="P8" s="50" t="e">
        <f>#REF!</f>
        <v>#REF!</v>
      </c>
      <c r="Q8" s="51">
        <f>CoverSheet!$J$16</f>
        <v>42917</v>
      </c>
      <c r="S8" s="85" t="s">
        <v>355</v>
      </c>
      <c r="T8" s="90" t="s">
        <v>694</v>
      </c>
      <c r="U8" s="84"/>
      <c r="V8" s="85">
        <v>7</v>
      </c>
      <c r="W8" s="85" t="s">
        <v>773</v>
      </c>
      <c r="X8" s="84"/>
      <c r="Y8" s="87"/>
      <c r="Z8" s="85">
        <v>7</v>
      </c>
      <c r="AA8" s="85" t="s">
        <v>349</v>
      </c>
      <c r="AB8" s="85" t="s">
        <v>35</v>
      </c>
      <c r="AC8" s="88">
        <v>6</v>
      </c>
      <c r="AD8" s="88" t="s">
        <v>355</v>
      </c>
      <c r="AE8" s="84"/>
      <c r="AF8" s="84"/>
    </row>
    <row r="9" spans="1:32" s="44" customFormat="1" ht="15.75" thickTop="1" thickBot="1">
      <c r="A9" s="43" t="str">
        <f>VLOOKUP(CoverSheet!$H$4,'supt list 022416'!$A$1:$K$415,5,FALSE)</f>
        <v>Organization</v>
      </c>
      <c r="B9" s="43" t="str">
        <f>LEFT(VLOOKUP(CoverSheet!$H$4,'supt list 022416'!$A$1:$K$415,6,FALSE),4)</f>
        <v xml:space="preserve">LEA </v>
      </c>
      <c r="C9" s="44">
        <v>180</v>
      </c>
      <c r="D9" s="45" t="s">
        <v>691</v>
      </c>
      <c r="E9" s="44" t="s">
        <v>841</v>
      </c>
      <c r="F9" s="44" t="e">
        <f>#REF!</f>
        <v>#REF!</v>
      </c>
      <c r="G9" s="46" t="e">
        <f>#REF!</f>
        <v>#REF!</v>
      </c>
      <c r="H9" s="46" t="e">
        <f>#REF!</f>
        <v>#REF!</v>
      </c>
      <c r="I9" s="47"/>
      <c r="J9" s="47"/>
      <c r="K9" s="48" t="e">
        <f>#REF!</f>
        <v>#REF!</v>
      </c>
      <c r="L9" s="49" t="e">
        <f t="shared" si="0"/>
        <v>#REF!</v>
      </c>
      <c r="M9" s="50" t="e">
        <f>#REF!</f>
        <v>#REF!</v>
      </c>
      <c r="N9" s="49" t="e">
        <f t="shared" si="1"/>
        <v>#REF!</v>
      </c>
      <c r="O9" s="50" t="e">
        <f>#REF!</f>
        <v>#REF!</v>
      </c>
      <c r="P9" s="50" t="e">
        <f>#REF!</f>
        <v>#REF!</v>
      </c>
      <c r="Q9" s="51">
        <f>CoverSheet!$J$16</f>
        <v>42917</v>
      </c>
      <c r="S9" s="85" t="s">
        <v>44</v>
      </c>
      <c r="T9" s="90" t="s">
        <v>695</v>
      </c>
      <c r="U9" s="84"/>
      <c r="V9" s="85">
        <v>8</v>
      </c>
      <c r="W9" s="85" t="s">
        <v>590</v>
      </c>
      <c r="X9" s="84"/>
      <c r="Y9" s="87"/>
      <c r="Z9" s="85">
        <v>8</v>
      </c>
      <c r="AA9" s="85" t="s">
        <v>522</v>
      </c>
      <c r="AB9" s="85" t="s">
        <v>35</v>
      </c>
      <c r="AC9" s="88">
        <v>7</v>
      </c>
      <c r="AD9" s="88" t="s">
        <v>44</v>
      </c>
      <c r="AE9" s="84"/>
      <c r="AF9" s="84"/>
    </row>
    <row r="10" spans="1:32" s="44" customFormat="1" ht="15.75" thickTop="1" thickBot="1">
      <c r="A10" s="43" t="str">
        <f>VLOOKUP(CoverSheet!$H$4,'supt list 022416'!$A$1:$K$415,5,FALSE)</f>
        <v>Organization</v>
      </c>
      <c r="B10" s="43" t="str">
        <f>LEFT(VLOOKUP(CoverSheet!$H$4,'supt list 022416'!$A$1:$K$415,6,FALSE),4)</f>
        <v xml:space="preserve">LEA </v>
      </c>
      <c r="C10" s="44">
        <v>180</v>
      </c>
      <c r="D10" s="45" t="s">
        <v>691</v>
      </c>
      <c r="E10" s="44" t="s">
        <v>841</v>
      </c>
      <c r="F10" s="44" t="e">
        <f>#REF!</f>
        <v>#REF!</v>
      </c>
      <c r="G10" s="46" t="e">
        <f>#REF!</f>
        <v>#REF!</v>
      </c>
      <c r="H10" s="46" t="e">
        <f>#REF!</f>
        <v>#REF!</v>
      </c>
      <c r="I10" s="47"/>
      <c r="J10" s="47"/>
      <c r="K10" s="48" t="e">
        <f>#REF!</f>
        <v>#REF!</v>
      </c>
      <c r="L10" s="49" t="e">
        <f t="shared" si="0"/>
        <v>#REF!</v>
      </c>
      <c r="M10" s="50" t="e">
        <f>#REF!</f>
        <v>#REF!</v>
      </c>
      <c r="N10" s="49" t="e">
        <f t="shared" si="1"/>
        <v>#REF!</v>
      </c>
      <c r="O10" s="50" t="e">
        <f>#REF!</f>
        <v>#REF!</v>
      </c>
      <c r="P10" s="50" t="e">
        <f>#REF!</f>
        <v>#REF!</v>
      </c>
      <c r="Q10" s="51">
        <f>CoverSheet!$J$16</f>
        <v>42917</v>
      </c>
      <c r="S10" s="85" t="s">
        <v>591</v>
      </c>
      <c r="T10" s="90" t="s">
        <v>696</v>
      </c>
      <c r="U10" s="84"/>
      <c r="V10" s="85">
        <v>9</v>
      </c>
      <c r="W10" s="85" t="s">
        <v>774</v>
      </c>
      <c r="X10" s="84"/>
      <c r="Y10" s="87"/>
      <c r="Z10" s="85">
        <v>9</v>
      </c>
      <c r="AA10" s="85" t="s">
        <v>351</v>
      </c>
      <c r="AB10" s="85" t="s">
        <v>35</v>
      </c>
      <c r="AC10" s="88">
        <v>8</v>
      </c>
      <c r="AD10" s="88" t="s">
        <v>591</v>
      </c>
      <c r="AE10" s="84"/>
      <c r="AF10" s="84"/>
    </row>
    <row r="11" spans="1:32" s="44" customFormat="1" ht="15.75" thickTop="1" thickBot="1">
      <c r="A11" s="43" t="str">
        <f>VLOOKUP(CoverSheet!$H$4,'supt list 022416'!$A$1:$K$415,5,FALSE)</f>
        <v>Organization</v>
      </c>
      <c r="B11" s="43" t="str">
        <f>LEFT(VLOOKUP(CoverSheet!$H$4,'supt list 022416'!$A$1:$K$415,6,FALSE),4)</f>
        <v xml:space="preserve">LEA </v>
      </c>
      <c r="C11" s="44">
        <v>180</v>
      </c>
      <c r="D11" s="45" t="s">
        <v>691</v>
      </c>
      <c r="E11" s="44" t="s">
        <v>841</v>
      </c>
      <c r="F11" s="44" t="e">
        <f>#REF!</f>
        <v>#REF!</v>
      </c>
      <c r="G11" s="46"/>
      <c r="H11" s="46"/>
      <c r="I11" s="47"/>
      <c r="J11" s="47"/>
      <c r="K11" s="48" t="e">
        <f>#REF!</f>
        <v>#REF!</v>
      </c>
      <c r="L11" s="49" t="e">
        <f t="shared" si="0"/>
        <v>#REF!</v>
      </c>
      <c r="M11" s="50" t="e">
        <f>#REF!</f>
        <v>#REF!</v>
      </c>
      <c r="N11" s="49" t="e">
        <f t="shared" si="1"/>
        <v>#REF!</v>
      </c>
      <c r="O11" s="50" t="e">
        <f>#REF!</f>
        <v>#REF!</v>
      </c>
      <c r="P11" s="50" t="e">
        <f>#REF!</f>
        <v>#REF!</v>
      </c>
      <c r="Q11" s="51">
        <f>CoverSheet!$J$16</f>
        <v>42917</v>
      </c>
      <c r="S11" s="85" t="s">
        <v>883</v>
      </c>
      <c r="T11" s="90" t="s">
        <v>697</v>
      </c>
      <c r="U11" s="84"/>
      <c r="V11" s="85">
        <v>10</v>
      </c>
      <c r="W11" s="85" t="s">
        <v>34</v>
      </c>
      <c r="X11" s="84"/>
      <c r="Y11" s="87"/>
      <c r="Z11" s="85">
        <v>10</v>
      </c>
      <c r="AA11" s="85" t="s">
        <v>519</v>
      </c>
      <c r="AB11" s="85" t="s">
        <v>35</v>
      </c>
      <c r="AC11" s="88">
        <v>9</v>
      </c>
      <c r="AD11" s="88" t="s">
        <v>883</v>
      </c>
      <c r="AE11" s="84"/>
      <c r="AF11" s="84"/>
    </row>
    <row r="12" spans="1:32" s="44" customFormat="1" ht="15.75" thickTop="1" thickBot="1">
      <c r="A12" s="43" t="str">
        <f>VLOOKUP(CoverSheet!$H$4,'supt list 022416'!$A$1:$K$415,5,FALSE)</f>
        <v>Organization</v>
      </c>
      <c r="B12" s="43" t="str">
        <f>LEFT(VLOOKUP(CoverSheet!$H$4,'supt list 022416'!$A$1:$K$415,6,FALSE),4)</f>
        <v xml:space="preserve">LEA </v>
      </c>
      <c r="C12" s="44">
        <v>180</v>
      </c>
      <c r="D12" s="45" t="s">
        <v>691</v>
      </c>
      <c r="E12" s="44" t="s">
        <v>841</v>
      </c>
      <c r="F12" s="44" t="e">
        <f>#REF!</f>
        <v>#REF!</v>
      </c>
      <c r="G12" s="46"/>
      <c r="H12" s="46"/>
      <c r="I12" s="47"/>
      <c r="J12" s="47"/>
      <c r="K12" s="48" t="e">
        <f>#REF!</f>
        <v>#REF!</v>
      </c>
      <c r="L12" s="49" t="e">
        <f t="shared" si="0"/>
        <v>#REF!</v>
      </c>
      <c r="M12" s="50" t="e">
        <f>#REF!</f>
        <v>#REF!</v>
      </c>
      <c r="N12" s="49" t="e">
        <f t="shared" si="1"/>
        <v>#REF!</v>
      </c>
      <c r="O12" s="50" t="e">
        <f>#REF!</f>
        <v>#REF!</v>
      </c>
      <c r="P12" s="50" t="e">
        <f>#REF!</f>
        <v>#REF!</v>
      </c>
      <c r="Q12" s="51">
        <f>CoverSheet!$J$16</f>
        <v>42917</v>
      </c>
      <c r="S12" s="85" t="s">
        <v>884</v>
      </c>
      <c r="T12" s="90" t="s">
        <v>698</v>
      </c>
      <c r="U12" s="84"/>
      <c r="V12" s="85">
        <v>11</v>
      </c>
      <c r="W12" s="85" t="s">
        <v>521</v>
      </c>
      <c r="X12" s="84"/>
      <c r="Y12" s="87"/>
      <c r="Z12" s="85">
        <v>11</v>
      </c>
      <c r="AA12" s="85" t="s">
        <v>593</v>
      </c>
      <c r="AB12" s="85" t="s">
        <v>35</v>
      </c>
      <c r="AC12" s="88">
        <v>10</v>
      </c>
      <c r="AD12" s="88" t="s">
        <v>32</v>
      </c>
      <c r="AE12" s="84"/>
      <c r="AF12" s="84"/>
    </row>
    <row r="13" spans="1:32" s="44" customFormat="1" ht="15.75" thickTop="1" thickBot="1">
      <c r="A13" s="43" t="str">
        <f>VLOOKUP(CoverSheet!$H$4,'supt list 022416'!$A$1:$K$415,5,FALSE)</f>
        <v>Organization</v>
      </c>
      <c r="B13" s="43" t="str">
        <f>LEFT(VLOOKUP(CoverSheet!$H$4,'supt list 022416'!$A$1:$K$415,6,FALSE),4)</f>
        <v xml:space="preserve">LEA </v>
      </c>
      <c r="C13" s="44">
        <v>180</v>
      </c>
      <c r="D13" s="45" t="s">
        <v>691</v>
      </c>
      <c r="E13" s="44" t="s">
        <v>841</v>
      </c>
      <c r="F13" s="44" t="e">
        <f>#REF!</f>
        <v>#REF!</v>
      </c>
      <c r="G13" s="46"/>
      <c r="H13" s="46"/>
      <c r="I13" s="47"/>
      <c r="J13" s="47"/>
      <c r="K13" s="48" t="e">
        <f>#REF!</f>
        <v>#REF!</v>
      </c>
      <c r="L13" s="49" t="e">
        <f t="shared" si="0"/>
        <v>#REF!</v>
      </c>
      <c r="M13" s="50" t="e">
        <f>#REF!</f>
        <v>#REF!</v>
      </c>
      <c r="N13" s="49" t="e">
        <f t="shared" si="1"/>
        <v>#REF!</v>
      </c>
      <c r="O13" s="50" t="e">
        <f>#REF!</f>
        <v>#REF!</v>
      </c>
      <c r="P13" s="50" t="e">
        <f>#REF!</f>
        <v>#REF!</v>
      </c>
      <c r="Q13" s="51">
        <f>CoverSheet!$J$16</f>
        <v>42917</v>
      </c>
      <c r="S13" s="85" t="s">
        <v>32</v>
      </c>
      <c r="T13" s="90" t="s">
        <v>699</v>
      </c>
      <c r="U13" s="84"/>
      <c r="V13" s="85">
        <v>12</v>
      </c>
      <c r="W13" s="85" t="s">
        <v>36</v>
      </c>
      <c r="X13" s="84"/>
      <c r="Y13" s="87"/>
      <c r="Z13" s="91"/>
      <c r="AA13" s="91"/>
      <c r="AB13" s="91"/>
      <c r="AC13" s="88">
        <v>11</v>
      </c>
      <c r="AD13" s="88" t="s">
        <v>353</v>
      </c>
      <c r="AE13" s="84"/>
      <c r="AF13" s="84"/>
    </row>
    <row r="14" spans="1:32" s="44" customFormat="1" ht="15.75" thickTop="1" thickBot="1">
      <c r="A14" s="43" t="str">
        <f>VLOOKUP(CoverSheet!$H$4,'supt list 022416'!$A$1:$K$415,5,FALSE)</f>
        <v>Organization</v>
      </c>
      <c r="B14" s="43" t="str">
        <f>LEFT(VLOOKUP(CoverSheet!$H$4,'supt list 022416'!$A$1:$K$415,6,FALSE),4)</f>
        <v xml:space="preserve">LEA </v>
      </c>
      <c r="C14" s="44">
        <v>180</v>
      </c>
      <c r="D14" s="45" t="s">
        <v>691</v>
      </c>
      <c r="E14" s="44" t="s">
        <v>841</v>
      </c>
      <c r="F14" s="44" t="e">
        <f>#REF!</f>
        <v>#REF!</v>
      </c>
      <c r="G14" s="46"/>
      <c r="H14" s="46"/>
      <c r="I14" s="47"/>
      <c r="J14" s="47"/>
      <c r="K14" s="48" t="e">
        <f>#REF!</f>
        <v>#REF!</v>
      </c>
      <c r="L14" s="49" t="e">
        <f t="shared" si="0"/>
        <v>#REF!</v>
      </c>
      <c r="M14" s="50" t="e">
        <f>#REF!</f>
        <v>#REF!</v>
      </c>
      <c r="N14" s="49" t="e">
        <f t="shared" si="1"/>
        <v>#REF!</v>
      </c>
      <c r="O14" s="50" t="e">
        <f>#REF!</f>
        <v>#REF!</v>
      </c>
      <c r="P14" s="50" t="e">
        <f>#REF!</f>
        <v>#REF!</v>
      </c>
      <c r="Q14" s="51">
        <f>CoverSheet!$J$16</f>
        <v>42917</v>
      </c>
      <c r="S14" s="89" t="s">
        <v>10</v>
      </c>
      <c r="T14" s="90" t="s">
        <v>700</v>
      </c>
      <c r="U14" s="84"/>
      <c r="V14" s="85">
        <v>13</v>
      </c>
      <c r="W14" s="85" t="s">
        <v>775</v>
      </c>
      <c r="X14" s="84"/>
      <c r="Y14" s="87"/>
      <c r="Z14" s="92">
        <v>1</v>
      </c>
      <c r="AA14" s="93"/>
      <c r="AB14" s="91"/>
      <c r="AC14" s="88">
        <v>12</v>
      </c>
      <c r="AD14" s="88" t="s">
        <v>517</v>
      </c>
      <c r="AE14" s="84"/>
      <c r="AF14" s="84"/>
    </row>
    <row r="15" spans="1:32" s="44" customFormat="1" ht="15.75" thickTop="1" thickBot="1">
      <c r="A15" s="43" t="str">
        <f>VLOOKUP(CoverSheet!$H$4,'supt list 022416'!$A$1:$K$415,5,FALSE)</f>
        <v>Organization</v>
      </c>
      <c r="B15" s="43" t="str">
        <f>LEFT(VLOOKUP(CoverSheet!$H$4,'supt list 022416'!$A$1:$K$415,6,FALSE),4)</f>
        <v xml:space="preserve">LEA </v>
      </c>
      <c r="C15" s="44">
        <v>180</v>
      </c>
      <c r="D15" s="45" t="s">
        <v>691</v>
      </c>
      <c r="E15" s="44" t="s">
        <v>841</v>
      </c>
      <c r="F15" s="44" t="e">
        <f>#REF!</f>
        <v>#REF!</v>
      </c>
      <c r="G15" s="46"/>
      <c r="H15" s="46"/>
      <c r="I15" s="47"/>
      <c r="J15" s="47"/>
      <c r="K15" s="48" t="e">
        <f>#REF!</f>
        <v>#REF!</v>
      </c>
      <c r="L15" s="49" t="e">
        <f t="shared" si="0"/>
        <v>#REF!</v>
      </c>
      <c r="M15" s="50" t="e">
        <f>#REF!</f>
        <v>#REF!</v>
      </c>
      <c r="N15" s="49" t="e">
        <f t="shared" si="1"/>
        <v>#REF!</v>
      </c>
      <c r="O15" s="50" t="e">
        <f>#REF!</f>
        <v>#REF!</v>
      </c>
      <c r="P15" s="50" t="e">
        <f>#REF!</f>
        <v>#REF!</v>
      </c>
      <c r="Q15" s="51">
        <f>CoverSheet!$J$16</f>
        <v>42917</v>
      </c>
      <c r="S15" s="85" t="s">
        <v>353</v>
      </c>
      <c r="T15" s="90" t="s">
        <v>776</v>
      </c>
      <c r="U15" s="94" t="s">
        <v>591</v>
      </c>
      <c r="V15" s="85">
        <v>14</v>
      </c>
      <c r="W15" s="85" t="s">
        <v>564</v>
      </c>
      <c r="X15" s="84"/>
      <c r="Y15" s="87"/>
      <c r="Z15" s="92">
        <v>2</v>
      </c>
      <c r="AA15" s="92" t="s">
        <v>517</v>
      </c>
      <c r="AB15" s="91"/>
      <c r="AC15" s="88">
        <v>13</v>
      </c>
      <c r="AD15" s="88" t="s">
        <v>748</v>
      </c>
      <c r="AE15" s="84"/>
      <c r="AF15" s="84"/>
    </row>
    <row r="16" spans="1:32" s="44" customFormat="1" ht="15.75" thickTop="1" thickBot="1">
      <c r="A16" s="43" t="str">
        <f>VLOOKUP(CoverSheet!$H$4,'supt list 022416'!$A$1:$K$415,5,FALSE)</f>
        <v>Organization</v>
      </c>
      <c r="B16" s="43" t="str">
        <f>LEFT(VLOOKUP(CoverSheet!$H$4,'supt list 022416'!$A$1:$K$415,6,FALSE),4)</f>
        <v xml:space="preserve">LEA </v>
      </c>
      <c r="C16" s="44">
        <v>180</v>
      </c>
      <c r="D16" s="45" t="s">
        <v>691</v>
      </c>
      <c r="E16" s="44" t="s">
        <v>841</v>
      </c>
      <c r="F16" s="44" t="e">
        <f>#REF!</f>
        <v>#REF!</v>
      </c>
      <c r="G16" s="46"/>
      <c r="H16" s="46"/>
      <c r="I16" s="47"/>
      <c r="J16" s="47"/>
      <c r="K16" s="48" t="e">
        <f>#REF!</f>
        <v>#REF!</v>
      </c>
      <c r="L16" s="49" t="e">
        <f t="shared" si="0"/>
        <v>#REF!</v>
      </c>
      <c r="M16" s="50" t="e">
        <f>#REF!</f>
        <v>#REF!</v>
      </c>
      <c r="N16" s="49" t="e">
        <f t="shared" si="1"/>
        <v>#REF!</v>
      </c>
      <c r="O16" s="50" t="e">
        <f>#REF!</f>
        <v>#REF!</v>
      </c>
      <c r="P16" s="50" t="e">
        <f>#REF!</f>
        <v>#REF!</v>
      </c>
      <c r="Q16" s="51">
        <f>CoverSheet!$J$16</f>
        <v>42917</v>
      </c>
      <c r="S16" s="85" t="s">
        <v>517</v>
      </c>
      <c r="T16" s="90" t="s">
        <v>777</v>
      </c>
      <c r="U16" s="95" t="s">
        <v>778</v>
      </c>
      <c r="V16" s="85">
        <v>15</v>
      </c>
      <c r="W16" s="85" t="s">
        <v>593</v>
      </c>
      <c r="X16" s="84"/>
      <c r="Y16" s="87"/>
      <c r="Z16" s="92">
        <v>3</v>
      </c>
      <c r="AA16" s="92" t="s">
        <v>607</v>
      </c>
      <c r="AB16" s="91"/>
      <c r="AC16" s="88">
        <v>14</v>
      </c>
      <c r="AD16" s="88" t="s">
        <v>607</v>
      </c>
      <c r="AE16" s="84"/>
      <c r="AF16" s="84"/>
    </row>
    <row r="17" spans="1:32" s="44" customFormat="1" ht="15.75" thickTop="1" thickBot="1">
      <c r="A17" s="43" t="str">
        <f>VLOOKUP(CoverSheet!$H$4,'supt list 022416'!$A$1:$K$415,5,FALSE)</f>
        <v>Organization</v>
      </c>
      <c r="B17" s="43" t="str">
        <f>LEFT(VLOOKUP(CoverSheet!$H$4,'supt list 022416'!$A$1:$K$415,6,FALSE),4)</f>
        <v xml:space="preserve">LEA </v>
      </c>
      <c r="C17" s="44">
        <v>180</v>
      </c>
      <c r="D17" s="45" t="s">
        <v>691</v>
      </c>
      <c r="E17" s="44" t="s">
        <v>841</v>
      </c>
      <c r="F17" s="44" t="e">
        <f>#REF!</f>
        <v>#REF!</v>
      </c>
      <c r="G17" s="46"/>
      <c r="H17" s="46"/>
      <c r="I17" s="47"/>
      <c r="J17" s="47"/>
      <c r="K17" s="48" t="e">
        <f>#REF!</f>
        <v>#REF!</v>
      </c>
      <c r="L17" s="49" t="e">
        <f t="shared" si="0"/>
        <v>#REF!</v>
      </c>
      <c r="M17" s="50" t="e">
        <f>#REF!</f>
        <v>#REF!</v>
      </c>
      <c r="N17" s="49" t="e">
        <f t="shared" si="1"/>
        <v>#REF!</v>
      </c>
      <c r="O17" s="50" t="e">
        <f>#REF!</f>
        <v>#REF!</v>
      </c>
      <c r="P17" s="50" t="e">
        <f>#REF!</f>
        <v>#REF!</v>
      </c>
      <c r="Q17" s="51">
        <f>CoverSheet!$J$16</f>
        <v>42917</v>
      </c>
      <c r="S17" s="85" t="s">
        <v>779</v>
      </c>
      <c r="T17" s="90" t="s">
        <v>777</v>
      </c>
      <c r="U17" s="95" t="s">
        <v>748</v>
      </c>
      <c r="V17" s="84"/>
      <c r="W17" s="91"/>
      <c r="X17" s="84"/>
      <c r="Y17" s="87"/>
      <c r="Z17" s="92">
        <v>4</v>
      </c>
      <c r="AA17" s="92" t="s">
        <v>359</v>
      </c>
      <c r="AB17" s="91"/>
      <c r="AC17" s="88">
        <v>15</v>
      </c>
      <c r="AD17" s="88" t="s">
        <v>359</v>
      </c>
      <c r="AE17" s="84"/>
      <c r="AF17" s="84"/>
    </row>
    <row r="18" spans="1:32" s="44" customFormat="1" ht="15.75" thickTop="1" thickBot="1">
      <c r="A18" s="43" t="str">
        <f>VLOOKUP(CoverSheet!$H$4,'supt list 022416'!$A$1:$K$415,5,FALSE)</f>
        <v>Organization</v>
      </c>
      <c r="B18" s="43" t="str">
        <f>LEFT(VLOOKUP(CoverSheet!$H$4,'supt list 022416'!$A$1:$K$415,6,FALSE),4)</f>
        <v xml:space="preserve">LEA </v>
      </c>
      <c r="C18" s="44">
        <v>180</v>
      </c>
      <c r="D18" s="45" t="s">
        <v>691</v>
      </c>
      <c r="E18" s="44" t="s">
        <v>841</v>
      </c>
      <c r="F18" s="44" t="e">
        <f>#REF!</f>
        <v>#REF!</v>
      </c>
      <c r="G18" s="46"/>
      <c r="H18" s="46"/>
      <c r="I18" s="47"/>
      <c r="J18" s="47"/>
      <c r="K18" s="48" t="e">
        <f>#REF!</f>
        <v>#REF!</v>
      </c>
      <c r="L18" s="49" t="e">
        <f t="shared" si="0"/>
        <v>#REF!</v>
      </c>
      <c r="M18" s="50" t="e">
        <f>#REF!</f>
        <v>#REF!</v>
      </c>
      <c r="N18" s="49" t="e">
        <f t="shared" si="1"/>
        <v>#REF!</v>
      </c>
      <c r="O18" s="50" t="e">
        <f>#REF!</f>
        <v>#REF!</v>
      </c>
      <c r="P18" s="50" t="e">
        <f>#REF!</f>
        <v>#REF!</v>
      </c>
      <c r="Q18" s="51">
        <f>CoverSheet!$J$16</f>
        <v>42917</v>
      </c>
      <c r="S18" s="85" t="s">
        <v>748</v>
      </c>
      <c r="T18" s="90" t="s">
        <v>780</v>
      </c>
      <c r="U18" s="96" t="s">
        <v>781</v>
      </c>
      <c r="V18" s="85">
        <v>1</v>
      </c>
      <c r="W18" s="85"/>
      <c r="X18" s="84"/>
      <c r="Y18" s="85">
        <v>1</v>
      </c>
      <c r="Z18" s="85"/>
      <c r="AA18" s="92" t="s">
        <v>749</v>
      </c>
      <c r="AB18" s="91"/>
      <c r="AC18" s="88">
        <v>16</v>
      </c>
      <c r="AD18" s="88" t="s">
        <v>747</v>
      </c>
      <c r="AE18" s="84"/>
      <c r="AF18" s="84"/>
    </row>
    <row r="19" spans="1:32" s="44" customFormat="1" ht="15.75" thickTop="1" thickBot="1">
      <c r="A19" s="43" t="str">
        <f>VLOOKUP(CoverSheet!$H$4,'supt list 022416'!$A$1:$K$415,5,FALSE)</f>
        <v>Organization</v>
      </c>
      <c r="B19" s="43" t="str">
        <f>LEFT(VLOOKUP(CoverSheet!$H$4,'supt list 022416'!$A$1:$K$415,6,FALSE),4)</f>
        <v xml:space="preserve">LEA </v>
      </c>
      <c r="C19" s="44">
        <v>180</v>
      </c>
      <c r="D19" s="45" t="s">
        <v>692</v>
      </c>
      <c r="E19" s="44" t="s">
        <v>842</v>
      </c>
      <c r="F19" s="44" t="e">
        <f>#REF!</f>
        <v>#REF!</v>
      </c>
      <c r="G19" s="46" t="e">
        <f>#REF!</f>
        <v>#REF!</v>
      </c>
      <c r="H19" s="46" t="e">
        <f>#REF!</f>
        <v>#REF!</v>
      </c>
      <c r="I19" s="47"/>
      <c r="J19" s="47"/>
      <c r="K19" s="48" t="e">
        <f>#REF!</f>
        <v>#REF!</v>
      </c>
      <c r="L19" s="49" t="e">
        <f t="shared" si="0"/>
        <v>#REF!</v>
      </c>
      <c r="M19" s="50" t="e">
        <f>#REF!</f>
        <v>#REF!</v>
      </c>
      <c r="N19" s="49" t="e">
        <f t="shared" si="1"/>
        <v>#REF!</v>
      </c>
      <c r="O19" s="50" t="e">
        <f>#REF!</f>
        <v>#REF!</v>
      </c>
      <c r="P19" s="50" t="e">
        <f>#REF!</f>
        <v>#REF!</v>
      </c>
      <c r="Q19" s="51">
        <f>CoverSheet!$J$16</f>
        <v>42917</v>
      </c>
      <c r="S19" s="89" t="s">
        <v>718</v>
      </c>
      <c r="T19" s="90" t="s">
        <v>782</v>
      </c>
      <c r="U19" s="96" t="s">
        <v>783</v>
      </c>
      <c r="V19" s="85">
        <v>2</v>
      </c>
      <c r="W19" s="85" t="s">
        <v>354</v>
      </c>
      <c r="X19" s="84"/>
      <c r="Y19" s="85">
        <v>2</v>
      </c>
      <c r="Z19" s="85" t="s">
        <v>354</v>
      </c>
      <c r="AA19" s="92" t="s">
        <v>590</v>
      </c>
      <c r="AB19" s="91"/>
      <c r="AC19" s="88">
        <v>17</v>
      </c>
      <c r="AD19" s="88" t="s">
        <v>749</v>
      </c>
      <c r="AE19" s="84"/>
      <c r="AF19" s="84"/>
    </row>
    <row r="20" spans="1:32" s="44" customFormat="1" ht="15.75" thickTop="1" thickBot="1">
      <c r="A20" s="43" t="str">
        <f>VLOOKUP(CoverSheet!$H$4,'supt list 022416'!$A$1:$K$415,5,FALSE)</f>
        <v>Organization</v>
      </c>
      <c r="B20" s="43" t="str">
        <f>LEFT(VLOOKUP(CoverSheet!$H$4,'supt list 022416'!$A$1:$K$415,6,FALSE),4)</f>
        <v xml:space="preserve">LEA </v>
      </c>
      <c r="C20" s="44">
        <v>180</v>
      </c>
      <c r="D20" s="45" t="s">
        <v>692</v>
      </c>
      <c r="E20" s="44" t="s">
        <v>842</v>
      </c>
      <c r="F20" s="44" t="e">
        <f>#REF!</f>
        <v>#REF!</v>
      </c>
      <c r="G20" s="46" t="e">
        <f>#REF!</f>
        <v>#REF!</v>
      </c>
      <c r="H20" s="46" t="e">
        <f>#REF!</f>
        <v>#REF!</v>
      </c>
      <c r="I20" s="47"/>
      <c r="J20" s="47"/>
      <c r="K20" s="48" t="e">
        <f>#REF!</f>
        <v>#REF!</v>
      </c>
      <c r="L20" s="49" t="e">
        <f t="shared" si="0"/>
        <v>#REF!</v>
      </c>
      <c r="M20" s="50" t="e">
        <f>#REF!</f>
        <v>#REF!</v>
      </c>
      <c r="N20" s="49" t="e">
        <f t="shared" si="1"/>
        <v>#REF!</v>
      </c>
      <c r="O20" s="50" t="e">
        <f>#REF!</f>
        <v>#REF!</v>
      </c>
      <c r="P20" s="50" t="e">
        <f>#REF!</f>
        <v>#REF!</v>
      </c>
      <c r="Q20" s="51">
        <f>CoverSheet!$J$16</f>
        <v>42917</v>
      </c>
      <c r="S20" s="85" t="s">
        <v>607</v>
      </c>
      <c r="T20" s="90" t="s">
        <v>784</v>
      </c>
      <c r="U20" s="96" t="s">
        <v>785</v>
      </c>
      <c r="V20" s="85">
        <v>3</v>
      </c>
      <c r="W20" s="85" t="s">
        <v>563</v>
      </c>
      <c r="X20" s="84"/>
      <c r="Y20" s="85">
        <v>3</v>
      </c>
      <c r="Z20" s="85" t="s">
        <v>563</v>
      </c>
      <c r="AA20" s="92" t="s">
        <v>34</v>
      </c>
      <c r="AB20" s="91"/>
      <c r="AC20" s="88">
        <v>18</v>
      </c>
      <c r="AD20" s="88" t="s">
        <v>443</v>
      </c>
      <c r="AE20" s="84"/>
      <c r="AF20" s="84"/>
    </row>
    <row r="21" spans="1:32" s="44" customFormat="1" ht="15.75" thickTop="1" thickBot="1">
      <c r="A21" s="43" t="str">
        <f>VLOOKUP(CoverSheet!$H$4,'supt list 022416'!$A$1:$K$415,5,FALSE)</f>
        <v>Organization</v>
      </c>
      <c r="B21" s="43" t="str">
        <f>LEFT(VLOOKUP(CoverSheet!$H$4,'supt list 022416'!$A$1:$K$415,6,FALSE),4)</f>
        <v xml:space="preserve">LEA </v>
      </c>
      <c r="C21" s="44">
        <v>180</v>
      </c>
      <c r="D21" s="45" t="s">
        <v>692</v>
      </c>
      <c r="E21" s="44" t="s">
        <v>842</v>
      </c>
      <c r="F21" s="44" t="e">
        <f>#REF!</f>
        <v>#REF!</v>
      </c>
      <c r="G21" s="46" t="e">
        <f>#REF!</f>
        <v>#REF!</v>
      </c>
      <c r="H21" s="46" t="e">
        <f>#REF!</f>
        <v>#REF!</v>
      </c>
      <c r="I21" s="47"/>
      <c r="J21" s="47"/>
      <c r="K21" s="48" t="e">
        <f>#REF!</f>
        <v>#REF!</v>
      </c>
      <c r="L21" s="49" t="e">
        <f t="shared" si="0"/>
        <v>#REF!</v>
      </c>
      <c r="M21" s="50" t="e">
        <f>#REF!</f>
        <v>#REF!</v>
      </c>
      <c r="N21" s="49" t="e">
        <f t="shared" si="1"/>
        <v>#REF!</v>
      </c>
      <c r="O21" s="50" t="e">
        <f>#REF!</f>
        <v>#REF!</v>
      </c>
      <c r="P21" s="50" t="e">
        <f>#REF!</f>
        <v>#REF!</v>
      </c>
      <c r="Q21" s="51">
        <f>CoverSheet!$J$16</f>
        <v>42917</v>
      </c>
      <c r="S21" s="85" t="s">
        <v>786</v>
      </c>
      <c r="T21" s="90" t="s">
        <v>787</v>
      </c>
      <c r="U21" s="96" t="s">
        <v>786</v>
      </c>
      <c r="V21" s="85">
        <v>4</v>
      </c>
      <c r="W21" s="85" t="s">
        <v>350</v>
      </c>
      <c r="X21" s="84"/>
      <c r="Y21" s="85">
        <v>4</v>
      </c>
      <c r="Z21" s="85" t="s">
        <v>350</v>
      </c>
      <c r="AA21" s="92" t="s">
        <v>36</v>
      </c>
      <c r="AB21" s="91"/>
      <c r="AC21" s="88">
        <v>19</v>
      </c>
      <c r="AD21" s="88" t="s">
        <v>590</v>
      </c>
      <c r="AE21" s="84"/>
      <c r="AF21" s="84"/>
    </row>
    <row r="22" spans="1:32" s="44" customFormat="1" ht="15.75" thickTop="1" thickBot="1">
      <c r="A22" s="43" t="str">
        <f>VLOOKUP(CoverSheet!$H$4,'supt list 022416'!$A$1:$K$415,5,FALSE)</f>
        <v>Organization</v>
      </c>
      <c r="B22" s="43" t="str">
        <f>LEFT(VLOOKUP(CoverSheet!$H$4,'supt list 022416'!$A$1:$K$415,6,FALSE),4)</f>
        <v xml:space="preserve">LEA </v>
      </c>
      <c r="C22" s="44">
        <v>180</v>
      </c>
      <c r="D22" s="45" t="s">
        <v>692</v>
      </c>
      <c r="E22" s="44" t="s">
        <v>842</v>
      </c>
      <c r="F22" s="44" t="e">
        <f>#REF!</f>
        <v>#REF!</v>
      </c>
      <c r="G22" s="46" t="e">
        <f>#REF!</f>
        <v>#REF!</v>
      </c>
      <c r="H22" s="46" t="e">
        <f>#REF!</f>
        <v>#REF!</v>
      </c>
      <c r="I22" s="47"/>
      <c r="J22" s="47"/>
      <c r="K22" s="48" t="e">
        <f>#REF!</f>
        <v>#REF!</v>
      </c>
      <c r="L22" s="49" t="e">
        <f t="shared" si="0"/>
        <v>#REF!</v>
      </c>
      <c r="M22" s="50" t="e">
        <f>#REF!</f>
        <v>#REF!</v>
      </c>
      <c r="N22" s="49" t="e">
        <f t="shared" si="1"/>
        <v>#REF!</v>
      </c>
      <c r="O22" s="50" t="e">
        <f>#REF!</f>
        <v>#REF!</v>
      </c>
      <c r="P22" s="50" t="e">
        <f>#REF!</f>
        <v>#REF!</v>
      </c>
      <c r="Q22" s="51">
        <f>CoverSheet!$J$16</f>
        <v>42917</v>
      </c>
      <c r="S22" s="85" t="s">
        <v>785</v>
      </c>
      <c r="T22" s="90" t="s">
        <v>788</v>
      </c>
      <c r="U22" s="95" t="s">
        <v>789</v>
      </c>
      <c r="V22" s="85">
        <v>5</v>
      </c>
      <c r="W22" s="85" t="s">
        <v>348</v>
      </c>
      <c r="X22" s="84"/>
      <c r="Y22" s="85">
        <v>5</v>
      </c>
      <c r="Z22" s="85" t="s">
        <v>348</v>
      </c>
      <c r="AA22" s="92" t="s">
        <v>593</v>
      </c>
      <c r="AB22" s="91"/>
      <c r="AC22" s="88">
        <v>20</v>
      </c>
      <c r="AD22" s="88" t="s">
        <v>774</v>
      </c>
      <c r="AE22" s="84"/>
      <c r="AF22" s="84"/>
    </row>
    <row r="23" spans="1:32" s="44" customFormat="1" ht="15.75" thickTop="1" thickBot="1">
      <c r="A23" s="43" t="str">
        <f>VLOOKUP(CoverSheet!$H$4,'supt list 022416'!$A$1:$K$415,5,FALSE)</f>
        <v>Organization</v>
      </c>
      <c r="B23" s="43" t="str">
        <f>LEFT(VLOOKUP(CoverSheet!$H$4,'supt list 022416'!$A$1:$K$415,6,FALSE),4)</f>
        <v xml:space="preserve">LEA </v>
      </c>
      <c r="C23" s="44">
        <v>180</v>
      </c>
      <c r="D23" s="45" t="s">
        <v>692</v>
      </c>
      <c r="E23" s="44" t="s">
        <v>842</v>
      </c>
      <c r="F23" s="44" t="e">
        <f>#REF!</f>
        <v>#REF!</v>
      </c>
      <c r="G23" s="46" t="e">
        <f>#REF!</f>
        <v>#REF!</v>
      </c>
      <c r="H23" s="46" t="e">
        <f>#REF!</f>
        <v>#REF!</v>
      </c>
      <c r="I23" s="47"/>
      <c r="J23" s="47"/>
      <c r="K23" s="48" t="e">
        <f>#REF!</f>
        <v>#REF!</v>
      </c>
      <c r="L23" s="49" t="e">
        <f t="shared" si="0"/>
        <v>#REF!</v>
      </c>
      <c r="M23" s="50" t="e">
        <f>#REF!</f>
        <v>#REF!</v>
      </c>
      <c r="N23" s="49" t="e">
        <f t="shared" si="1"/>
        <v>#REF!</v>
      </c>
      <c r="O23" s="50" t="e">
        <f>#REF!</f>
        <v>#REF!</v>
      </c>
      <c r="P23" s="50" t="e">
        <f>#REF!</f>
        <v>#REF!</v>
      </c>
      <c r="Q23" s="51">
        <f>CoverSheet!$J$16</f>
        <v>42917</v>
      </c>
      <c r="S23" s="85" t="s">
        <v>359</v>
      </c>
      <c r="T23" s="90" t="s">
        <v>790</v>
      </c>
      <c r="U23" s="95" t="s">
        <v>773</v>
      </c>
      <c r="V23" s="85">
        <v>6</v>
      </c>
      <c r="W23" s="85" t="s">
        <v>355</v>
      </c>
      <c r="X23" s="84"/>
      <c r="Y23" s="85">
        <v>6</v>
      </c>
      <c r="Z23" s="85" t="s">
        <v>355</v>
      </c>
      <c r="AA23" s="91"/>
      <c r="AB23" s="91"/>
      <c r="AC23" s="88">
        <v>21</v>
      </c>
      <c r="AD23" s="88" t="s">
        <v>34</v>
      </c>
      <c r="AE23" s="84"/>
      <c r="AF23" s="84"/>
    </row>
    <row r="24" spans="1:32" s="44" customFormat="1" ht="15.75" thickTop="1" thickBot="1">
      <c r="A24" s="43" t="str">
        <f>VLOOKUP(CoverSheet!$H$4,'supt list 022416'!$A$1:$K$415,5,FALSE)</f>
        <v>Organization</v>
      </c>
      <c r="B24" s="43" t="str">
        <f>LEFT(VLOOKUP(CoverSheet!$H$4,'supt list 022416'!$A$1:$K$415,6,FALSE),4)</f>
        <v xml:space="preserve">LEA </v>
      </c>
      <c r="C24" s="44">
        <v>180</v>
      </c>
      <c r="D24" s="45" t="s">
        <v>692</v>
      </c>
      <c r="E24" s="44" t="s">
        <v>842</v>
      </c>
      <c r="F24" s="44" t="e">
        <f>#REF!</f>
        <v>#REF!</v>
      </c>
      <c r="G24" s="46" t="e">
        <f>#REF!</f>
        <v>#REF!</v>
      </c>
      <c r="H24" s="46" t="e">
        <f>#REF!</f>
        <v>#REF!</v>
      </c>
      <c r="I24" s="47"/>
      <c r="J24" s="47"/>
      <c r="K24" s="48" t="e">
        <f>#REF!</f>
        <v>#REF!</v>
      </c>
      <c r="L24" s="49" t="e">
        <f t="shared" si="0"/>
        <v>#REF!</v>
      </c>
      <c r="M24" s="50" t="e">
        <f>#REF!</f>
        <v>#REF!</v>
      </c>
      <c r="N24" s="49" t="e">
        <f t="shared" si="1"/>
        <v>#REF!</v>
      </c>
      <c r="O24" s="50" t="e">
        <f>#REF!</f>
        <v>#REF!</v>
      </c>
      <c r="P24" s="50" t="e">
        <f>#REF!</f>
        <v>#REF!</v>
      </c>
      <c r="Q24" s="51">
        <f>CoverSheet!$J$16</f>
        <v>42917</v>
      </c>
      <c r="S24" s="97" t="s">
        <v>783</v>
      </c>
      <c r="T24" s="90" t="s">
        <v>791</v>
      </c>
      <c r="U24" s="95" t="s">
        <v>590</v>
      </c>
      <c r="V24" s="85">
        <v>7</v>
      </c>
      <c r="W24" s="85" t="s">
        <v>44</v>
      </c>
      <c r="X24" s="84"/>
      <c r="Y24" s="85">
        <v>7</v>
      </c>
      <c r="Z24" s="85" t="s">
        <v>44</v>
      </c>
      <c r="AA24" s="91"/>
      <c r="AB24" s="91"/>
      <c r="AC24" s="88">
        <v>22</v>
      </c>
      <c r="AD24" s="88" t="s">
        <v>349</v>
      </c>
      <c r="AE24" s="84"/>
      <c r="AF24" s="84"/>
    </row>
    <row r="25" spans="1:32" s="44" customFormat="1" ht="15.75" thickTop="1" thickBot="1">
      <c r="A25" s="43" t="str">
        <f>VLOOKUP(CoverSheet!$H$4,'supt list 022416'!$A$1:$K$415,5,FALSE)</f>
        <v>Organization</v>
      </c>
      <c r="B25" s="43" t="str">
        <f>LEFT(VLOOKUP(CoverSheet!$H$4,'supt list 022416'!$A$1:$K$415,6,FALSE),4)</f>
        <v xml:space="preserve">LEA </v>
      </c>
      <c r="C25" s="44">
        <v>180</v>
      </c>
      <c r="D25" s="45" t="s">
        <v>692</v>
      </c>
      <c r="E25" s="44" t="s">
        <v>842</v>
      </c>
      <c r="F25" s="44" t="e">
        <f>#REF!</f>
        <v>#REF!</v>
      </c>
      <c r="G25" s="46"/>
      <c r="H25" s="46"/>
      <c r="I25" s="47"/>
      <c r="J25" s="47"/>
      <c r="K25" s="48" t="e">
        <f>#REF!</f>
        <v>#REF!</v>
      </c>
      <c r="L25" s="49" t="e">
        <f t="shared" si="0"/>
        <v>#REF!</v>
      </c>
      <c r="M25" s="50" t="e">
        <f>#REF!</f>
        <v>#REF!</v>
      </c>
      <c r="N25" s="49" t="e">
        <f t="shared" si="1"/>
        <v>#REF!</v>
      </c>
      <c r="O25" s="50" t="e">
        <f>#REF!</f>
        <v>#REF!</v>
      </c>
      <c r="P25" s="50" t="e">
        <f>#REF!</f>
        <v>#REF!</v>
      </c>
      <c r="Q25" s="51">
        <f>CoverSheet!$J$16</f>
        <v>42917</v>
      </c>
      <c r="S25" s="97" t="s">
        <v>781</v>
      </c>
      <c r="T25" s="90" t="s">
        <v>792</v>
      </c>
      <c r="U25" s="95" t="s">
        <v>774</v>
      </c>
      <c r="V25" s="85">
        <v>8</v>
      </c>
      <c r="W25" s="85" t="s">
        <v>591</v>
      </c>
      <c r="X25" s="84"/>
      <c r="Y25" s="85">
        <v>8</v>
      </c>
      <c r="Z25" s="85" t="s">
        <v>591</v>
      </c>
      <c r="AA25" s="91"/>
      <c r="AB25" s="91"/>
      <c r="AC25" s="88">
        <v>23</v>
      </c>
      <c r="AD25" s="88" t="s">
        <v>360</v>
      </c>
      <c r="AE25" s="84"/>
      <c r="AF25" s="84"/>
    </row>
    <row r="26" spans="1:32" s="44" customFormat="1" ht="15.75" thickTop="1" thickBot="1">
      <c r="A26" s="43" t="str">
        <f>VLOOKUP(CoverSheet!$H$4,'supt list 022416'!$A$1:$K$415,5,FALSE)</f>
        <v>Organization</v>
      </c>
      <c r="B26" s="43" t="str">
        <f>LEFT(VLOOKUP(CoverSheet!$H$4,'supt list 022416'!$A$1:$K$415,6,FALSE),4)</f>
        <v xml:space="preserve">LEA </v>
      </c>
      <c r="C26" s="44">
        <v>180</v>
      </c>
      <c r="D26" s="45" t="s">
        <v>692</v>
      </c>
      <c r="E26" s="44" t="s">
        <v>842</v>
      </c>
      <c r="F26" s="44" t="e">
        <f>#REF!</f>
        <v>#REF!</v>
      </c>
      <c r="G26" s="46"/>
      <c r="H26" s="46"/>
      <c r="I26" s="47"/>
      <c r="J26" s="47"/>
      <c r="K26" s="48" t="e">
        <f>#REF!</f>
        <v>#REF!</v>
      </c>
      <c r="L26" s="49" t="e">
        <f t="shared" si="0"/>
        <v>#REF!</v>
      </c>
      <c r="M26" s="50" t="e">
        <f>#REF!</f>
        <v>#REF!</v>
      </c>
      <c r="N26" s="49" t="e">
        <f t="shared" si="1"/>
        <v>#REF!</v>
      </c>
      <c r="O26" s="50" t="e">
        <f>#REF!</f>
        <v>#REF!</v>
      </c>
      <c r="P26" s="50" t="e">
        <f>#REF!</f>
        <v>#REF!</v>
      </c>
      <c r="Q26" s="51">
        <f>CoverSheet!$J$16</f>
        <v>42917</v>
      </c>
      <c r="S26" s="89" t="s">
        <v>793</v>
      </c>
      <c r="T26" s="90" t="s">
        <v>794</v>
      </c>
      <c r="U26" s="95" t="s">
        <v>34</v>
      </c>
      <c r="V26" s="85">
        <v>9</v>
      </c>
      <c r="W26" s="85" t="s">
        <v>883</v>
      </c>
      <c r="X26" s="84"/>
      <c r="Y26" s="85">
        <v>9</v>
      </c>
      <c r="Z26" s="85" t="s">
        <v>883</v>
      </c>
      <c r="AA26" s="91"/>
      <c r="AB26" s="91"/>
      <c r="AC26" s="88">
        <v>24</v>
      </c>
      <c r="AD26" s="88" t="s">
        <v>521</v>
      </c>
      <c r="AE26" s="84"/>
      <c r="AF26" s="84"/>
    </row>
    <row r="27" spans="1:32" s="44" customFormat="1" ht="15.75" thickTop="1" thickBot="1">
      <c r="A27" s="43" t="str">
        <f>VLOOKUP(CoverSheet!$H$4,'supt list 022416'!$A$1:$K$415,5,FALSE)</f>
        <v>Organization</v>
      </c>
      <c r="B27" s="43" t="str">
        <f>LEFT(VLOOKUP(CoverSheet!$H$4,'supt list 022416'!$A$1:$K$415,6,FALSE),4)</f>
        <v xml:space="preserve">LEA </v>
      </c>
      <c r="C27" s="44">
        <v>180</v>
      </c>
      <c r="D27" s="45" t="s">
        <v>692</v>
      </c>
      <c r="E27" s="44" t="s">
        <v>842</v>
      </c>
      <c r="F27" s="44" t="e">
        <f>#REF!</f>
        <v>#REF!</v>
      </c>
      <c r="G27" s="46"/>
      <c r="H27" s="46"/>
      <c r="I27" s="47"/>
      <c r="J27" s="47"/>
      <c r="K27" s="48" t="e">
        <f>#REF!</f>
        <v>#REF!</v>
      </c>
      <c r="L27" s="49" t="e">
        <f t="shared" si="0"/>
        <v>#REF!</v>
      </c>
      <c r="M27" s="50" t="e">
        <f>#REF!</f>
        <v>#REF!</v>
      </c>
      <c r="N27" s="49" t="e">
        <f t="shared" si="1"/>
        <v>#REF!</v>
      </c>
      <c r="O27" s="50" t="e">
        <f>#REF!</f>
        <v>#REF!</v>
      </c>
      <c r="P27" s="50" t="e">
        <f>#REF!</f>
        <v>#REF!</v>
      </c>
      <c r="Q27" s="51">
        <f>CoverSheet!$J$16</f>
        <v>42917</v>
      </c>
      <c r="S27" s="89" t="s">
        <v>795</v>
      </c>
      <c r="T27" s="90" t="s">
        <v>796</v>
      </c>
      <c r="U27" s="96" t="s">
        <v>795</v>
      </c>
      <c r="V27" s="85">
        <v>10</v>
      </c>
      <c r="W27" s="85" t="s">
        <v>884</v>
      </c>
      <c r="X27" s="84"/>
      <c r="Y27" s="85">
        <v>10</v>
      </c>
      <c r="Z27" s="85" t="s">
        <v>884</v>
      </c>
      <c r="AA27" s="91"/>
      <c r="AB27" s="91"/>
      <c r="AC27" s="88">
        <v>25</v>
      </c>
      <c r="AD27" s="88" t="s">
        <v>520</v>
      </c>
      <c r="AE27" s="84"/>
      <c r="AF27" s="84"/>
    </row>
    <row r="28" spans="1:32" s="44" customFormat="1" ht="15.75" thickTop="1" thickBot="1">
      <c r="A28" s="43" t="str">
        <f>VLOOKUP(CoverSheet!$H$4,'supt list 022416'!$A$1:$K$415,5,FALSE)</f>
        <v>Organization</v>
      </c>
      <c r="B28" s="43" t="str">
        <f>LEFT(VLOOKUP(CoverSheet!$H$4,'supt list 022416'!$A$1:$K$415,6,FALSE),4)</f>
        <v xml:space="preserve">LEA </v>
      </c>
      <c r="C28" s="44">
        <v>180</v>
      </c>
      <c r="D28" s="45" t="s">
        <v>692</v>
      </c>
      <c r="E28" s="44" t="s">
        <v>842</v>
      </c>
      <c r="F28" s="44" t="e">
        <f>#REF!</f>
        <v>#REF!</v>
      </c>
      <c r="G28" s="46"/>
      <c r="H28" s="46"/>
      <c r="I28" s="47"/>
      <c r="J28" s="47"/>
      <c r="K28" s="48" t="e">
        <f>#REF!</f>
        <v>#REF!</v>
      </c>
      <c r="L28" s="49" t="e">
        <f t="shared" si="0"/>
        <v>#REF!</v>
      </c>
      <c r="M28" s="50" t="e">
        <f>#REF!</f>
        <v>#REF!</v>
      </c>
      <c r="N28" s="49" t="e">
        <f t="shared" si="1"/>
        <v>#REF!</v>
      </c>
      <c r="O28" s="50" t="e">
        <f>#REF!</f>
        <v>#REF!</v>
      </c>
      <c r="P28" s="50" t="e">
        <f>#REF!</f>
        <v>#REF!</v>
      </c>
      <c r="Q28" s="51">
        <f>CoverSheet!$J$16</f>
        <v>42917</v>
      </c>
      <c r="S28" s="89" t="s">
        <v>797</v>
      </c>
      <c r="T28" s="90" t="s">
        <v>798</v>
      </c>
      <c r="U28" s="95" t="s">
        <v>36</v>
      </c>
      <c r="V28" s="85">
        <v>11</v>
      </c>
      <c r="W28" s="85" t="s">
        <v>353</v>
      </c>
      <c r="X28" s="84"/>
      <c r="Y28" s="85">
        <v>11</v>
      </c>
      <c r="Z28" s="85" t="s">
        <v>353</v>
      </c>
      <c r="AA28" s="91"/>
      <c r="AB28" s="91"/>
      <c r="AC28" s="88">
        <v>26</v>
      </c>
      <c r="AD28" s="88" t="s">
        <v>592</v>
      </c>
      <c r="AE28" s="84"/>
      <c r="AF28" s="84"/>
    </row>
    <row r="29" spans="1:32" s="44" customFormat="1" ht="15.75" thickTop="1" thickBot="1">
      <c r="A29" s="43" t="str">
        <f>VLOOKUP(CoverSheet!$H$4,'supt list 022416'!$A$1:$K$415,5,FALSE)</f>
        <v>Organization</v>
      </c>
      <c r="B29" s="43" t="str">
        <f>LEFT(VLOOKUP(CoverSheet!$H$4,'supt list 022416'!$A$1:$K$415,6,FALSE),4)</f>
        <v xml:space="preserve">LEA </v>
      </c>
      <c r="C29" s="44">
        <v>180</v>
      </c>
      <c r="D29" s="45" t="s">
        <v>692</v>
      </c>
      <c r="E29" s="44" t="s">
        <v>842</v>
      </c>
      <c r="F29" s="44" t="e">
        <f>#REF!</f>
        <v>#REF!</v>
      </c>
      <c r="G29" s="46"/>
      <c r="H29" s="46"/>
      <c r="I29" s="47"/>
      <c r="J29" s="47"/>
      <c r="K29" s="48" t="e">
        <f>#REF!</f>
        <v>#REF!</v>
      </c>
      <c r="L29" s="49" t="e">
        <f t="shared" si="0"/>
        <v>#REF!</v>
      </c>
      <c r="M29" s="50" t="e">
        <f>#REF!</f>
        <v>#REF!</v>
      </c>
      <c r="N29" s="49" t="e">
        <f t="shared" si="1"/>
        <v>#REF!</v>
      </c>
      <c r="O29" s="50" t="e">
        <f>#REF!</f>
        <v>#REF!</v>
      </c>
      <c r="P29" s="50" t="e">
        <f>#REF!</f>
        <v>#REF!</v>
      </c>
      <c r="Q29" s="51">
        <f>CoverSheet!$J$16</f>
        <v>42917</v>
      </c>
      <c r="S29" s="85" t="s">
        <v>593</v>
      </c>
      <c r="T29" s="90" t="s">
        <v>799</v>
      </c>
      <c r="U29" s="95" t="s">
        <v>775</v>
      </c>
      <c r="V29" s="85">
        <v>12</v>
      </c>
      <c r="W29" s="85" t="s">
        <v>517</v>
      </c>
      <c r="X29" s="84"/>
      <c r="Y29" s="85">
        <v>12</v>
      </c>
      <c r="Z29" s="85" t="s">
        <v>517</v>
      </c>
      <c r="AA29" s="91"/>
      <c r="AB29" s="91"/>
      <c r="AC29" s="88">
        <v>27</v>
      </c>
      <c r="AD29" s="88" t="s">
        <v>33</v>
      </c>
      <c r="AE29" s="84"/>
      <c r="AF29" s="84"/>
    </row>
    <row r="30" spans="1:32" s="44" customFormat="1" ht="15.75" thickTop="1" thickBot="1">
      <c r="A30" s="43" t="str">
        <f>VLOOKUP(CoverSheet!$H$4,'supt list 022416'!$A$1:$K$415,5,FALSE)</f>
        <v>Organization</v>
      </c>
      <c r="B30" s="43" t="str">
        <f>LEFT(VLOOKUP(CoverSheet!$H$4,'supt list 022416'!$A$1:$K$415,6,FALSE),4)</f>
        <v xml:space="preserve">LEA </v>
      </c>
      <c r="C30" s="44">
        <v>180</v>
      </c>
      <c r="D30" s="45" t="s">
        <v>692</v>
      </c>
      <c r="E30" s="44" t="s">
        <v>842</v>
      </c>
      <c r="F30" s="44" t="e">
        <f>#REF!</f>
        <v>#REF!</v>
      </c>
      <c r="G30" s="46"/>
      <c r="H30" s="46"/>
      <c r="I30" s="47"/>
      <c r="J30" s="47"/>
      <c r="K30" s="48" t="e">
        <f>#REF!</f>
        <v>#REF!</v>
      </c>
      <c r="L30" s="49" t="e">
        <f t="shared" si="0"/>
        <v>#REF!</v>
      </c>
      <c r="M30" s="50" t="e">
        <f>#REF!</f>
        <v>#REF!</v>
      </c>
      <c r="N30" s="49" t="e">
        <f t="shared" si="1"/>
        <v>#REF!</v>
      </c>
      <c r="O30" s="50" t="e">
        <f>#REF!</f>
        <v>#REF!</v>
      </c>
      <c r="P30" s="50" t="e">
        <f>#REF!</f>
        <v>#REF!</v>
      </c>
      <c r="Q30" s="51">
        <f>CoverSheet!$J$16</f>
        <v>42917</v>
      </c>
      <c r="S30" s="85" t="s">
        <v>747</v>
      </c>
      <c r="T30" s="90" t="s">
        <v>800</v>
      </c>
      <c r="U30" s="95" t="s">
        <v>564</v>
      </c>
      <c r="V30" s="85">
        <v>13</v>
      </c>
      <c r="W30" s="85" t="s">
        <v>748</v>
      </c>
      <c r="X30" s="84"/>
      <c r="Y30" s="85">
        <v>13</v>
      </c>
      <c r="Z30" s="85" t="s">
        <v>748</v>
      </c>
      <c r="AA30" s="91"/>
      <c r="AB30" s="91"/>
      <c r="AC30" s="88">
        <v>28</v>
      </c>
      <c r="AD30" s="88" t="s">
        <v>36</v>
      </c>
      <c r="AE30" s="84"/>
      <c r="AF30" s="84"/>
    </row>
    <row r="31" spans="1:32" s="44" customFormat="1" ht="15.75" thickTop="1" thickBot="1">
      <c r="A31" s="43" t="str">
        <f>VLOOKUP(CoverSheet!$H$4,'supt list 022416'!$A$1:$K$415,5,FALSE)</f>
        <v>Organization</v>
      </c>
      <c r="B31" s="43" t="str">
        <f>LEFT(VLOOKUP(CoverSheet!$H$4,'supt list 022416'!$A$1:$K$415,6,FALSE),4)</f>
        <v xml:space="preserve">LEA </v>
      </c>
      <c r="C31" s="44">
        <v>180</v>
      </c>
      <c r="D31" s="45" t="s">
        <v>693</v>
      </c>
      <c r="E31" s="44" t="s">
        <v>843</v>
      </c>
      <c r="F31" s="44" t="e">
        <f>#REF!</f>
        <v>#REF!</v>
      </c>
      <c r="G31" s="46" t="e">
        <f>#REF!</f>
        <v>#REF!</v>
      </c>
      <c r="H31" s="46" t="e">
        <f>#REF!</f>
        <v>#REF!</v>
      </c>
      <c r="I31" s="47"/>
      <c r="J31" s="47"/>
      <c r="K31" s="48" t="e">
        <f>#REF!</f>
        <v>#REF!</v>
      </c>
      <c r="L31" s="49" t="e">
        <f t="shared" si="0"/>
        <v>#REF!</v>
      </c>
      <c r="M31" s="50" t="e">
        <f>#REF!</f>
        <v>#REF!</v>
      </c>
      <c r="N31" s="49" t="e">
        <f t="shared" si="1"/>
        <v>#REF!</v>
      </c>
      <c r="O31" s="50" t="e">
        <f>#REF!</f>
        <v>#REF!</v>
      </c>
      <c r="P31" s="50" t="e">
        <f>#REF!</f>
        <v>#REF!</v>
      </c>
      <c r="Q31" s="51">
        <f>CoverSheet!$J$16</f>
        <v>42917</v>
      </c>
      <c r="S31" s="85" t="s">
        <v>773</v>
      </c>
      <c r="T31" s="90" t="s">
        <v>801</v>
      </c>
      <c r="U31" s="84"/>
      <c r="V31" s="85">
        <v>14</v>
      </c>
      <c r="W31" s="85" t="s">
        <v>607</v>
      </c>
      <c r="X31" s="84"/>
      <c r="Y31" s="85">
        <v>14</v>
      </c>
      <c r="Z31" s="85" t="s">
        <v>607</v>
      </c>
      <c r="AA31" s="91"/>
      <c r="AB31" s="91"/>
      <c r="AC31" s="88">
        <v>29</v>
      </c>
      <c r="AD31" s="88" t="s">
        <v>594</v>
      </c>
      <c r="AE31" s="84"/>
      <c r="AF31" s="84"/>
    </row>
    <row r="32" spans="1:32" s="44" customFormat="1" ht="15.75" thickTop="1" thickBot="1">
      <c r="A32" s="43" t="str">
        <f>VLOOKUP(CoverSheet!$H$4,'supt list 022416'!$A$1:$K$415,5,FALSE)</f>
        <v>Organization</v>
      </c>
      <c r="B32" s="43" t="str">
        <f>LEFT(VLOOKUP(CoverSheet!$H$4,'supt list 022416'!$A$1:$K$415,6,FALSE),4)</f>
        <v xml:space="preserve">LEA </v>
      </c>
      <c r="C32" s="44">
        <v>180</v>
      </c>
      <c r="D32" s="45" t="s">
        <v>693</v>
      </c>
      <c r="E32" s="44" t="s">
        <v>843</v>
      </c>
      <c r="F32" s="44" t="e">
        <f>#REF!</f>
        <v>#REF!</v>
      </c>
      <c r="G32" s="46" t="e">
        <f>#REF!</f>
        <v>#REF!</v>
      </c>
      <c r="H32" s="46" t="e">
        <f>#REF!</f>
        <v>#REF!</v>
      </c>
      <c r="I32" s="47"/>
      <c r="J32" s="47"/>
      <c r="K32" s="48" t="e">
        <f>#REF!</f>
        <v>#REF!</v>
      </c>
      <c r="L32" s="49" t="e">
        <f t="shared" si="0"/>
        <v>#REF!</v>
      </c>
      <c r="M32" s="50" t="e">
        <f>#REF!</f>
        <v>#REF!</v>
      </c>
      <c r="N32" s="49" t="e">
        <f t="shared" si="1"/>
        <v>#REF!</v>
      </c>
      <c r="O32" s="50" t="e">
        <f>#REF!</f>
        <v>#REF!</v>
      </c>
      <c r="P32" s="50" t="e">
        <f>#REF!</f>
        <v>#REF!</v>
      </c>
      <c r="Q32" s="51">
        <f>CoverSheet!$J$16</f>
        <v>42917</v>
      </c>
      <c r="S32" s="85" t="s">
        <v>749</v>
      </c>
      <c r="T32" s="90" t="s">
        <v>801</v>
      </c>
      <c r="U32" s="84"/>
      <c r="V32" s="85">
        <v>15</v>
      </c>
      <c r="W32" s="85" t="s">
        <v>359</v>
      </c>
      <c r="X32" s="84"/>
      <c r="Y32" s="85">
        <v>15</v>
      </c>
      <c r="Z32" s="85" t="s">
        <v>359</v>
      </c>
      <c r="AA32" s="91"/>
      <c r="AB32" s="91"/>
      <c r="AC32" s="88">
        <v>30</v>
      </c>
      <c r="AD32" s="88" t="s">
        <v>13</v>
      </c>
      <c r="AE32" s="84"/>
      <c r="AF32" s="84"/>
    </row>
    <row r="33" spans="1:32" s="44" customFormat="1" ht="15.75" thickTop="1" thickBot="1">
      <c r="A33" s="43" t="str">
        <f>VLOOKUP(CoverSheet!$H$4,'supt list 022416'!$A$1:$K$415,5,FALSE)</f>
        <v>Organization</v>
      </c>
      <c r="B33" s="43" t="str">
        <f>LEFT(VLOOKUP(CoverSheet!$H$4,'supt list 022416'!$A$1:$K$415,6,FALSE),4)</f>
        <v xml:space="preserve">LEA </v>
      </c>
      <c r="C33" s="44">
        <v>180</v>
      </c>
      <c r="D33" s="45" t="s">
        <v>693</v>
      </c>
      <c r="E33" s="44" t="s">
        <v>843</v>
      </c>
      <c r="F33" s="44" t="e">
        <f>#REF!</f>
        <v>#REF!</v>
      </c>
      <c r="G33" s="46" t="e">
        <f>#REF!</f>
        <v>#REF!</v>
      </c>
      <c r="H33" s="46" t="e">
        <f>#REF!</f>
        <v>#REF!</v>
      </c>
      <c r="I33" s="47"/>
      <c r="J33" s="47"/>
      <c r="K33" s="48" t="e">
        <f>#REF!</f>
        <v>#REF!</v>
      </c>
      <c r="L33" s="49" t="e">
        <f t="shared" si="0"/>
        <v>#REF!</v>
      </c>
      <c r="M33" s="50" t="e">
        <f>#REF!</f>
        <v>#REF!</v>
      </c>
      <c r="N33" s="49" t="e">
        <f t="shared" si="1"/>
        <v>#REF!</v>
      </c>
      <c r="O33" s="50" t="e">
        <f>#REF!</f>
        <v>#REF!</v>
      </c>
      <c r="P33" s="50" t="e">
        <f>#REF!</f>
        <v>#REF!</v>
      </c>
      <c r="Q33" s="51">
        <f>CoverSheet!$J$16</f>
        <v>42917</v>
      </c>
      <c r="S33" s="89" t="s">
        <v>802</v>
      </c>
      <c r="T33" s="90" t="s">
        <v>803</v>
      </c>
      <c r="U33" s="84"/>
      <c r="V33" s="85">
        <v>16</v>
      </c>
      <c r="W33" s="85" t="s">
        <v>747</v>
      </c>
      <c r="X33" s="84"/>
      <c r="Y33" s="85">
        <v>16</v>
      </c>
      <c r="Z33" s="85" t="s">
        <v>747</v>
      </c>
      <c r="AA33" s="91"/>
      <c r="AB33" s="91"/>
      <c r="AC33" s="88">
        <v>31</v>
      </c>
      <c r="AD33" s="88" t="s">
        <v>522</v>
      </c>
      <c r="AE33" s="84"/>
      <c r="AF33" s="84"/>
    </row>
    <row r="34" spans="1:32" s="44" customFormat="1" ht="15.75" thickTop="1" thickBot="1">
      <c r="A34" s="43" t="str">
        <f>VLOOKUP(CoverSheet!$H$4,'supt list 022416'!$A$1:$K$415,5,FALSE)</f>
        <v>Organization</v>
      </c>
      <c r="B34" s="43" t="str">
        <f>LEFT(VLOOKUP(CoverSheet!$H$4,'supt list 022416'!$A$1:$K$415,6,FALSE),4)</f>
        <v xml:space="preserve">LEA </v>
      </c>
      <c r="C34" s="44">
        <v>180</v>
      </c>
      <c r="D34" s="45" t="s">
        <v>693</v>
      </c>
      <c r="E34" s="44" t="s">
        <v>843</v>
      </c>
      <c r="F34" s="44" t="e">
        <f>#REF!</f>
        <v>#REF!</v>
      </c>
      <c r="G34" s="46" t="e">
        <f>#REF!</f>
        <v>#REF!</v>
      </c>
      <c r="H34" s="46" t="e">
        <f>#REF!</f>
        <v>#REF!</v>
      </c>
      <c r="I34" s="47"/>
      <c r="J34" s="47"/>
      <c r="K34" s="48" t="e">
        <f>#REF!</f>
        <v>#REF!</v>
      </c>
      <c r="L34" s="49" t="e">
        <f t="shared" si="0"/>
        <v>#REF!</v>
      </c>
      <c r="M34" s="50" t="e">
        <f>#REF!</f>
        <v>#REF!</v>
      </c>
      <c r="N34" s="49" t="e">
        <f t="shared" si="1"/>
        <v>#REF!</v>
      </c>
      <c r="O34" s="50" t="e">
        <f>#REF!</f>
        <v>#REF!</v>
      </c>
      <c r="P34" s="50" t="e">
        <f>#REF!</f>
        <v>#REF!</v>
      </c>
      <c r="Q34" s="51">
        <f>CoverSheet!$J$16</f>
        <v>42917</v>
      </c>
      <c r="S34" s="85" t="s">
        <v>45</v>
      </c>
      <c r="T34" s="90" t="s">
        <v>801</v>
      </c>
      <c r="U34" s="84"/>
      <c r="V34" s="85">
        <v>17</v>
      </c>
      <c r="W34" s="85" t="s">
        <v>749</v>
      </c>
      <c r="X34" s="84"/>
      <c r="Y34" s="85">
        <v>17</v>
      </c>
      <c r="Z34" s="85" t="s">
        <v>749</v>
      </c>
      <c r="AA34" s="91"/>
      <c r="AB34" s="91"/>
      <c r="AC34" s="88">
        <v>32</v>
      </c>
      <c r="AD34" s="88" t="s">
        <v>352</v>
      </c>
      <c r="AE34" s="84"/>
      <c r="AF34" s="84"/>
    </row>
    <row r="35" spans="1:32" s="44" customFormat="1" ht="15.75" thickTop="1" thickBot="1">
      <c r="A35" s="43" t="str">
        <f>VLOOKUP(CoverSheet!$H$4,'supt list 022416'!$A$1:$K$415,5,FALSE)</f>
        <v>Organization</v>
      </c>
      <c r="B35" s="43" t="str">
        <f>LEFT(VLOOKUP(CoverSheet!$H$4,'supt list 022416'!$A$1:$K$415,6,FALSE),4)</f>
        <v xml:space="preserve">LEA </v>
      </c>
      <c r="C35" s="44">
        <v>180</v>
      </c>
      <c r="D35" s="45" t="s">
        <v>693</v>
      </c>
      <c r="E35" s="44" t="s">
        <v>843</v>
      </c>
      <c r="F35" s="44" t="e">
        <f>#REF!</f>
        <v>#REF!</v>
      </c>
      <c r="G35" s="46" t="e">
        <f>#REF!</f>
        <v>#REF!</v>
      </c>
      <c r="H35" s="46" t="e">
        <f>#REF!</f>
        <v>#REF!</v>
      </c>
      <c r="I35" s="47"/>
      <c r="J35" s="47"/>
      <c r="K35" s="48" t="e">
        <f>#REF!</f>
        <v>#REF!</v>
      </c>
      <c r="L35" s="49" t="e">
        <f t="shared" si="0"/>
        <v>#REF!</v>
      </c>
      <c r="M35" s="50" t="e">
        <f>#REF!</f>
        <v>#REF!</v>
      </c>
      <c r="N35" s="49" t="e">
        <f t="shared" si="1"/>
        <v>#REF!</v>
      </c>
      <c r="O35" s="50" t="e">
        <f>#REF!</f>
        <v>#REF!</v>
      </c>
      <c r="P35" s="50" t="e">
        <f>#REF!</f>
        <v>#REF!</v>
      </c>
      <c r="Q35" s="51">
        <f>CoverSheet!$J$16</f>
        <v>42917</v>
      </c>
      <c r="S35" s="85" t="s">
        <v>443</v>
      </c>
      <c r="T35" s="90" t="s">
        <v>804</v>
      </c>
      <c r="U35" s="84"/>
      <c r="V35" s="85">
        <v>18</v>
      </c>
      <c r="W35" s="85" t="s">
        <v>45</v>
      </c>
      <c r="X35" s="84"/>
      <c r="Y35" s="85">
        <v>18</v>
      </c>
      <c r="Z35" s="85" t="s">
        <v>45</v>
      </c>
      <c r="AA35" s="91"/>
      <c r="AB35" s="91"/>
      <c r="AC35" s="88">
        <v>33</v>
      </c>
      <c r="AD35" s="88" t="s">
        <v>564</v>
      </c>
      <c r="AE35" s="84"/>
      <c r="AF35" s="84"/>
    </row>
    <row r="36" spans="1:32" s="44" customFormat="1" ht="15.75" thickTop="1" thickBot="1">
      <c r="A36" s="43" t="str">
        <f>VLOOKUP(CoverSheet!$H$4,'supt list 022416'!$A$1:$K$415,5,FALSE)</f>
        <v>Organization</v>
      </c>
      <c r="B36" s="43" t="str">
        <f>LEFT(VLOOKUP(CoverSheet!$H$4,'supt list 022416'!$A$1:$K$415,6,FALSE),4)</f>
        <v xml:space="preserve">LEA </v>
      </c>
      <c r="C36" s="44">
        <v>180</v>
      </c>
      <c r="D36" s="45" t="s">
        <v>693</v>
      </c>
      <c r="E36" s="44" t="s">
        <v>843</v>
      </c>
      <c r="F36" s="44" t="e">
        <f>#REF!</f>
        <v>#REF!</v>
      </c>
      <c r="G36" s="46" t="e">
        <f>#REF!</f>
        <v>#REF!</v>
      </c>
      <c r="H36" s="46" t="e">
        <f>#REF!</f>
        <v>#REF!</v>
      </c>
      <c r="I36" s="47"/>
      <c r="J36" s="47"/>
      <c r="K36" s="48" t="e">
        <f>#REF!</f>
        <v>#REF!</v>
      </c>
      <c r="L36" s="49" t="e">
        <f t="shared" si="0"/>
        <v>#REF!</v>
      </c>
      <c r="M36" s="50" t="e">
        <f>#REF!</f>
        <v>#REF!</v>
      </c>
      <c r="N36" s="49" t="e">
        <f t="shared" si="1"/>
        <v>#REF!</v>
      </c>
      <c r="O36" s="50" t="e">
        <f>#REF!</f>
        <v>#REF!</v>
      </c>
      <c r="P36" s="50" t="e">
        <f>#REF!</f>
        <v>#REF!</v>
      </c>
      <c r="Q36" s="51">
        <f>CoverSheet!$J$16</f>
        <v>42917</v>
      </c>
      <c r="S36" s="85" t="s">
        <v>590</v>
      </c>
      <c r="T36" s="90" t="s">
        <v>805</v>
      </c>
      <c r="U36" s="84"/>
      <c r="V36" s="85">
        <v>19</v>
      </c>
      <c r="W36" s="85" t="s">
        <v>443</v>
      </c>
      <c r="X36" s="84"/>
      <c r="Y36" s="85">
        <v>19</v>
      </c>
      <c r="Z36" s="85" t="s">
        <v>443</v>
      </c>
      <c r="AA36" s="91"/>
      <c r="AB36" s="91"/>
      <c r="AC36" s="88">
        <v>34</v>
      </c>
      <c r="AD36" s="88" t="s">
        <v>595</v>
      </c>
      <c r="AE36" s="84"/>
      <c r="AF36" s="84"/>
    </row>
    <row r="37" spans="1:32" s="44" customFormat="1" ht="15.75" thickTop="1" thickBot="1">
      <c r="A37" s="43" t="str">
        <f>VLOOKUP(CoverSheet!$H$4,'supt list 022416'!$A$1:$K$415,5,FALSE)</f>
        <v>Organization</v>
      </c>
      <c r="B37" s="43" t="str">
        <f>LEFT(VLOOKUP(CoverSheet!$H$4,'supt list 022416'!$A$1:$K$415,6,FALSE),4)</f>
        <v xml:space="preserve">LEA </v>
      </c>
      <c r="C37" s="44">
        <v>180</v>
      </c>
      <c r="D37" s="45" t="s">
        <v>694</v>
      </c>
      <c r="E37" s="44" t="s">
        <v>10</v>
      </c>
      <c r="F37" s="44" t="s">
        <v>717</v>
      </c>
      <c r="G37" s="46"/>
      <c r="H37" s="46"/>
      <c r="I37" s="47"/>
      <c r="J37" s="47"/>
      <c r="K37" s="48" t="e">
        <f>#REF!</f>
        <v>#REF!</v>
      </c>
      <c r="L37" s="49" t="str">
        <f t="shared" si="0"/>
        <v>00</v>
      </c>
      <c r="M37" s="50"/>
      <c r="N37" s="49" t="str">
        <f t="shared" si="1"/>
        <v>00</v>
      </c>
      <c r="O37" s="50"/>
      <c r="P37" s="50"/>
      <c r="Q37" s="51">
        <f>CoverSheet!$J$16</f>
        <v>42917</v>
      </c>
      <c r="S37" s="85" t="s">
        <v>774</v>
      </c>
      <c r="T37" s="90" t="s">
        <v>806</v>
      </c>
      <c r="U37" s="84"/>
      <c r="V37" s="85">
        <v>20</v>
      </c>
      <c r="W37" s="85" t="s">
        <v>590</v>
      </c>
      <c r="X37" s="84"/>
      <c r="Y37" s="85">
        <v>20</v>
      </c>
      <c r="Z37" s="85" t="s">
        <v>590</v>
      </c>
      <c r="AA37" s="91"/>
      <c r="AB37" s="91"/>
      <c r="AC37" s="88">
        <v>35</v>
      </c>
      <c r="AD37" s="88" t="s">
        <v>593</v>
      </c>
      <c r="AE37" s="84"/>
      <c r="AF37" s="84"/>
    </row>
    <row r="38" spans="1:32" s="44" customFormat="1" ht="15.75" thickTop="1" thickBot="1">
      <c r="A38" s="43" t="str">
        <f>VLOOKUP(CoverSheet!$H$4,'supt list 022416'!$A$1:$K$415,5,FALSE)</f>
        <v>Organization</v>
      </c>
      <c r="B38" s="43" t="str">
        <f>LEFT(VLOOKUP(CoverSheet!$H$4,'supt list 022416'!$A$1:$K$415,6,FALSE),4)</f>
        <v xml:space="preserve">LEA </v>
      </c>
      <c r="C38" s="44">
        <v>180</v>
      </c>
      <c r="D38" s="45" t="s">
        <v>694</v>
      </c>
      <c r="E38" s="44" t="s">
        <v>10</v>
      </c>
      <c r="F38" s="44" t="s">
        <v>11</v>
      </c>
      <c r="G38" s="46"/>
      <c r="H38" s="46"/>
      <c r="I38" s="47"/>
      <c r="J38" s="47"/>
      <c r="K38" s="48" t="e">
        <f>#REF!</f>
        <v>#REF!</v>
      </c>
      <c r="L38" s="49" t="str">
        <f t="shared" si="0"/>
        <v>00</v>
      </c>
      <c r="M38" s="50"/>
      <c r="N38" s="49" t="str">
        <f t="shared" si="1"/>
        <v>00</v>
      </c>
      <c r="O38" s="50"/>
      <c r="P38" s="50"/>
      <c r="Q38" s="51">
        <f>CoverSheet!$J$16</f>
        <v>42917</v>
      </c>
      <c r="S38" s="85" t="s">
        <v>34</v>
      </c>
      <c r="T38" s="90" t="s">
        <v>807</v>
      </c>
      <c r="U38" s="84"/>
      <c r="V38" s="85">
        <v>21</v>
      </c>
      <c r="W38" s="85" t="s">
        <v>559</v>
      </c>
      <c r="X38" s="84"/>
      <c r="Y38" s="85">
        <v>21</v>
      </c>
      <c r="Z38" s="85" t="s">
        <v>559</v>
      </c>
      <c r="AA38" s="91"/>
      <c r="AB38" s="91"/>
      <c r="AC38" s="91"/>
      <c r="AD38" s="91"/>
      <c r="AE38" s="84"/>
      <c r="AF38" s="84"/>
    </row>
    <row r="39" spans="1:32" s="44" customFormat="1" ht="15.75" thickTop="1" thickBot="1">
      <c r="A39" s="43" t="str">
        <f>VLOOKUP(CoverSheet!$H$4,'supt list 022416'!$A$1:$K$415,5,FALSE)</f>
        <v>Organization</v>
      </c>
      <c r="B39" s="43" t="str">
        <f>LEFT(VLOOKUP(CoverSheet!$H$4,'supt list 022416'!$A$1:$K$415,6,FALSE),4)</f>
        <v xml:space="preserve">LEA </v>
      </c>
      <c r="C39" s="44">
        <v>180</v>
      </c>
      <c r="D39" s="45" t="s">
        <v>694</v>
      </c>
      <c r="E39" s="44" t="s">
        <v>10</v>
      </c>
      <c r="F39" s="44" t="s">
        <v>11</v>
      </c>
      <c r="G39" s="46"/>
      <c r="H39" s="46"/>
      <c r="I39" s="47"/>
      <c r="J39" s="47"/>
      <c r="K39" s="48" t="e">
        <f>#REF!</f>
        <v>#REF!</v>
      </c>
      <c r="L39" s="49" t="str">
        <f t="shared" si="0"/>
        <v>00</v>
      </c>
      <c r="M39" s="50"/>
      <c r="N39" s="49" t="str">
        <f t="shared" si="1"/>
        <v>00</v>
      </c>
      <c r="O39" s="50"/>
      <c r="P39" s="50"/>
      <c r="Q39" s="51">
        <f>CoverSheet!$J$16</f>
        <v>42917</v>
      </c>
      <c r="S39" s="85" t="s">
        <v>596</v>
      </c>
      <c r="T39" s="90" t="s">
        <v>808</v>
      </c>
      <c r="U39" s="84"/>
      <c r="V39" s="85">
        <v>22</v>
      </c>
      <c r="W39" s="85" t="s">
        <v>34</v>
      </c>
      <c r="X39" s="84"/>
      <c r="Y39" s="85">
        <v>22</v>
      </c>
      <c r="Z39" s="85" t="s">
        <v>34</v>
      </c>
      <c r="AA39" s="91"/>
      <c r="AB39" s="91"/>
      <c r="AC39" s="91"/>
      <c r="AD39" s="91"/>
      <c r="AE39" s="84"/>
      <c r="AF39" s="84"/>
    </row>
    <row r="40" spans="1:32" s="44" customFormat="1" ht="15.75" thickTop="1" thickBot="1">
      <c r="A40" s="43" t="str">
        <f>VLOOKUP(CoverSheet!$H$4,'supt list 022416'!$A$1:$K$415,5,FALSE)</f>
        <v>Organization</v>
      </c>
      <c r="B40" s="43" t="str">
        <f>LEFT(VLOOKUP(CoverSheet!$H$4,'supt list 022416'!$A$1:$K$415,6,FALSE),4)</f>
        <v xml:space="preserve">LEA </v>
      </c>
      <c r="C40" s="44">
        <v>180</v>
      </c>
      <c r="D40" s="45" t="s">
        <v>695</v>
      </c>
      <c r="E40" s="44" t="s">
        <v>844</v>
      </c>
      <c r="F40" s="44" t="e">
        <f>#REF!</f>
        <v>#REF!</v>
      </c>
      <c r="G40" s="46"/>
      <c r="H40" s="46"/>
      <c r="I40" s="47" t="e">
        <f>#REF!</f>
        <v>#REF!</v>
      </c>
      <c r="J40" s="47" t="e">
        <f>#REF!</f>
        <v>#REF!</v>
      </c>
      <c r="K40" s="48" t="e">
        <f>#REF!</f>
        <v>#REF!</v>
      </c>
      <c r="L40" s="49" t="e">
        <f t="shared" si="0"/>
        <v>#REF!</v>
      </c>
      <c r="M40" s="50" t="e">
        <f>#REF!</f>
        <v>#REF!</v>
      </c>
      <c r="N40" s="49" t="e">
        <f t="shared" si="1"/>
        <v>#REF!</v>
      </c>
      <c r="O40" s="50" t="e">
        <f>#REF!</f>
        <v>#REF!</v>
      </c>
      <c r="P40" s="50" t="e">
        <f>#REF!</f>
        <v>#REF!</v>
      </c>
      <c r="Q40" s="51">
        <f>CoverSheet!$J$16</f>
        <v>42917</v>
      </c>
      <c r="S40" s="85" t="s">
        <v>349</v>
      </c>
      <c r="T40" s="90" t="s">
        <v>809</v>
      </c>
      <c r="U40" s="84"/>
      <c r="V40" s="85">
        <v>23</v>
      </c>
      <c r="W40" s="85" t="s">
        <v>596</v>
      </c>
      <c r="X40" s="84"/>
      <c r="Y40" s="85">
        <v>23</v>
      </c>
      <c r="Z40" s="85" t="s">
        <v>596</v>
      </c>
      <c r="AA40" s="91"/>
      <c r="AB40" s="91"/>
      <c r="AC40" s="91"/>
      <c r="AD40" s="91"/>
      <c r="AE40" s="84"/>
      <c r="AF40" s="84"/>
    </row>
    <row r="41" spans="1:32" s="44" customFormat="1" ht="15.75" thickTop="1" thickBot="1">
      <c r="A41" s="43" t="str">
        <f>VLOOKUP(CoverSheet!$H$4,'supt list 022416'!$A$1:$K$415,5,FALSE)</f>
        <v>Organization</v>
      </c>
      <c r="B41" s="43" t="str">
        <f>LEFT(VLOOKUP(CoverSheet!$H$4,'supt list 022416'!$A$1:$K$415,6,FALSE),4)</f>
        <v xml:space="preserve">LEA </v>
      </c>
      <c r="C41" s="44">
        <v>180</v>
      </c>
      <c r="D41" s="45" t="s">
        <v>695</v>
      </c>
      <c r="E41" s="44" t="s">
        <v>844</v>
      </c>
      <c r="F41" s="44" t="e">
        <f>#REF!</f>
        <v>#REF!</v>
      </c>
      <c r="G41" s="46"/>
      <c r="H41" s="46"/>
      <c r="I41" s="47" t="e">
        <f>#REF!</f>
        <v>#REF!</v>
      </c>
      <c r="J41" s="47" t="e">
        <f>#REF!</f>
        <v>#REF!</v>
      </c>
      <c r="K41" s="48" t="e">
        <f>#REF!</f>
        <v>#REF!</v>
      </c>
      <c r="L41" s="49" t="e">
        <f t="shared" si="0"/>
        <v>#REF!</v>
      </c>
      <c r="M41" s="50" t="e">
        <f>#REF!</f>
        <v>#REF!</v>
      </c>
      <c r="N41" s="49" t="e">
        <f t="shared" si="1"/>
        <v>#REF!</v>
      </c>
      <c r="O41" s="50" t="e">
        <f>#REF!</f>
        <v>#REF!</v>
      </c>
      <c r="P41" s="50" t="e">
        <f>#REF!</f>
        <v>#REF!</v>
      </c>
      <c r="Q41" s="51">
        <f>CoverSheet!$J$16</f>
        <v>42917</v>
      </c>
      <c r="S41" s="85" t="s">
        <v>360</v>
      </c>
      <c r="T41" s="90" t="s">
        <v>810</v>
      </c>
      <c r="U41" s="84"/>
      <c r="V41" s="85">
        <v>24</v>
      </c>
      <c r="W41" s="85" t="s">
        <v>349</v>
      </c>
      <c r="X41" s="84"/>
      <c r="Y41" s="85">
        <v>24</v>
      </c>
      <c r="Z41" s="85" t="s">
        <v>349</v>
      </c>
      <c r="AA41" s="91"/>
      <c r="AB41" s="91"/>
      <c r="AC41" s="91"/>
      <c r="AD41" s="91"/>
      <c r="AE41" s="84"/>
      <c r="AF41" s="84"/>
    </row>
    <row r="42" spans="1:32" s="44" customFormat="1" ht="15.75" thickTop="1" thickBot="1">
      <c r="A42" s="43" t="str">
        <f>VLOOKUP(CoverSheet!$H$4,'supt list 022416'!$A$1:$K$415,5,FALSE)</f>
        <v>Organization</v>
      </c>
      <c r="B42" s="43" t="str">
        <f>LEFT(VLOOKUP(CoverSheet!$H$4,'supt list 022416'!$A$1:$K$415,6,FALSE),4)</f>
        <v xml:space="preserve">LEA </v>
      </c>
      <c r="C42" s="44">
        <v>180</v>
      </c>
      <c r="D42" s="45" t="s">
        <v>695</v>
      </c>
      <c r="E42" s="44" t="s">
        <v>844</v>
      </c>
      <c r="F42" s="44" t="e">
        <f>#REF!</f>
        <v>#REF!</v>
      </c>
      <c r="G42" s="46"/>
      <c r="H42" s="46"/>
      <c r="I42" s="47" t="e">
        <f>#REF!</f>
        <v>#REF!</v>
      </c>
      <c r="J42" s="47" t="e">
        <f>#REF!</f>
        <v>#REF!</v>
      </c>
      <c r="K42" s="48" t="e">
        <f>#REF!</f>
        <v>#REF!</v>
      </c>
      <c r="L42" s="49" t="e">
        <f t="shared" si="0"/>
        <v>#REF!</v>
      </c>
      <c r="M42" s="50" t="e">
        <f>#REF!</f>
        <v>#REF!</v>
      </c>
      <c r="N42" s="49" t="e">
        <f t="shared" si="1"/>
        <v>#REF!</v>
      </c>
      <c r="O42" s="50" t="e">
        <f>#REF!</f>
        <v>#REF!</v>
      </c>
      <c r="P42" s="50" t="e">
        <f>#REF!</f>
        <v>#REF!</v>
      </c>
      <c r="Q42" s="51">
        <f>CoverSheet!$J$16</f>
        <v>42917</v>
      </c>
      <c r="S42" s="89" t="s">
        <v>811</v>
      </c>
      <c r="T42" s="90" t="s">
        <v>812</v>
      </c>
      <c r="U42" s="84"/>
      <c r="V42" s="85">
        <v>25</v>
      </c>
      <c r="W42" s="85" t="s">
        <v>360</v>
      </c>
      <c r="X42" s="84"/>
      <c r="Y42" s="85">
        <v>25</v>
      </c>
      <c r="Z42" s="85" t="s">
        <v>360</v>
      </c>
      <c r="AA42" s="91"/>
      <c r="AB42" s="91"/>
      <c r="AC42" s="91"/>
      <c r="AD42" s="91"/>
      <c r="AE42" s="84"/>
      <c r="AF42" s="84"/>
    </row>
    <row r="43" spans="1:32" s="44" customFormat="1" ht="15.75" thickTop="1" thickBot="1">
      <c r="A43" s="43" t="str">
        <f>VLOOKUP(CoverSheet!$H$4,'supt list 022416'!$A$1:$K$415,5,FALSE)</f>
        <v>Organization</v>
      </c>
      <c r="B43" s="43" t="str">
        <f>LEFT(VLOOKUP(CoverSheet!$H$4,'supt list 022416'!$A$1:$K$415,6,FALSE),4)</f>
        <v xml:space="preserve">LEA </v>
      </c>
      <c r="C43" s="44">
        <v>180</v>
      </c>
      <c r="D43" s="45" t="s">
        <v>695</v>
      </c>
      <c r="E43" s="44" t="s">
        <v>844</v>
      </c>
      <c r="F43" s="44" t="e">
        <f>#REF!</f>
        <v>#REF!</v>
      </c>
      <c r="G43" s="46"/>
      <c r="H43" s="46"/>
      <c r="I43" s="47" t="e">
        <f>#REF!</f>
        <v>#REF!</v>
      </c>
      <c r="J43" s="47" t="e">
        <f>#REF!</f>
        <v>#REF!</v>
      </c>
      <c r="K43" s="48" t="e">
        <f>#REF!</f>
        <v>#REF!</v>
      </c>
      <c r="L43" s="49" t="e">
        <f t="shared" si="0"/>
        <v>#REF!</v>
      </c>
      <c r="M43" s="50" t="e">
        <f>#REF!</f>
        <v>#REF!</v>
      </c>
      <c r="N43" s="49" t="e">
        <f t="shared" si="1"/>
        <v>#REF!</v>
      </c>
      <c r="O43" s="50" t="e">
        <f>#REF!</f>
        <v>#REF!</v>
      </c>
      <c r="P43" s="50" t="e">
        <f>#REF!</f>
        <v>#REF!</v>
      </c>
      <c r="Q43" s="51">
        <f>CoverSheet!$J$16</f>
        <v>42917</v>
      </c>
      <c r="S43" s="89" t="s">
        <v>813</v>
      </c>
      <c r="T43" s="90" t="s">
        <v>814</v>
      </c>
      <c r="U43" s="84"/>
      <c r="V43" s="85">
        <v>26</v>
      </c>
      <c r="W43" s="85" t="s">
        <v>521</v>
      </c>
      <c r="X43" s="84"/>
      <c r="Y43" s="85">
        <v>26</v>
      </c>
      <c r="Z43" s="85" t="s">
        <v>521</v>
      </c>
      <c r="AA43" s="91"/>
      <c r="AB43" s="91"/>
      <c r="AC43" s="91"/>
      <c r="AD43" s="91"/>
      <c r="AE43" s="84"/>
      <c r="AF43" s="84"/>
    </row>
    <row r="44" spans="1:32" s="44" customFormat="1" ht="15.75" thickTop="1" thickBot="1">
      <c r="A44" s="43" t="str">
        <f>VLOOKUP(CoverSheet!$H$4,'supt list 022416'!$A$1:$K$415,5,FALSE)</f>
        <v>Organization</v>
      </c>
      <c r="B44" s="43" t="str">
        <f>LEFT(VLOOKUP(CoverSheet!$H$4,'supt list 022416'!$A$1:$K$415,6,FALSE),4)</f>
        <v xml:space="preserve">LEA </v>
      </c>
      <c r="C44" s="44">
        <v>180</v>
      </c>
      <c r="D44" s="45" t="s">
        <v>695</v>
      </c>
      <c r="E44" s="44" t="s">
        <v>844</v>
      </c>
      <c r="F44" s="44" t="e">
        <f>#REF!</f>
        <v>#REF!</v>
      </c>
      <c r="G44" s="46"/>
      <c r="H44" s="46"/>
      <c r="I44" s="47" t="e">
        <f>#REF!</f>
        <v>#REF!</v>
      </c>
      <c r="J44" s="47" t="e">
        <f>#REF!</f>
        <v>#REF!</v>
      </c>
      <c r="K44" s="48" t="e">
        <f>#REF!</f>
        <v>#REF!</v>
      </c>
      <c r="L44" s="49" t="e">
        <f t="shared" si="0"/>
        <v>#REF!</v>
      </c>
      <c r="M44" s="50" t="e">
        <f>#REF!</f>
        <v>#REF!</v>
      </c>
      <c r="N44" s="49" t="e">
        <f t="shared" si="1"/>
        <v>#REF!</v>
      </c>
      <c r="O44" s="50" t="e">
        <f>#REF!</f>
        <v>#REF!</v>
      </c>
      <c r="P44" s="50" t="e">
        <f>#REF!</f>
        <v>#REF!</v>
      </c>
      <c r="Q44" s="51">
        <f>CoverSheet!$J$16</f>
        <v>42917</v>
      </c>
      <c r="S44" s="85" t="s">
        <v>521</v>
      </c>
      <c r="T44" s="90" t="s">
        <v>815</v>
      </c>
      <c r="U44" s="84"/>
      <c r="V44" s="85">
        <v>27</v>
      </c>
      <c r="W44" s="85" t="s">
        <v>520</v>
      </c>
      <c r="X44" s="84"/>
      <c r="Y44" s="85">
        <v>27</v>
      </c>
      <c r="Z44" s="85" t="s">
        <v>520</v>
      </c>
      <c r="AA44" s="91"/>
      <c r="AB44" s="91"/>
      <c r="AC44" s="91"/>
      <c r="AD44" s="91"/>
      <c r="AE44" s="84"/>
      <c r="AF44" s="84"/>
    </row>
    <row r="45" spans="1:32" s="44" customFormat="1" ht="15.75" thickTop="1" thickBot="1">
      <c r="A45" s="43" t="str">
        <f>VLOOKUP(CoverSheet!$H$4,'supt list 022416'!$A$1:$K$415,5,FALSE)</f>
        <v>Organization</v>
      </c>
      <c r="B45" s="43" t="str">
        <f>LEFT(VLOOKUP(CoverSheet!$H$4,'supt list 022416'!$A$1:$K$415,6,FALSE),4)</f>
        <v xml:space="preserve">LEA </v>
      </c>
      <c r="C45" s="44">
        <v>180</v>
      </c>
      <c r="D45" s="45" t="s">
        <v>695</v>
      </c>
      <c r="E45" s="44" t="s">
        <v>844</v>
      </c>
      <c r="F45" s="44" t="e">
        <f>#REF!</f>
        <v>#REF!</v>
      </c>
      <c r="G45" s="46"/>
      <c r="H45" s="46"/>
      <c r="I45" s="47" t="e">
        <f>#REF!</f>
        <v>#REF!</v>
      </c>
      <c r="J45" s="47" t="e">
        <f>#REF!</f>
        <v>#REF!</v>
      </c>
      <c r="K45" s="48" t="e">
        <f>#REF!</f>
        <v>#REF!</v>
      </c>
      <c r="L45" s="49" t="e">
        <f t="shared" si="0"/>
        <v>#REF!</v>
      </c>
      <c r="M45" s="50" t="e">
        <f>#REF!</f>
        <v>#REF!</v>
      </c>
      <c r="N45" s="49" t="e">
        <f t="shared" si="1"/>
        <v>#REF!</v>
      </c>
      <c r="O45" s="50" t="e">
        <f>#REF!</f>
        <v>#REF!</v>
      </c>
      <c r="P45" s="50" t="e">
        <f>#REF!</f>
        <v>#REF!</v>
      </c>
      <c r="Q45" s="51">
        <f>CoverSheet!$J$16</f>
        <v>42917</v>
      </c>
      <c r="S45" s="85" t="s">
        <v>520</v>
      </c>
      <c r="T45" s="90" t="s">
        <v>816</v>
      </c>
      <c r="U45" s="84"/>
      <c r="V45" s="85">
        <v>28</v>
      </c>
      <c r="W45" s="85" t="s">
        <v>592</v>
      </c>
      <c r="X45" s="84"/>
      <c r="Y45" s="85">
        <v>28</v>
      </c>
      <c r="Z45" s="85" t="s">
        <v>592</v>
      </c>
      <c r="AA45" s="91"/>
      <c r="AB45" s="91"/>
      <c r="AC45" s="91"/>
      <c r="AD45" s="91"/>
      <c r="AE45" s="84"/>
      <c r="AF45" s="84"/>
    </row>
    <row r="46" spans="1:32" s="44" customFormat="1" ht="15.75" thickTop="1" thickBot="1">
      <c r="A46" s="43" t="str">
        <f>VLOOKUP(CoverSheet!$H$4,'supt list 022416'!$A$1:$K$415,5,FALSE)</f>
        <v>Organization</v>
      </c>
      <c r="B46" s="43" t="str">
        <f>LEFT(VLOOKUP(CoverSheet!$H$4,'supt list 022416'!$A$1:$K$415,6,FALSE),4)</f>
        <v xml:space="preserve">LEA </v>
      </c>
      <c r="C46" s="44">
        <v>180</v>
      </c>
      <c r="D46" s="45" t="s">
        <v>695</v>
      </c>
      <c r="E46" s="44" t="s">
        <v>844</v>
      </c>
      <c r="F46" s="44" t="e">
        <f>#REF!</f>
        <v>#REF!</v>
      </c>
      <c r="G46" s="46"/>
      <c r="H46" s="46"/>
      <c r="I46" s="47" t="e">
        <f>#REF!</f>
        <v>#REF!</v>
      </c>
      <c r="J46" s="47" t="e">
        <f>#REF!</f>
        <v>#REF!</v>
      </c>
      <c r="K46" s="48" t="e">
        <f>#REF!</f>
        <v>#REF!</v>
      </c>
      <c r="L46" s="49" t="e">
        <f t="shared" si="0"/>
        <v>#REF!</v>
      </c>
      <c r="M46" s="50" t="e">
        <f>#REF!</f>
        <v>#REF!</v>
      </c>
      <c r="N46" s="49" t="e">
        <f t="shared" si="1"/>
        <v>#REF!</v>
      </c>
      <c r="O46" s="50" t="e">
        <f>#REF!</f>
        <v>#REF!</v>
      </c>
      <c r="P46" s="50" t="e">
        <f>#REF!</f>
        <v>#REF!</v>
      </c>
      <c r="Q46" s="51">
        <f>CoverSheet!$J$16</f>
        <v>42917</v>
      </c>
      <c r="S46" s="85" t="s">
        <v>592</v>
      </c>
      <c r="T46" s="90" t="s">
        <v>817</v>
      </c>
      <c r="U46" s="84"/>
      <c r="V46" s="85">
        <v>29</v>
      </c>
      <c r="W46" s="85" t="s">
        <v>33</v>
      </c>
      <c r="X46" s="84"/>
      <c r="Y46" s="85">
        <v>29</v>
      </c>
      <c r="Z46" s="85" t="s">
        <v>33</v>
      </c>
      <c r="AA46" s="91"/>
      <c r="AB46" s="91"/>
      <c r="AC46" s="91"/>
      <c r="AD46" s="91"/>
      <c r="AE46" s="84"/>
      <c r="AF46" s="84"/>
    </row>
    <row r="47" spans="1:32" s="44" customFormat="1" ht="15.75" thickTop="1" thickBot="1">
      <c r="A47" s="43" t="str">
        <f>VLOOKUP(CoverSheet!$H$4,'supt list 022416'!$A$1:$K$415,5,FALSE)</f>
        <v>Organization</v>
      </c>
      <c r="B47" s="43" t="str">
        <f>LEFT(VLOOKUP(CoverSheet!$H$4,'supt list 022416'!$A$1:$K$415,6,FALSE),4)</f>
        <v xml:space="preserve">LEA </v>
      </c>
      <c r="C47" s="44">
        <v>180</v>
      </c>
      <c r="D47" s="45" t="s">
        <v>695</v>
      </c>
      <c r="E47" s="44" t="s">
        <v>844</v>
      </c>
      <c r="F47" s="44" t="e">
        <f>#REF!</f>
        <v>#REF!</v>
      </c>
      <c r="G47" s="46"/>
      <c r="H47" s="46"/>
      <c r="I47" s="47" t="e">
        <f>#REF!</f>
        <v>#REF!</v>
      </c>
      <c r="J47" s="47" t="e">
        <f>#REF!</f>
        <v>#REF!</v>
      </c>
      <c r="K47" s="48" t="e">
        <f>#REF!</f>
        <v>#REF!</v>
      </c>
      <c r="L47" s="49" t="e">
        <f t="shared" si="0"/>
        <v>#REF!</v>
      </c>
      <c r="M47" s="50" t="e">
        <f>#REF!</f>
        <v>#REF!</v>
      </c>
      <c r="N47" s="49" t="e">
        <f t="shared" si="1"/>
        <v>#REF!</v>
      </c>
      <c r="O47" s="50" t="e">
        <f>#REF!</f>
        <v>#REF!</v>
      </c>
      <c r="P47" s="50" t="e">
        <f>#REF!</f>
        <v>#REF!</v>
      </c>
      <c r="Q47" s="51">
        <f>CoverSheet!$J$16</f>
        <v>42917</v>
      </c>
      <c r="S47" s="89" t="s">
        <v>818</v>
      </c>
      <c r="T47" s="90" t="s">
        <v>819</v>
      </c>
      <c r="U47" s="84"/>
      <c r="V47" s="85">
        <v>30</v>
      </c>
      <c r="W47" s="85" t="s">
        <v>36</v>
      </c>
      <c r="X47" s="84"/>
      <c r="Y47" s="85">
        <v>30</v>
      </c>
      <c r="Z47" s="85" t="s">
        <v>36</v>
      </c>
      <c r="AA47" s="91"/>
      <c r="AB47" s="91"/>
      <c r="AC47" s="91"/>
      <c r="AD47" s="91"/>
      <c r="AE47" s="84"/>
      <c r="AF47" s="84"/>
    </row>
    <row r="48" spans="1:32" s="44" customFormat="1" ht="15.75" thickTop="1" thickBot="1">
      <c r="A48" s="43" t="str">
        <f>VLOOKUP(CoverSheet!$H$4,'supt list 022416'!$A$1:$K$415,5,FALSE)</f>
        <v>Organization</v>
      </c>
      <c r="B48" s="43" t="str">
        <f>LEFT(VLOOKUP(CoverSheet!$H$4,'supt list 022416'!$A$1:$K$415,6,FALSE),4)</f>
        <v xml:space="preserve">LEA </v>
      </c>
      <c r="C48" s="44">
        <v>180</v>
      </c>
      <c r="D48" s="45" t="s">
        <v>695</v>
      </c>
      <c r="E48" s="44" t="s">
        <v>844</v>
      </c>
      <c r="F48" s="44" t="e">
        <f>#REF!</f>
        <v>#REF!</v>
      </c>
      <c r="G48" s="46"/>
      <c r="H48" s="46"/>
      <c r="I48" s="47" t="e">
        <f>#REF!</f>
        <v>#REF!</v>
      </c>
      <c r="J48" s="47" t="e">
        <f>#REF!</f>
        <v>#REF!</v>
      </c>
      <c r="K48" s="48" t="e">
        <f>#REF!</f>
        <v>#REF!</v>
      </c>
      <c r="L48" s="49" t="e">
        <f t="shared" si="0"/>
        <v>#REF!</v>
      </c>
      <c r="M48" s="50" t="e">
        <f>#REF!</f>
        <v>#REF!</v>
      </c>
      <c r="N48" s="49" t="e">
        <f t="shared" si="1"/>
        <v>#REF!</v>
      </c>
      <c r="O48" s="50" t="e">
        <f>#REF!</f>
        <v>#REF!</v>
      </c>
      <c r="P48" s="50" t="e">
        <f>#REF!</f>
        <v>#REF!</v>
      </c>
      <c r="Q48" s="51">
        <f>CoverSheet!$J$16</f>
        <v>42917</v>
      </c>
      <c r="S48" s="89" t="s">
        <v>820</v>
      </c>
      <c r="T48" s="90" t="s">
        <v>821</v>
      </c>
      <c r="U48" s="84"/>
      <c r="V48" s="85">
        <v>31</v>
      </c>
      <c r="W48" s="85" t="s">
        <v>594</v>
      </c>
      <c r="X48" s="84"/>
      <c r="Y48" s="85">
        <v>31</v>
      </c>
      <c r="Z48" s="85" t="s">
        <v>594</v>
      </c>
      <c r="AA48" s="91"/>
      <c r="AB48" s="91"/>
      <c r="AC48" s="91"/>
      <c r="AD48" s="91"/>
      <c r="AE48" s="84"/>
      <c r="AF48" s="84"/>
    </row>
    <row r="49" spans="1:32" s="44" customFormat="1" ht="15.75" thickTop="1" thickBot="1">
      <c r="A49" s="43" t="str">
        <f>VLOOKUP(CoverSheet!$H$4,'supt list 022416'!$A$1:$K$415,5,FALSE)</f>
        <v>Organization</v>
      </c>
      <c r="B49" s="43" t="str">
        <f>LEFT(VLOOKUP(CoverSheet!$H$4,'supt list 022416'!$A$1:$K$415,6,FALSE),4)</f>
        <v xml:space="preserve">LEA </v>
      </c>
      <c r="C49" s="44">
        <v>180</v>
      </c>
      <c r="D49" s="45" t="s">
        <v>695</v>
      </c>
      <c r="E49" s="44" t="s">
        <v>844</v>
      </c>
      <c r="F49" s="44" t="e">
        <f>#REF!</f>
        <v>#REF!</v>
      </c>
      <c r="G49" s="46"/>
      <c r="H49" s="46"/>
      <c r="I49" s="47" t="e">
        <f>#REF!</f>
        <v>#REF!</v>
      </c>
      <c r="J49" s="47" t="e">
        <f>#REF!</f>
        <v>#REF!</v>
      </c>
      <c r="K49" s="48" t="e">
        <f>#REF!</f>
        <v>#REF!</v>
      </c>
      <c r="L49" s="49" t="e">
        <f t="shared" si="0"/>
        <v>#REF!</v>
      </c>
      <c r="M49" s="50" t="e">
        <f>#REF!</f>
        <v>#REF!</v>
      </c>
      <c r="N49" s="49" t="e">
        <f t="shared" si="1"/>
        <v>#REF!</v>
      </c>
      <c r="O49" s="50" t="e">
        <f>#REF!</f>
        <v>#REF!</v>
      </c>
      <c r="P49" s="50" t="e">
        <f>#REF!</f>
        <v>#REF!</v>
      </c>
      <c r="Q49" s="51">
        <f>CoverSheet!$J$16</f>
        <v>42917</v>
      </c>
      <c r="S49" s="85" t="s">
        <v>33</v>
      </c>
      <c r="T49" s="90" t="s">
        <v>822</v>
      </c>
      <c r="U49" s="84"/>
      <c r="V49" s="85">
        <v>32</v>
      </c>
      <c r="W49" s="85" t="s">
        <v>13</v>
      </c>
      <c r="X49" s="84"/>
      <c r="Y49" s="85">
        <v>32</v>
      </c>
      <c r="Z49" s="85" t="s">
        <v>13</v>
      </c>
      <c r="AA49" s="91"/>
      <c r="AB49" s="91"/>
      <c r="AC49" s="91"/>
      <c r="AD49" s="91"/>
      <c r="AE49" s="84"/>
      <c r="AF49" s="84"/>
    </row>
    <row r="50" spans="1:32" s="44" customFormat="1" ht="15.75" thickTop="1" thickBot="1">
      <c r="A50" s="43" t="str">
        <f>VLOOKUP(CoverSheet!$H$4,'supt list 022416'!$A$1:$K$415,5,FALSE)</f>
        <v>Organization</v>
      </c>
      <c r="B50" s="43" t="str">
        <f>LEFT(VLOOKUP(CoverSheet!$H$4,'supt list 022416'!$A$1:$K$415,6,FALSE),4)</f>
        <v xml:space="preserve">LEA </v>
      </c>
      <c r="C50" s="44">
        <v>180</v>
      </c>
      <c r="D50" s="45" t="s">
        <v>695</v>
      </c>
      <c r="E50" s="44" t="s">
        <v>844</v>
      </c>
      <c r="F50" s="44" t="e">
        <f>#REF!</f>
        <v>#REF!</v>
      </c>
      <c r="G50" s="46"/>
      <c r="H50" s="46"/>
      <c r="I50" s="47" t="e">
        <f>#REF!</f>
        <v>#REF!</v>
      </c>
      <c r="J50" s="47" t="e">
        <f>#REF!</f>
        <v>#REF!</v>
      </c>
      <c r="K50" s="48" t="e">
        <f>#REF!</f>
        <v>#REF!</v>
      </c>
      <c r="L50" s="49" t="e">
        <f t="shared" si="0"/>
        <v>#REF!</v>
      </c>
      <c r="M50" s="50" t="e">
        <f>#REF!</f>
        <v>#REF!</v>
      </c>
      <c r="N50" s="49" t="e">
        <f t="shared" si="1"/>
        <v>#REF!</v>
      </c>
      <c r="O50" s="50" t="e">
        <f>#REF!</f>
        <v>#REF!</v>
      </c>
      <c r="P50" s="50" t="e">
        <f>#REF!</f>
        <v>#REF!</v>
      </c>
      <c r="Q50" s="51">
        <f>CoverSheet!$J$16</f>
        <v>42917</v>
      </c>
      <c r="S50" s="85" t="s">
        <v>36</v>
      </c>
      <c r="T50" s="90" t="s">
        <v>823</v>
      </c>
      <c r="U50" s="84"/>
      <c r="V50" s="85">
        <v>33</v>
      </c>
      <c r="W50" s="85" t="s">
        <v>518</v>
      </c>
      <c r="X50" s="84"/>
      <c r="Y50" s="85">
        <v>33</v>
      </c>
      <c r="Z50" s="85" t="s">
        <v>518</v>
      </c>
      <c r="AA50" s="91"/>
      <c r="AB50" s="91"/>
      <c r="AC50" s="91"/>
      <c r="AD50" s="91"/>
      <c r="AE50" s="84"/>
      <c r="AF50" s="84"/>
    </row>
    <row r="51" spans="1:32" s="44" customFormat="1" ht="15.75" thickTop="1" thickBot="1">
      <c r="A51" s="43" t="str">
        <f>VLOOKUP(CoverSheet!$H$4,'supt list 022416'!$A$1:$K$415,5,FALSE)</f>
        <v>Organization</v>
      </c>
      <c r="B51" s="43" t="str">
        <f>LEFT(VLOOKUP(CoverSheet!$H$4,'supt list 022416'!$A$1:$K$415,6,FALSE),4)</f>
        <v xml:space="preserve">LEA </v>
      </c>
      <c r="C51" s="44">
        <v>180</v>
      </c>
      <c r="D51" s="45" t="s">
        <v>695</v>
      </c>
      <c r="E51" s="44" t="s">
        <v>844</v>
      </c>
      <c r="F51" s="44" t="e">
        <f>#REF!</f>
        <v>#REF!</v>
      </c>
      <c r="G51" s="46"/>
      <c r="H51" s="46"/>
      <c r="I51" s="47" t="e">
        <f>#REF!</f>
        <v>#REF!</v>
      </c>
      <c r="J51" s="47" t="e">
        <f>#REF!</f>
        <v>#REF!</v>
      </c>
      <c r="K51" s="48" t="e">
        <f>#REF!</f>
        <v>#REF!</v>
      </c>
      <c r="L51" s="49" t="e">
        <f t="shared" si="0"/>
        <v>#REF!</v>
      </c>
      <c r="M51" s="50" t="e">
        <f>#REF!</f>
        <v>#REF!</v>
      </c>
      <c r="N51" s="49" t="e">
        <f t="shared" si="1"/>
        <v>#REF!</v>
      </c>
      <c r="O51" s="50" t="e">
        <f>#REF!</f>
        <v>#REF!</v>
      </c>
      <c r="P51" s="50" t="e">
        <f>#REF!</f>
        <v>#REF!</v>
      </c>
      <c r="Q51" s="51">
        <f>CoverSheet!$J$16</f>
        <v>42917</v>
      </c>
      <c r="S51" s="98" t="s">
        <v>594</v>
      </c>
      <c r="T51" s="90" t="s">
        <v>824</v>
      </c>
      <c r="U51" s="84"/>
      <c r="V51" s="85">
        <v>34</v>
      </c>
      <c r="W51" s="85" t="s">
        <v>351</v>
      </c>
      <c r="X51" s="84"/>
      <c r="Y51" s="85">
        <v>34</v>
      </c>
      <c r="Z51" s="85" t="s">
        <v>351</v>
      </c>
      <c r="AA51" s="91"/>
      <c r="AB51" s="91"/>
      <c r="AC51" s="91"/>
      <c r="AD51" s="91"/>
      <c r="AE51" s="84"/>
      <c r="AF51" s="84"/>
    </row>
    <row r="52" spans="1:32" s="44" customFormat="1" ht="15.75" thickTop="1" thickBot="1">
      <c r="A52" s="43" t="str">
        <f>VLOOKUP(CoverSheet!$H$4,'supt list 022416'!$A$1:$K$415,5,FALSE)</f>
        <v>Organization</v>
      </c>
      <c r="B52" s="43" t="str">
        <f>LEFT(VLOOKUP(CoverSheet!$H$4,'supt list 022416'!$A$1:$K$415,6,FALSE),4)</f>
        <v xml:space="preserve">LEA </v>
      </c>
      <c r="C52" s="44">
        <v>180</v>
      </c>
      <c r="D52" s="45" t="s">
        <v>695</v>
      </c>
      <c r="E52" s="44" t="s">
        <v>844</v>
      </c>
      <c r="F52" s="44" t="e">
        <f>#REF!</f>
        <v>#REF!</v>
      </c>
      <c r="G52" s="46"/>
      <c r="H52" s="46"/>
      <c r="I52" s="47" t="e">
        <f>#REF!</f>
        <v>#REF!</v>
      </c>
      <c r="J52" s="47" t="e">
        <f>#REF!</f>
        <v>#REF!</v>
      </c>
      <c r="K52" s="48" t="e">
        <f>#REF!</f>
        <v>#REF!</v>
      </c>
      <c r="L52" s="49" t="e">
        <f t="shared" si="0"/>
        <v>#REF!</v>
      </c>
      <c r="M52" s="50" t="e">
        <f>#REF!</f>
        <v>#REF!</v>
      </c>
      <c r="N52" s="49" t="e">
        <f t="shared" si="1"/>
        <v>#REF!</v>
      </c>
      <c r="O52" s="50" t="e">
        <f>#REF!</f>
        <v>#REF!</v>
      </c>
      <c r="P52" s="50" t="e">
        <f>#REF!</f>
        <v>#REF!</v>
      </c>
      <c r="Q52" s="51">
        <f>CoverSheet!$J$16</f>
        <v>42917</v>
      </c>
      <c r="S52" s="85" t="s">
        <v>775</v>
      </c>
      <c r="T52" s="90" t="s">
        <v>825</v>
      </c>
      <c r="U52" s="84"/>
      <c r="V52" s="85">
        <v>35</v>
      </c>
      <c r="W52" s="85" t="s">
        <v>519</v>
      </c>
      <c r="X52" s="84"/>
      <c r="Y52" s="85">
        <v>35</v>
      </c>
      <c r="Z52" s="85" t="s">
        <v>519</v>
      </c>
      <c r="AA52" s="91"/>
      <c r="AB52" s="91"/>
      <c r="AC52" s="91"/>
      <c r="AD52" s="91"/>
      <c r="AE52" s="84"/>
      <c r="AF52" s="84"/>
    </row>
    <row r="53" spans="1:32" s="44" customFormat="1" ht="15.75" thickTop="1" thickBot="1">
      <c r="A53" s="43" t="str">
        <f>VLOOKUP(CoverSheet!$H$4,'supt list 022416'!$A$1:$K$415,5,FALSE)</f>
        <v>Organization</v>
      </c>
      <c r="B53" s="43" t="str">
        <f>LEFT(VLOOKUP(CoverSheet!$H$4,'supt list 022416'!$A$1:$K$415,6,FALSE),4)</f>
        <v xml:space="preserve">LEA </v>
      </c>
      <c r="C53" s="44">
        <v>180</v>
      </c>
      <c r="D53" s="45" t="s">
        <v>695</v>
      </c>
      <c r="E53" s="44" t="s">
        <v>844</v>
      </c>
      <c r="F53" s="44" t="e">
        <f>#REF!</f>
        <v>#REF!</v>
      </c>
      <c r="G53" s="46"/>
      <c r="H53" s="46"/>
      <c r="I53" s="47" t="e">
        <f>#REF!</f>
        <v>#REF!</v>
      </c>
      <c r="J53" s="47" t="e">
        <f>#REF!</f>
        <v>#REF!</v>
      </c>
      <c r="K53" s="48" t="e">
        <f>#REF!</f>
        <v>#REF!</v>
      </c>
      <c r="L53" s="49" t="e">
        <f t="shared" si="0"/>
        <v>#REF!</v>
      </c>
      <c r="M53" s="50" t="e">
        <f>#REF!</f>
        <v>#REF!</v>
      </c>
      <c r="N53" s="49" t="e">
        <f t="shared" si="1"/>
        <v>#REF!</v>
      </c>
      <c r="O53" s="50" t="e">
        <f>#REF!</f>
        <v>#REF!</v>
      </c>
      <c r="P53" s="50" t="e">
        <f>#REF!</f>
        <v>#REF!</v>
      </c>
      <c r="Q53" s="51">
        <f>CoverSheet!$J$16</f>
        <v>42917</v>
      </c>
      <c r="S53" s="85" t="s">
        <v>522</v>
      </c>
      <c r="T53" s="90" t="s">
        <v>826</v>
      </c>
      <c r="U53" s="84"/>
      <c r="V53" s="85">
        <v>36</v>
      </c>
      <c r="W53" s="85" t="s">
        <v>352</v>
      </c>
      <c r="X53" s="84"/>
      <c r="Y53" s="85">
        <v>36</v>
      </c>
      <c r="Z53" s="85" t="s">
        <v>352</v>
      </c>
      <c r="AA53" s="91"/>
      <c r="AB53" s="91"/>
      <c r="AC53" s="91"/>
      <c r="AD53" s="91"/>
      <c r="AE53" s="84"/>
      <c r="AF53" s="84"/>
    </row>
    <row r="54" spans="1:32" s="44" customFormat="1" ht="15.75" thickTop="1" thickBot="1">
      <c r="A54" s="43" t="str">
        <f>VLOOKUP(CoverSheet!$H$4,'supt list 022416'!$A$1:$K$415,5,FALSE)</f>
        <v>Organization</v>
      </c>
      <c r="B54" s="43" t="str">
        <f>LEFT(VLOOKUP(CoverSheet!$H$4,'supt list 022416'!$A$1:$K$415,6,FALSE),4)</f>
        <v xml:space="preserve">LEA </v>
      </c>
      <c r="C54" s="44">
        <v>180</v>
      </c>
      <c r="D54" s="45" t="s">
        <v>695</v>
      </c>
      <c r="E54" s="44" t="s">
        <v>844</v>
      </c>
      <c r="F54" s="44" t="e">
        <f>#REF!</f>
        <v>#REF!</v>
      </c>
      <c r="G54" s="46"/>
      <c r="H54" s="46"/>
      <c r="I54" s="47" t="e">
        <f>#REF!</f>
        <v>#REF!</v>
      </c>
      <c r="J54" s="47" t="e">
        <f>#REF!</f>
        <v>#REF!</v>
      </c>
      <c r="K54" s="48" t="e">
        <f>#REF!</f>
        <v>#REF!</v>
      </c>
      <c r="L54" s="49" t="e">
        <f t="shared" si="0"/>
        <v>#REF!</v>
      </c>
      <c r="M54" s="50" t="e">
        <f>#REF!</f>
        <v>#REF!</v>
      </c>
      <c r="N54" s="49" t="e">
        <f t="shared" si="1"/>
        <v>#REF!</v>
      </c>
      <c r="O54" s="50" t="e">
        <f>#REF!</f>
        <v>#REF!</v>
      </c>
      <c r="P54" s="50" t="e">
        <f>#REF!</f>
        <v>#REF!</v>
      </c>
      <c r="Q54" s="51">
        <f>CoverSheet!$J$16</f>
        <v>42917</v>
      </c>
      <c r="S54" s="89" t="s">
        <v>827</v>
      </c>
      <c r="T54" s="90" t="s">
        <v>826</v>
      </c>
      <c r="U54" s="84"/>
      <c r="V54" s="85">
        <v>37</v>
      </c>
      <c r="W54" s="85" t="s">
        <v>564</v>
      </c>
      <c r="X54" s="84"/>
      <c r="Y54" s="85">
        <v>37</v>
      </c>
      <c r="Z54" s="85" t="s">
        <v>564</v>
      </c>
      <c r="AA54" s="91"/>
      <c r="AB54" s="91"/>
      <c r="AC54" s="91"/>
      <c r="AD54" s="91"/>
      <c r="AE54" s="84"/>
      <c r="AF54" s="84"/>
    </row>
    <row r="55" spans="1:32" s="44" customFormat="1" ht="15.75" thickTop="1" thickBot="1">
      <c r="A55" s="43" t="str">
        <f>VLOOKUP(CoverSheet!$H$4,'supt list 022416'!$A$1:$K$415,5,FALSE)</f>
        <v>Organization</v>
      </c>
      <c r="B55" s="43" t="str">
        <f>LEFT(VLOOKUP(CoverSheet!$H$4,'supt list 022416'!$A$1:$K$415,6,FALSE),4)</f>
        <v xml:space="preserve">LEA </v>
      </c>
      <c r="C55" s="44">
        <v>180</v>
      </c>
      <c r="D55" s="45" t="s">
        <v>695</v>
      </c>
      <c r="E55" s="44" t="s">
        <v>844</v>
      </c>
      <c r="F55" s="44" t="e">
        <f>#REF!</f>
        <v>#REF!</v>
      </c>
      <c r="G55" s="46"/>
      <c r="H55" s="46"/>
      <c r="I55" s="47" t="e">
        <f>#REF!</f>
        <v>#REF!</v>
      </c>
      <c r="J55" s="47" t="e">
        <f>#REF!</f>
        <v>#REF!</v>
      </c>
      <c r="K55" s="48" t="e">
        <f>#REF!</f>
        <v>#REF!</v>
      </c>
      <c r="L55" s="49" t="e">
        <f t="shared" si="0"/>
        <v>#REF!</v>
      </c>
      <c r="M55" s="50" t="e">
        <f>#REF!</f>
        <v>#REF!</v>
      </c>
      <c r="N55" s="49" t="e">
        <f t="shared" si="1"/>
        <v>#REF!</v>
      </c>
      <c r="O55" s="50" t="e">
        <f>#REF!</f>
        <v>#REF!</v>
      </c>
      <c r="P55" s="50" t="e">
        <f>#REF!</f>
        <v>#REF!</v>
      </c>
      <c r="Q55" s="51">
        <f>CoverSheet!$J$16</f>
        <v>42917</v>
      </c>
      <c r="S55" s="85" t="s">
        <v>351</v>
      </c>
      <c r="T55" s="90" t="s">
        <v>826</v>
      </c>
      <c r="U55" s="84"/>
      <c r="V55" s="85">
        <v>38</v>
      </c>
      <c r="W55" s="85" t="s">
        <v>595</v>
      </c>
      <c r="X55" s="84"/>
      <c r="Y55" s="85">
        <v>38</v>
      </c>
      <c r="Z55" s="85" t="s">
        <v>595</v>
      </c>
      <c r="AA55" s="91"/>
      <c r="AB55" s="91"/>
      <c r="AC55" s="91"/>
      <c r="AD55" s="91"/>
      <c r="AE55" s="84"/>
      <c r="AF55" s="84"/>
    </row>
    <row r="56" spans="1:32" s="44" customFormat="1" ht="15.75" thickTop="1" thickBot="1">
      <c r="A56" s="43" t="str">
        <f>VLOOKUP(CoverSheet!$H$4,'supt list 022416'!$A$1:$K$415,5,FALSE)</f>
        <v>Organization</v>
      </c>
      <c r="B56" s="43" t="str">
        <f>LEFT(VLOOKUP(CoverSheet!$H$4,'supt list 022416'!$A$1:$K$415,6,FALSE),4)</f>
        <v xml:space="preserve">LEA </v>
      </c>
      <c r="C56" s="44">
        <v>180</v>
      </c>
      <c r="D56" s="45" t="s">
        <v>695</v>
      </c>
      <c r="E56" s="44" t="s">
        <v>844</v>
      </c>
      <c r="F56" s="44" t="e">
        <f>#REF!</f>
        <v>#REF!</v>
      </c>
      <c r="G56" s="46"/>
      <c r="H56" s="46"/>
      <c r="I56" s="47" t="e">
        <f>#REF!</f>
        <v>#REF!</v>
      </c>
      <c r="J56" s="47" t="e">
        <f>#REF!</f>
        <v>#REF!</v>
      </c>
      <c r="K56" s="48" t="e">
        <f>#REF!</f>
        <v>#REF!</v>
      </c>
      <c r="L56" s="49" t="e">
        <f t="shared" si="0"/>
        <v>#REF!</v>
      </c>
      <c r="M56" s="50" t="e">
        <f>#REF!</f>
        <v>#REF!</v>
      </c>
      <c r="N56" s="49" t="e">
        <f t="shared" si="1"/>
        <v>#REF!</v>
      </c>
      <c r="O56" s="50" t="e">
        <f>#REF!</f>
        <v>#REF!</v>
      </c>
      <c r="P56" s="50" t="e">
        <f>#REF!</f>
        <v>#REF!</v>
      </c>
      <c r="Q56" s="51">
        <f>CoverSheet!$J$16</f>
        <v>42917</v>
      </c>
      <c r="S56" s="85" t="s">
        <v>519</v>
      </c>
      <c r="T56" s="90" t="s">
        <v>826</v>
      </c>
      <c r="U56" s="84"/>
      <c r="V56" s="85">
        <v>39</v>
      </c>
      <c r="W56" s="85" t="s">
        <v>593</v>
      </c>
      <c r="X56" s="84"/>
      <c r="Y56" s="85">
        <v>39</v>
      </c>
      <c r="Z56" s="85" t="s">
        <v>593</v>
      </c>
      <c r="AA56" s="91"/>
      <c r="AB56" s="91"/>
      <c r="AC56" s="91"/>
      <c r="AD56" s="91"/>
      <c r="AE56" s="84"/>
      <c r="AF56" s="84"/>
    </row>
    <row r="57" spans="1:32" s="44" customFormat="1" ht="15.75" thickTop="1" thickBot="1">
      <c r="A57" s="43" t="str">
        <f>VLOOKUP(CoverSheet!$H$4,'supt list 022416'!$A$1:$K$415,5,FALSE)</f>
        <v>Organization</v>
      </c>
      <c r="B57" s="43" t="str">
        <f>LEFT(VLOOKUP(CoverSheet!$H$4,'supt list 022416'!$A$1:$K$415,6,FALSE),4)</f>
        <v xml:space="preserve">LEA </v>
      </c>
      <c r="C57" s="44">
        <v>180</v>
      </c>
      <c r="D57" s="45" t="s">
        <v>695</v>
      </c>
      <c r="E57" s="44" t="s">
        <v>844</v>
      </c>
      <c r="F57" s="44" t="e">
        <f>#REF!</f>
        <v>#REF!</v>
      </c>
      <c r="G57" s="46"/>
      <c r="H57" s="46"/>
      <c r="I57" s="47" t="e">
        <f>#REF!</f>
        <v>#REF!</v>
      </c>
      <c r="J57" s="47" t="e">
        <f>#REF!</f>
        <v>#REF!</v>
      </c>
      <c r="K57" s="48" t="e">
        <f>#REF!</f>
        <v>#REF!</v>
      </c>
      <c r="L57" s="49" t="e">
        <f t="shared" si="0"/>
        <v>#REF!</v>
      </c>
      <c r="M57" s="50" t="e">
        <f>#REF!</f>
        <v>#REF!</v>
      </c>
      <c r="N57" s="49" t="e">
        <f t="shared" si="1"/>
        <v>#REF!</v>
      </c>
      <c r="O57" s="50" t="e">
        <f>#REF!</f>
        <v>#REF!</v>
      </c>
      <c r="P57" s="50" t="e">
        <f>#REF!</f>
        <v>#REF!</v>
      </c>
      <c r="Q57" s="51">
        <f>CoverSheet!$J$16</f>
        <v>42917</v>
      </c>
      <c r="S57" s="85" t="s">
        <v>352</v>
      </c>
      <c r="T57" s="90" t="s">
        <v>828</v>
      </c>
      <c r="U57" s="84"/>
      <c r="V57" s="85">
        <v>40</v>
      </c>
      <c r="W57" s="85" t="s">
        <v>32</v>
      </c>
      <c r="X57" s="84"/>
      <c r="Y57" s="85">
        <v>40</v>
      </c>
      <c r="Z57" s="85" t="s">
        <v>32</v>
      </c>
      <c r="AA57" s="91"/>
      <c r="AB57" s="91"/>
      <c r="AC57" s="91"/>
      <c r="AD57" s="91"/>
      <c r="AE57" s="84"/>
      <c r="AF57" s="84"/>
    </row>
    <row r="58" spans="1:32" s="44" customFormat="1" ht="15.75" thickTop="1" thickBot="1">
      <c r="A58" s="43" t="str">
        <f>VLOOKUP(CoverSheet!$H$4,'supt list 022416'!$A$1:$K$415,5,FALSE)</f>
        <v>Organization</v>
      </c>
      <c r="B58" s="43" t="str">
        <f>LEFT(VLOOKUP(CoverSheet!$H$4,'supt list 022416'!$A$1:$K$415,6,FALSE),4)</f>
        <v xml:space="preserve">LEA </v>
      </c>
      <c r="C58" s="44">
        <v>180</v>
      </c>
      <c r="D58" s="45" t="s">
        <v>695</v>
      </c>
      <c r="E58" s="44" t="s">
        <v>844</v>
      </c>
      <c r="F58" s="44" t="e">
        <f>#REF!</f>
        <v>#REF!</v>
      </c>
      <c r="G58" s="46"/>
      <c r="H58" s="46"/>
      <c r="I58" s="47" t="e">
        <f>#REF!</f>
        <v>#REF!</v>
      </c>
      <c r="J58" s="47" t="e">
        <f>#REF!</f>
        <v>#REF!</v>
      </c>
      <c r="K58" s="48" t="e">
        <f>#REF!</f>
        <v>#REF!</v>
      </c>
      <c r="L58" s="49" t="e">
        <f t="shared" si="0"/>
        <v>#REF!</v>
      </c>
      <c r="M58" s="50" t="e">
        <f>#REF!</f>
        <v>#REF!</v>
      </c>
      <c r="N58" s="49" t="e">
        <f t="shared" si="1"/>
        <v>#REF!</v>
      </c>
      <c r="O58" s="50" t="e">
        <f>#REF!</f>
        <v>#REF!</v>
      </c>
      <c r="P58" s="50" t="e">
        <f>#REF!</f>
        <v>#REF!</v>
      </c>
      <c r="Q58" s="51">
        <f>CoverSheet!$J$16</f>
        <v>42917</v>
      </c>
      <c r="S58" s="85" t="s">
        <v>564</v>
      </c>
      <c r="T58" s="90" t="s">
        <v>829</v>
      </c>
      <c r="U58" s="84"/>
      <c r="V58" s="84"/>
      <c r="W58" s="91"/>
      <c r="X58" s="84"/>
      <c r="Y58" s="87"/>
      <c r="Z58" s="91"/>
      <c r="AA58" s="91"/>
      <c r="AB58" s="91"/>
      <c r="AC58" s="91"/>
      <c r="AD58" s="91"/>
      <c r="AE58" s="84"/>
      <c r="AF58" s="84"/>
    </row>
    <row r="59" spans="1:32" s="44" customFormat="1" ht="15.75" thickTop="1" thickBot="1">
      <c r="A59" s="43" t="str">
        <f>VLOOKUP(CoverSheet!$H$4,'supt list 022416'!$A$1:$K$415,5,FALSE)</f>
        <v>Organization</v>
      </c>
      <c r="B59" s="43" t="str">
        <f>LEFT(VLOOKUP(CoverSheet!$H$4,'supt list 022416'!$A$1:$K$415,6,FALSE),4)</f>
        <v xml:space="preserve">LEA </v>
      </c>
      <c r="C59" s="44">
        <v>180</v>
      </c>
      <c r="D59" s="45" t="s">
        <v>696</v>
      </c>
      <c r="E59" s="44" t="s">
        <v>845</v>
      </c>
      <c r="F59" s="44" t="e">
        <f>#REF!</f>
        <v>#REF!</v>
      </c>
      <c r="G59" s="46"/>
      <c r="H59" s="46"/>
      <c r="I59" s="47"/>
      <c r="J59" s="47"/>
      <c r="K59" s="48" t="e">
        <f>#REF!</f>
        <v>#REF!</v>
      </c>
      <c r="L59" s="49" t="e">
        <f t="shared" si="0"/>
        <v>#REF!</v>
      </c>
      <c r="M59" s="50" t="e">
        <f>#REF!</f>
        <v>#REF!</v>
      </c>
      <c r="N59" s="49" t="e">
        <f t="shared" si="1"/>
        <v>#REF!</v>
      </c>
      <c r="O59" s="50" t="e">
        <f>#REF!</f>
        <v>#REF!</v>
      </c>
      <c r="P59" s="50" t="e">
        <f>#REF!</f>
        <v>#REF!</v>
      </c>
      <c r="Q59" s="51">
        <f>CoverSheet!$J$16</f>
        <v>42917</v>
      </c>
      <c r="S59" s="85" t="s">
        <v>595</v>
      </c>
      <c r="T59" s="99">
        <v>41</v>
      </c>
      <c r="U59" s="84"/>
      <c r="V59" s="84"/>
      <c r="W59" s="91"/>
      <c r="X59" s="84"/>
      <c r="Y59" s="87"/>
      <c r="Z59" s="91"/>
      <c r="AA59" s="91"/>
      <c r="AB59" s="91"/>
      <c r="AC59" s="91"/>
      <c r="AD59" s="91"/>
      <c r="AE59" s="84"/>
      <c r="AF59" s="84"/>
    </row>
    <row r="60" spans="1:32" s="44" customFormat="1" ht="14.25" thickTop="1" thickBot="1">
      <c r="A60" s="43" t="str">
        <f>VLOOKUP(CoverSheet!$H$4,'supt list 022416'!$A$1:$K$415,5,FALSE)</f>
        <v>Organization</v>
      </c>
      <c r="B60" s="43" t="str">
        <f>LEFT(VLOOKUP(CoverSheet!$H$4,'supt list 022416'!$A$1:$K$415,6,FALSE),4)</f>
        <v xml:space="preserve">LEA </v>
      </c>
      <c r="C60" s="44">
        <v>180</v>
      </c>
      <c r="D60" s="45" t="s">
        <v>696</v>
      </c>
      <c r="E60" s="44" t="s">
        <v>845</v>
      </c>
      <c r="F60" s="44" t="e">
        <f>#REF!</f>
        <v>#REF!</v>
      </c>
      <c r="G60" s="46"/>
      <c r="H60" s="46"/>
      <c r="I60" s="47"/>
      <c r="J60" s="47"/>
      <c r="K60" s="48" t="e">
        <f>#REF!</f>
        <v>#REF!</v>
      </c>
      <c r="L60" s="49" t="e">
        <f t="shared" si="0"/>
        <v>#REF!</v>
      </c>
      <c r="M60" s="50" t="e">
        <f>#REF!</f>
        <v>#REF!</v>
      </c>
      <c r="N60" s="49" t="e">
        <f t="shared" si="1"/>
        <v>#REF!</v>
      </c>
      <c r="O60" s="50" t="e">
        <f>#REF!</f>
        <v>#REF!</v>
      </c>
      <c r="P60" s="50" t="e">
        <f>#REF!</f>
        <v>#REF!</v>
      </c>
      <c r="Q60" s="51">
        <f>CoverSheet!$J$16</f>
        <v>42917</v>
      </c>
      <c r="S60" s="89" t="s">
        <v>830</v>
      </c>
      <c r="T60" s="90" t="s">
        <v>824</v>
      </c>
      <c r="U60" s="84"/>
      <c r="V60" s="84"/>
      <c r="W60" s="91"/>
      <c r="X60" s="84"/>
      <c r="Y60" s="87"/>
      <c r="Z60" s="91"/>
      <c r="AA60" s="91"/>
      <c r="AB60" s="91"/>
      <c r="AC60" s="91"/>
      <c r="AD60" s="91"/>
      <c r="AE60" s="84"/>
      <c r="AF60" s="84"/>
    </row>
    <row r="61" spans="1:32" s="44" customFormat="1" ht="14.25" thickTop="1" thickBot="1">
      <c r="A61" s="43" t="str">
        <f>VLOOKUP(CoverSheet!$H$4,'supt list 022416'!$A$1:$K$415,5,FALSE)</f>
        <v>Organization</v>
      </c>
      <c r="B61" s="43" t="str">
        <f>LEFT(VLOOKUP(CoverSheet!$H$4,'supt list 022416'!$A$1:$K$415,6,FALSE),4)</f>
        <v xml:space="preserve">LEA </v>
      </c>
      <c r="C61" s="44">
        <v>180</v>
      </c>
      <c r="D61" s="45" t="s">
        <v>696</v>
      </c>
      <c r="E61" s="44" t="s">
        <v>845</v>
      </c>
      <c r="F61" s="44" t="e">
        <f>#REF!</f>
        <v>#REF!</v>
      </c>
      <c r="G61" s="46"/>
      <c r="H61" s="46"/>
      <c r="I61" s="47"/>
      <c r="J61" s="47"/>
      <c r="K61" s="48" t="e">
        <f>#REF!</f>
        <v>#REF!</v>
      </c>
      <c r="L61" s="49" t="e">
        <f t="shared" si="0"/>
        <v>#REF!</v>
      </c>
      <c r="M61" s="50" t="e">
        <f>#REF!</f>
        <v>#REF!</v>
      </c>
      <c r="N61" s="49" t="e">
        <f t="shared" si="1"/>
        <v>#REF!</v>
      </c>
      <c r="O61" s="50" t="e">
        <f>#REF!</f>
        <v>#REF!</v>
      </c>
      <c r="P61" s="50" t="e">
        <f>#REF!</f>
        <v>#REF!</v>
      </c>
      <c r="Q61" s="51">
        <f>CoverSheet!$J$16</f>
        <v>42917</v>
      </c>
      <c r="S61" s="42"/>
      <c r="T61" s="42"/>
      <c r="U61" s="84"/>
      <c r="V61" s="84"/>
      <c r="W61" s="91"/>
      <c r="X61" s="84"/>
      <c r="Y61" s="87"/>
      <c r="Z61" s="91"/>
      <c r="AA61" s="91"/>
      <c r="AB61" s="91"/>
      <c r="AC61" s="91"/>
      <c r="AD61" s="91"/>
      <c r="AE61" s="84"/>
      <c r="AF61" s="84"/>
    </row>
    <row r="62" spans="1:32" s="44" customFormat="1" ht="14.25" thickTop="1" thickBot="1">
      <c r="A62" s="43" t="str">
        <f>VLOOKUP(CoverSheet!$H$4,'supt list 022416'!$A$1:$K$415,5,FALSE)</f>
        <v>Organization</v>
      </c>
      <c r="B62" s="43" t="str">
        <f>LEFT(VLOOKUP(CoverSheet!$H$4,'supt list 022416'!$A$1:$K$415,6,FALSE),4)</f>
        <v xml:space="preserve">LEA </v>
      </c>
      <c r="C62" s="44">
        <v>180</v>
      </c>
      <c r="D62" s="45" t="s">
        <v>696</v>
      </c>
      <c r="E62" s="44" t="s">
        <v>845</v>
      </c>
      <c r="F62" s="44" t="e">
        <f>#REF!</f>
        <v>#REF!</v>
      </c>
      <c r="G62" s="46"/>
      <c r="H62" s="46"/>
      <c r="I62" s="47"/>
      <c r="J62" s="47"/>
      <c r="K62" s="48" t="e">
        <f>#REF!</f>
        <v>#REF!</v>
      </c>
      <c r="L62" s="49" t="e">
        <f t="shared" si="0"/>
        <v>#REF!</v>
      </c>
      <c r="M62" s="50" t="e">
        <f>#REF!</f>
        <v>#REF!</v>
      </c>
      <c r="N62" s="49" t="e">
        <f t="shared" si="1"/>
        <v>#REF!</v>
      </c>
      <c r="O62" s="50" t="e">
        <f>#REF!</f>
        <v>#REF!</v>
      </c>
      <c r="P62" s="50" t="e">
        <f>#REF!</f>
        <v>#REF!</v>
      </c>
      <c r="Q62" s="51">
        <f>CoverSheet!$J$16</f>
        <v>42917</v>
      </c>
      <c r="S62" s="42"/>
      <c r="T62" s="42"/>
      <c r="U62" s="84"/>
      <c r="V62" s="84"/>
      <c r="W62" s="91"/>
      <c r="X62" s="84"/>
      <c r="Y62" s="87"/>
      <c r="Z62" s="91"/>
      <c r="AA62" s="91"/>
      <c r="AB62" s="91"/>
      <c r="AC62" s="91"/>
      <c r="AD62" s="91"/>
      <c r="AE62" s="84"/>
      <c r="AF62" s="84"/>
    </row>
    <row r="63" spans="1:32" s="44" customFormat="1" ht="15.75" thickTop="1" thickBot="1">
      <c r="A63" s="43" t="str">
        <f>VLOOKUP(CoverSheet!$H$4,'supt list 022416'!$A$1:$K$415,5,FALSE)</f>
        <v>Organization</v>
      </c>
      <c r="B63" s="43" t="str">
        <f>LEFT(VLOOKUP(CoverSheet!$H$4,'supt list 022416'!$A$1:$K$415,6,FALSE),4)</f>
        <v xml:space="preserve">LEA </v>
      </c>
      <c r="C63" s="44">
        <v>180</v>
      </c>
      <c r="D63" s="45" t="s">
        <v>696</v>
      </c>
      <c r="E63" s="44" t="s">
        <v>845</v>
      </c>
      <c r="F63" s="44" t="e">
        <f>#REF!</f>
        <v>#REF!</v>
      </c>
      <c r="G63" s="46"/>
      <c r="H63" s="46"/>
      <c r="I63" s="47"/>
      <c r="J63" s="47"/>
      <c r="K63" s="48" t="e">
        <f>#REF!</f>
        <v>#REF!</v>
      </c>
      <c r="L63" s="49" t="e">
        <f t="shared" si="0"/>
        <v>#REF!</v>
      </c>
      <c r="M63" s="50" t="e">
        <f>#REF!</f>
        <v>#REF!</v>
      </c>
      <c r="N63" s="49" t="e">
        <f t="shared" si="1"/>
        <v>#REF!</v>
      </c>
      <c r="O63" s="50" t="e">
        <f>#REF!</f>
        <v>#REF!</v>
      </c>
      <c r="P63" s="50" t="e">
        <f>#REF!</f>
        <v>#REF!</v>
      </c>
      <c r="Q63" s="51">
        <f>CoverSheet!$J$16</f>
        <v>42917</v>
      </c>
      <c r="S63" s="100"/>
      <c r="T63" s="100"/>
      <c r="U63" s="84"/>
      <c r="V63" s="84"/>
      <c r="W63" s="91"/>
      <c r="X63" s="84"/>
      <c r="Y63" s="87"/>
      <c r="Z63" s="91"/>
      <c r="AA63" s="91"/>
      <c r="AB63" s="91"/>
      <c r="AC63" s="91"/>
      <c r="AD63" s="91"/>
      <c r="AE63" s="84"/>
      <c r="AF63" s="84"/>
    </row>
    <row r="64" spans="1:32" s="44" customFormat="1" ht="15.75" thickTop="1" thickBot="1">
      <c r="A64" s="43" t="str">
        <f>VLOOKUP(CoverSheet!$H$4,'supt list 022416'!$A$1:$K$415,5,FALSE)</f>
        <v>Organization</v>
      </c>
      <c r="B64" s="43" t="str">
        <f>LEFT(VLOOKUP(CoverSheet!$H$4,'supt list 022416'!$A$1:$K$415,6,FALSE),4)</f>
        <v xml:space="preserve">LEA </v>
      </c>
      <c r="C64" s="44">
        <v>180</v>
      </c>
      <c r="D64" s="45" t="s">
        <v>696</v>
      </c>
      <c r="E64" s="44" t="s">
        <v>845</v>
      </c>
      <c r="F64" s="44" t="e">
        <f>#REF!</f>
        <v>#REF!</v>
      </c>
      <c r="G64" s="46"/>
      <c r="H64" s="46"/>
      <c r="I64" s="47"/>
      <c r="J64" s="47"/>
      <c r="K64" s="48" t="e">
        <f>#REF!</f>
        <v>#REF!</v>
      </c>
      <c r="L64" s="49" t="e">
        <f t="shared" si="0"/>
        <v>#REF!</v>
      </c>
      <c r="M64" s="50" t="e">
        <f>#REF!</f>
        <v>#REF!</v>
      </c>
      <c r="N64" s="49" t="e">
        <f t="shared" si="1"/>
        <v>#REF!</v>
      </c>
      <c r="O64" s="50" t="e">
        <f>#REF!</f>
        <v>#REF!</v>
      </c>
      <c r="P64" s="50" t="e">
        <f>#REF!</f>
        <v>#REF!</v>
      </c>
      <c r="Q64" s="51">
        <f>CoverSheet!$J$16</f>
        <v>42917</v>
      </c>
      <c r="S64" s="100"/>
      <c r="T64" s="100"/>
      <c r="U64" s="84"/>
      <c r="V64" s="84"/>
      <c r="W64" s="91"/>
      <c r="X64" s="84"/>
      <c r="Y64" s="87"/>
      <c r="Z64" s="91"/>
      <c r="AA64" s="91"/>
      <c r="AB64" s="91"/>
      <c r="AC64" s="91"/>
      <c r="AD64" s="91"/>
      <c r="AE64" s="84"/>
      <c r="AF64" s="84"/>
    </row>
    <row r="65" spans="1:37" s="44" customFormat="1" ht="15.75" thickTop="1" thickBot="1">
      <c r="A65" s="43" t="str">
        <f>VLOOKUP(CoverSheet!$H$4,'supt list 022416'!$A$1:$K$415,5,FALSE)</f>
        <v>Organization</v>
      </c>
      <c r="B65" s="43" t="str">
        <f>LEFT(VLOOKUP(CoverSheet!$H$4,'supt list 022416'!$A$1:$K$415,6,FALSE),4)</f>
        <v xml:space="preserve">LEA </v>
      </c>
      <c r="C65" s="44">
        <v>180</v>
      </c>
      <c r="D65" s="45" t="s">
        <v>696</v>
      </c>
      <c r="E65" s="44" t="s">
        <v>845</v>
      </c>
      <c r="F65" s="44" t="e">
        <f>#REF!</f>
        <v>#REF!</v>
      </c>
      <c r="G65" s="46"/>
      <c r="H65" s="46"/>
      <c r="I65" s="47"/>
      <c r="J65" s="47"/>
      <c r="K65" s="48" t="e">
        <f>#REF!</f>
        <v>#REF!</v>
      </c>
      <c r="L65" s="49" t="e">
        <f t="shared" si="0"/>
        <v>#REF!</v>
      </c>
      <c r="M65" s="50" t="e">
        <f>#REF!</f>
        <v>#REF!</v>
      </c>
      <c r="N65" s="49" t="e">
        <f t="shared" si="1"/>
        <v>#REF!</v>
      </c>
      <c r="O65" s="50" t="e">
        <f>#REF!</f>
        <v>#REF!</v>
      </c>
      <c r="P65" s="50" t="e">
        <f>#REF!</f>
        <v>#REF!</v>
      </c>
      <c r="Q65" s="51">
        <f>CoverSheet!$J$16</f>
        <v>42917</v>
      </c>
      <c r="S65" s="100"/>
      <c r="T65" s="100"/>
      <c r="U65" s="84"/>
      <c r="V65" s="84"/>
      <c r="W65" s="91"/>
      <c r="X65" s="84"/>
      <c r="Y65" s="87"/>
      <c r="Z65" s="91"/>
      <c r="AA65" s="91"/>
      <c r="AB65" s="91"/>
      <c r="AC65" s="91"/>
      <c r="AD65" s="91"/>
      <c r="AE65" s="84"/>
      <c r="AF65" s="84"/>
    </row>
    <row r="66" spans="1:37" s="44" customFormat="1" ht="15.75" thickTop="1" thickBot="1">
      <c r="A66" s="43" t="str">
        <f>VLOOKUP(CoverSheet!$H$4,'supt list 022416'!$A$1:$K$415,5,FALSE)</f>
        <v>Organization</v>
      </c>
      <c r="B66" s="43" t="str">
        <f>LEFT(VLOOKUP(CoverSheet!$H$4,'supt list 022416'!$A$1:$K$415,6,FALSE),4)</f>
        <v xml:space="preserve">LEA </v>
      </c>
      <c r="C66" s="44">
        <v>180</v>
      </c>
      <c r="D66" s="45" t="s">
        <v>696</v>
      </c>
      <c r="E66" s="44" t="s">
        <v>845</v>
      </c>
      <c r="F66" s="44" t="e">
        <f>#REF!</f>
        <v>#REF!</v>
      </c>
      <c r="G66" s="46"/>
      <c r="H66" s="46"/>
      <c r="I66" s="47"/>
      <c r="J66" s="47"/>
      <c r="K66" s="48" t="e">
        <f>#REF!</f>
        <v>#REF!</v>
      </c>
      <c r="L66" s="49" t="e">
        <f t="shared" si="0"/>
        <v>#REF!</v>
      </c>
      <c r="M66" s="50" t="e">
        <f>#REF!</f>
        <v>#REF!</v>
      </c>
      <c r="N66" s="49" t="e">
        <f t="shared" si="1"/>
        <v>#REF!</v>
      </c>
      <c r="O66" s="50" t="e">
        <f>#REF!</f>
        <v>#REF!</v>
      </c>
      <c r="P66" s="50" t="e">
        <f>#REF!</f>
        <v>#REF!</v>
      </c>
      <c r="Q66" s="51">
        <f>CoverSheet!$J$16</f>
        <v>42917</v>
      </c>
      <c r="S66" s="100"/>
      <c r="T66" s="100"/>
      <c r="U66" s="84"/>
      <c r="V66" s="84"/>
      <c r="W66" s="91"/>
      <c r="X66" s="84"/>
      <c r="Y66" s="87"/>
      <c r="Z66" s="91"/>
      <c r="AA66" s="91"/>
      <c r="AB66" s="91"/>
      <c r="AC66" s="91"/>
      <c r="AD66" s="91"/>
      <c r="AE66" s="84"/>
      <c r="AF66" s="84"/>
    </row>
    <row r="67" spans="1:37" s="44" customFormat="1" ht="15.75" thickTop="1" thickBot="1">
      <c r="A67" s="43" t="str">
        <f>VLOOKUP(CoverSheet!$H$4,'supt list 022416'!$A$1:$K$415,5,FALSE)</f>
        <v>Organization</v>
      </c>
      <c r="B67" s="43" t="str">
        <f>LEFT(VLOOKUP(CoverSheet!$H$4,'supt list 022416'!$A$1:$K$415,6,FALSE),4)</f>
        <v xml:space="preserve">LEA </v>
      </c>
      <c r="C67" s="44">
        <v>180</v>
      </c>
      <c r="D67" s="45" t="s">
        <v>696</v>
      </c>
      <c r="E67" s="44" t="s">
        <v>845</v>
      </c>
      <c r="F67" s="44" t="e">
        <f>#REF!</f>
        <v>#REF!</v>
      </c>
      <c r="G67" s="46"/>
      <c r="H67" s="46"/>
      <c r="I67" s="47"/>
      <c r="J67" s="47"/>
      <c r="K67" s="48" t="e">
        <f>#REF!</f>
        <v>#REF!</v>
      </c>
      <c r="L67" s="49" t="e">
        <f t="shared" ref="L67:L87" si="2">VLOOKUP(M67,$S$3:$T$60,2,TRUE)</f>
        <v>#REF!</v>
      </c>
      <c r="M67" s="50" t="e">
        <f>#REF!</f>
        <v>#REF!</v>
      </c>
      <c r="N67" s="49" t="e">
        <f t="shared" ref="N67:N87" si="3">VLOOKUP(O67,$S$3:$T$60,2,TRUE)</f>
        <v>#REF!</v>
      </c>
      <c r="O67" s="50" t="e">
        <f>#REF!</f>
        <v>#REF!</v>
      </c>
      <c r="P67" s="50" t="e">
        <f>#REF!</f>
        <v>#REF!</v>
      </c>
      <c r="Q67" s="51">
        <f>CoverSheet!$J$16</f>
        <v>42917</v>
      </c>
      <c r="S67" s="100"/>
      <c r="T67" s="100"/>
      <c r="U67" s="84"/>
      <c r="V67" s="84"/>
      <c r="W67" s="91"/>
      <c r="X67" s="84"/>
      <c r="Y67" s="87"/>
      <c r="Z67" s="91"/>
      <c r="AA67" s="91"/>
      <c r="AB67" s="91"/>
      <c r="AC67" s="91"/>
      <c r="AD67" s="91"/>
      <c r="AE67" s="84"/>
      <c r="AF67" s="84"/>
    </row>
    <row r="68" spans="1:37" s="44" customFormat="1" ht="15.75" thickTop="1" thickBot="1">
      <c r="A68" s="43" t="str">
        <f>VLOOKUP(CoverSheet!$H$4,'supt list 022416'!$A$1:$K$415,5,FALSE)</f>
        <v>Organization</v>
      </c>
      <c r="B68" s="43" t="str">
        <f>LEFT(VLOOKUP(CoverSheet!$H$4,'supt list 022416'!$A$1:$K$415,6,FALSE),4)</f>
        <v xml:space="preserve">LEA </v>
      </c>
      <c r="C68" s="44">
        <v>180</v>
      </c>
      <c r="D68" s="45" t="s">
        <v>696</v>
      </c>
      <c r="E68" s="44" t="s">
        <v>845</v>
      </c>
      <c r="F68" s="44" t="e">
        <f>#REF!</f>
        <v>#REF!</v>
      </c>
      <c r="G68" s="46"/>
      <c r="H68" s="46"/>
      <c r="I68" s="47"/>
      <c r="J68" s="47"/>
      <c r="K68" s="48" t="e">
        <f>#REF!</f>
        <v>#REF!</v>
      </c>
      <c r="L68" s="49" t="e">
        <f t="shared" si="2"/>
        <v>#REF!</v>
      </c>
      <c r="M68" s="50" t="e">
        <f>#REF!</f>
        <v>#REF!</v>
      </c>
      <c r="N68" s="49" t="e">
        <f t="shared" si="3"/>
        <v>#REF!</v>
      </c>
      <c r="O68" s="50" t="e">
        <f>#REF!</f>
        <v>#REF!</v>
      </c>
      <c r="P68" s="50" t="e">
        <f>#REF!</f>
        <v>#REF!</v>
      </c>
      <c r="Q68" s="51">
        <f>CoverSheet!$J$16</f>
        <v>42917</v>
      </c>
      <c r="S68" s="100"/>
      <c r="T68" s="100"/>
      <c r="U68" s="84"/>
      <c r="V68" s="84"/>
      <c r="W68" s="91"/>
      <c r="X68" s="84"/>
      <c r="Y68" s="87"/>
      <c r="Z68" s="91"/>
      <c r="AA68" s="91"/>
      <c r="AB68" s="91"/>
      <c r="AC68" s="91"/>
      <c r="AD68" s="91"/>
      <c r="AE68" s="84"/>
      <c r="AF68" s="84"/>
    </row>
    <row r="69" spans="1:37" s="44" customFormat="1" ht="15.75" thickTop="1" thickBot="1">
      <c r="A69" s="43" t="str">
        <f>VLOOKUP(CoverSheet!$H$4,'supt list 022416'!$A$1:$K$415,5,FALSE)</f>
        <v>Organization</v>
      </c>
      <c r="B69" s="43" t="str">
        <f>LEFT(VLOOKUP(CoverSheet!$H$4,'supt list 022416'!$A$1:$K$415,6,FALSE),4)</f>
        <v xml:space="preserve">LEA </v>
      </c>
      <c r="C69" s="44">
        <v>180</v>
      </c>
      <c r="D69" s="45" t="s">
        <v>696</v>
      </c>
      <c r="E69" s="44" t="s">
        <v>845</v>
      </c>
      <c r="F69" s="44" t="e">
        <f>#REF!</f>
        <v>#REF!</v>
      </c>
      <c r="G69" s="46"/>
      <c r="H69" s="46"/>
      <c r="I69" s="47"/>
      <c r="J69" s="47"/>
      <c r="K69" s="48" t="e">
        <f>#REF!</f>
        <v>#REF!</v>
      </c>
      <c r="L69" s="49" t="e">
        <f t="shared" si="2"/>
        <v>#REF!</v>
      </c>
      <c r="M69" s="50" t="e">
        <f>#REF!</f>
        <v>#REF!</v>
      </c>
      <c r="N69" s="49" t="e">
        <f t="shared" si="3"/>
        <v>#REF!</v>
      </c>
      <c r="O69" s="50" t="e">
        <f>#REF!</f>
        <v>#REF!</v>
      </c>
      <c r="P69" s="50" t="e">
        <f>#REF!</f>
        <v>#REF!</v>
      </c>
      <c r="Q69" s="51">
        <f>CoverSheet!$J$16</f>
        <v>42917</v>
      </c>
      <c r="S69" s="100"/>
      <c r="T69" s="100"/>
      <c r="U69" s="84"/>
      <c r="V69" s="84"/>
      <c r="W69" s="91"/>
      <c r="X69" s="84"/>
      <c r="Y69" s="87"/>
      <c r="Z69" s="91"/>
      <c r="AA69" s="91"/>
      <c r="AB69" s="91"/>
      <c r="AC69" s="91"/>
      <c r="AD69" s="91"/>
      <c r="AE69" s="84"/>
      <c r="AF69" s="84"/>
    </row>
    <row r="70" spans="1:37" s="44" customFormat="1" ht="15.75" thickTop="1" thickBot="1">
      <c r="A70" s="43" t="str">
        <f>VLOOKUP(CoverSheet!$H$4,'supt list 022416'!$A$1:$K$415,5,FALSE)</f>
        <v>Organization</v>
      </c>
      <c r="B70" s="43" t="str">
        <f>LEFT(VLOOKUP(CoverSheet!$H$4,'supt list 022416'!$A$1:$K$415,6,FALSE),4)</f>
        <v xml:space="preserve">LEA </v>
      </c>
      <c r="C70" s="44">
        <v>180</v>
      </c>
      <c r="D70" s="45" t="s">
        <v>696</v>
      </c>
      <c r="E70" s="44" t="s">
        <v>845</v>
      </c>
      <c r="F70" s="44" t="e">
        <f>#REF!</f>
        <v>#REF!</v>
      </c>
      <c r="G70" s="46"/>
      <c r="H70" s="46"/>
      <c r="I70" s="47"/>
      <c r="J70" s="47"/>
      <c r="K70" s="48" t="e">
        <f>#REF!</f>
        <v>#REF!</v>
      </c>
      <c r="L70" s="49" t="e">
        <f t="shared" si="2"/>
        <v>#REF!</v>
      </c>
      <c r="M70" s="50" t="e">
        <f>#REF!</f>
        <v>#REF!</v>
      </c>
      <c r="N70" s="49" t="e">
        <f t="shared" si="3"/>
        <v>#REF!</v>
      </c>
      <c r="O70" s="50" t="e">
        <f>#REF!</f>
        <v>#REF!</v>
      </c>
      <c r="P70" s="50" t="e">
        <f>#REF!</f>
        <v>#REF!</v>
      </c>
      <c r="Q70" s="51">
        <f>CoverSheet!$J$16</f>
        <v>42917</v>
      </c>
      <c r="S70" s="100"/>
      <c r="T70" s="100"/>
      <c r="U70" s="84"/>
      <c r="V70" s="84"/>
      <c r="W70" s="91"/>
      <c r="X70" s="84"/>
      <c r="Y70" s="87"/>
      <c r="Z70" s="91"/>
      <c r="AA70" s="91"/>
      <c r="AB70" s="91"/>
      <c r="AC70" s="91"/>
      <c r="AD70" s="91"/>
      <c r="AE70" s="84"/>
      <c r="AF70" s="84"/>
    </row>
    <row r="71" spans="1:37" s="44" customFormat="1" ht="15.75" thickTop="1" thickBot="1">
      <c r="A71" s="43" t="str">
        <f>VLOOKUP(CoverSheet!$H$4,'supt list 022416'!$A$1:$K$415,5,FALSE)</f>
        <v>Organization</v>
      </c>
      <c r="B71" s="43" t="str">
        <f>LEFT(VLOOKUP(CoverSheet!$H$4,'supt list 022416'!$A$1:$K$415,6,FALSE),4)</f>
        <v xml:space="preserve">LEA </v>
      </c>
      <c r="C71" s="44">
        <v>180</v>
      </c>
      <c r="D71" s="45" t="s">
        <v>697</v>
      </c>
      <c r="E71" s="44" t="s">
        <v>846</v>
      </c>
      <c r="F71" s="44" t="e">
        <f>#REF!</f>
        <v>#REF!</v>
      </c>
      <c r="G71" s="46"/>
      <c r="H71" s="46"/>
      <c r="I71" s="47"/>
      <c r="J71" s="47"/>
      <c r="K71" s="48" t="e">
        <f>#REF!</f>
        <v>#REF!</v>
      </c>
      <c r="L71" s="49" t="e">
        <f t="shared" si="2"/>
        <v>#REF!</v>
      </c>
      <c r="M71" s="50" t="e">
        <f>#REF!</f>
        <v>#REF!</v>
      </c>
      <c r="N71" s="49" t="e">
        <f t="shared" si="3"/>
        <v>#REF!</v>
      </c>
      <c r="O71" s="50" t="e">
        <f>#REF!</f>
        <v>#REF!</v>
      </c>
      <c r="P71" s="50" t="e">
        <f>#REF!</f>
        <v>#REF!</v>
      </c>
      <c r="Q71" s="51">
        <f>CoverSheet!$J$16</f>
        <v>42917</v>
      </c>
      <c r="S71" s="100"/>
      <c r="T71" s="100"/>
      <c r="U71" s="84"/>
      <c r="V71" s="84"/>
      <c r="W71" s="91"/>
      <c r="X71" s="84"/>
      <c r="Y71" s="87"/>
      <c r="Z71" s="91"/>
      <c r="AA71" s="91"/>
      <c r="AB71" s="91"/>
      <c r="AC71" s="91"/>
      <c r="AD71" s="91"/>
      <c r="AE71" s="84"/>
      <c r="AF71" s="84"/>
    </row>
    <row r="72" spans="1:37" s="44" customFormat="1" ht="15.75" thickTop="1" thickBot="1">
      <c r="A72" s="43" t="str">
        <f>VLOOKUP(CoverSheet!$H$4,'supt list 022416'!$A$1:$K$415,5,FALSE)</f>
        <v>Organization</v>
      </c>
      <c r="B72" s="43" t="str">
        <f>LEFT(VLOOKUP(CoverSheet!$H$4,'supt list 022416'!$A$1:$K$415,6,FALSE),4)</f>
        <v xml:space="preserve">LEA </v>
      </c>
      <c r="C72" s="44">
        <v>180</v>
      </c>
      <c r="D72" s="45" t="s">
        <v>697</v>
      </c>
      <c r="E72" s="44" t="s">
        <v>846</v>
      </c>
      <c r="F72" s="44" t="e">
        <f>#REF!</f>
        <v>#REF!</v>
      </c>
      <c r="G72" s="46"/>
      <c r="H72" s="46"/>
      <c r="I72" s="47"/>
      <c r="J72" s="47"/>
      <c r="K72" s="48" t="e">
        <f>#REF!</f>
        <v>#REF!</v>
      </c>
      <c r="L72" s="49" t="e">
        <f t="shared" si="2"/>
        <v>#REF!</v>
      </c>
      <c r="M72" s="50" t="e">
        <f>#REF!</f>
        <v>#REF!</v>
      </c>
      <c r="N72" s="49" t="e">
        <f t="shared" si="3"/>
        <v>#REF!</v>
      </c>
      <c r="O72" s="50" t="e">
        <f>#REF!</f>
        <v>#REF!</v>
      </c>
      <c r="P72" s="50" t="e">
        <f>#REF!</f>
        <v>#REF!</v>
      </c>
      <c r="Q72" s="51">
        <f>CoverSheet!$J$16</f>
        <v>42917</v>
      </c>
      <c r="S72" s="100"/>
      <c r="T72" s="100"/>
      <c r="U72" s="84"/>
      <c r="V72" s="84"/>
      <c r="W72" s="91"/>
      <c r="X72" s="84"/>
      <c r="Y72" s="87"/>
      <c r="Z72" s="91"/>
      <c r="AA72" s="91"/>
      <c r="AB72" s="91"/>
      <c r="AC72" s="91"/>
      <c r="AD72" s="91"/>
      <c r="AE72" s="84"/>
      <c r="AF72" s="84"/>
    </row>
    <row r="73" spans="1:37" s="44" customFormat="1" ht="15.75" thickTop="1" thickBot="1">
      <c r="A73" s="43" t="str">
        <f>VLOOKUP(CoverSheet!$H$4,'supt list 022416'!$A$1:$K$415,5,FALSE)</f>
        <v>Organization</v>
      </c>
      <c r="B73" s="43" t="str">
        <f>LEFT(VLOOKUP(CoverSheet!$H$4,'supt list 022416'!$A$1:$K$415,6,FALSE),4)</f>
        <v xml:space="preserve">LEA </v>
      </c>
      <c r="C73" s="44">
        <v>180</v>
      </c>
      <c r="D73" s="45" t="s">
        <v>697</v>
      </c>
      <c r="E73" s="44" t="s">
        <v>846</v>
      </c>
      <c r="F73" s="44" t="e">
        <f>#REF!</f>
        <v>#REF!</v>
      </c>
      <c r="G73" s="46"/>
      <c r="H73" s="46"/>
      <c r="I73" s="47"/>
      <c r="J73" s="47"/>
      <c r="K73" s="48" t="e">
        <f>#REF!</f>
        <v>#REF!</v>
      </c>
      <c r="L73" s="49" t="e">
        <f t="shared" si="2"/>
        <v>#REF!</v>
      </c>
      <c r="M73" s="50" t="e">
        <f>#REF!</f>
        <v>#REF!</v>
      </c>
      <c r="N73" s="49" t="e">
        <f t="shared" si="3"/>
        <v>#REF!</v>
      </c>
      <c r="O73" s="50" t="e">
        <f>#REF!</f>
        <v>#REF!</v>
      </c>
      <c r="P73" s="50" t="e">
        <f>#REF!</f>
        <v>#REF!</v>
      </c>
      <c r="Q73" s="51">
        <f>CoverSheet!$J$16</f>
        <v>42917</v>
      </c>
      <c r="S73" s="100"/>
      <c r="T73" s="101"/>
      <c r="U73" s="84"/>
      <c r="V73" s="84"/>
      <c r="W73" s="91"/>
      <c r="X73" s="84"/>
      <c r="Y73" s="87"/>
      <c r="Z73" s="91"/>
      <c r="AA73" s="91"/>
      <c r="AB73" s="91"/>
      <c r="AC73" s="91"/>
      <c r="AD73" s="91"/>
      <c r="AE73" s="84"/>
      <c r="AF73" s="84"/>
    </row>
    <row r="74" spans="1:37" s="44" customFormat="1" ht="15.75" thickTop="1" thickBot="1">
      <c r="A74" s="43" t="str">
        <f>VLOOKUP(CoverSheet!$H$4,'supt list 022416'!$A$1:$K$415,5,FALSE)</f>
        <v>Organization</v>
      </c>
      <c r="B74" s="43" t="str">
        <f>LEFT(VLOOKUP(CoverSheet!$H$4,'supt list 022416'!$A$1:$K$415,6,FALSE),4)</f>
        <v xml:space="preserve">LEA </v>
      </c>
      <c r="C74" s="44">
        <v>180</v>
      </c>
      <c r="D74" s="45" t="s">
        <v>697</v>
      </c>
      <c r="E74" s="44" t="s">
        <v>846</v>
      </c>
      <c r="F74" s="44" t="e">
        <f>#REF!</f>
        <v>#REF!</v>
      </c>
      <c r="G74" s="46"/>
      <c r="H74" s="46"/>
      <c r="I74" s="47"/>
      <c r="J74" s="47"/>
      <c r="K74" s="48" t="e">
        <f>#REF!</f>
        <v>#REF!</v>
      </c>
      <c r="L74" s="49" t="e">
        <f t="shared" si="2"/>
        <v>#REF!</v>
      </c>
      <c r="M74" s="50" t="e">
        <f>#REF!</f>
        <v>#REF!</v>
      </c>
      <c r="N74" s="49" t="e">
        <f t="shared" si="3"/>
        <v>#REF!</v>
      </c>
      <c r="O74" s="50" t="e">
        <f>#REF!</f>
        <v>#REF!</v>
      </c>
      <c r="P74" s="50" t="e">
        <f>#REF!</f>
        <v>#REF!</v>
      </c>
      <c r="Q74" s="51">
        <f>CoverSheet!$J$16</f>
        <v>42917</v>
      </c>
      <c r="S74" s="100"/>
      <c r="T74" s="100"/>
      <c r="U74" s="84"/>
      <c r="V74" s="84"/>
      <c r="W74" s="91"/>
      <c r="X74" s="84"/>
      <c r="Y74" s="87"/>
      <c r="Z74" s="91"/>
      <c r="AA74" s="91"/>
      <c r="AB74" s="91"/>
      <c r="AC74" s="91"/>
      <c r="AD74" s="91"/>
      <c r="AE74" s="84"/>
      <c r="AF74" s="84"/>
    </row>
    <row r="75" spans="1:37" s="44" customFormat="1" ht="15.75" thickTop="1" thickBot="1">
      <c r="A75" s="43" t="str">
        <f>VLOOKUP(CoverSheet!$H$4,'supt list 022416'!$A$1:$K$415,5,FALSE)</f>
        <v>Organization</v>
      </c>
      <c r="B75" s="43" t="str">
        <f>LEFT(VLOOKUP(CoverSheet!$H$4,'supt list 022416'!$A$1:$K$415,6,FALSE),4)</f>
        <v xml:space="preserve">LEA </v>
      </c>
      <c r="C75" s="44">
        <v>180</v>
      </c>
      <c r="D75" s="45" t="s">
        <v>697</v>
      </c>
      <c r="E75" s="44" t="s">
        <v>846</v>
      </c>
      <c r="F75" s="44" t="e">
        <f>#REF!</f>
        <v>#REF!</v>
      </c>
      <c r="G75" s="46"/>
      <c r="H75" s="46"/>
      <c r="I75" s="47"/>
      <c r="J75" s="47"/>
      <c r="K75" s="48" t="e">
        <f>#REF!</f>
        <v>#REF!</v>
      </c>
      <c r="L75" s="49" t="e">
        <f t="shared" si="2"/>
        <v>#REF!</v>
      </c>
      <c r="M75" s="50" t="e">
        <f>#REF!</f>
        <v>#REF!</v>
      </c>
      <c r="N75" s="49" t="e">
        <f t="shared" si="3"/>
        <v>#REF!</v>
      </c>
      <c r="O75" s="50" t="e">
        <f>#REF!</f>
        <v>#REF!</v>
      </c>
      <c r="P75" s="50" t="e">
        <f>#REF!</f>
        <v>#REF!</v>
      </c>
      <c r="Q75" s="51">
        <f>CoverSheet!$J$16</f>
        <v>42917</v>
      </c>
      <c r="S75" s="100"/>
      <c r="T75" s="100"/>
      <c r="U75" s="84"/>
      <c r="V75" s="84"/>
      <c r="W75" s="91"/>
      <c r="X75" s="84"/>
      <c r="Y75" s="87"/>
      <c r="Z75" s="91"/>
      <c r="AA75" s="91"/>
      <c r="AB75" s="91"/>
      <c r="AC75" s="91"/>
      <c r="AD75" s="91"/>
      <c r="AE75" s="84"/>
      <c r="AF75" s="84"/>
    </row>
    <row r="76" spans="1:37" s="44" customFormat="1" ht="14.25" thickTop="1" thickBot="1">
      <c r="A76" s="43" t="str">
        <f>VLOOKUP(CoverSheet!$H$4,'supt list 022416'!$A$1:$K$415,5,FALSE)</f>
        <v>Organization</v>
      </c>
      <c r="B76" s="43" t="str">
        <f>LEFT(VLOOKUP(CoverSheet!$H$4,'supt list 022416'!$A$1:$K$415,6,FALSE),4)</f>
        <v xml:space="preserve">LEA </v>
      </c>
      <c r="C76" s="44">
        <v>180</v>
      </c>
      <c r="D76" s="45" t="s">
        <v>697</v>
      </c>
      <c r="E76" s="44" t="s">
        <v>846</v>
      </c>
      <c r="F76" s="44" t="e">
        <f>#REF!</f>
        <v>#REF!</v>
      </c>
      <c r="G76" s="46"/>
      <c r="H76" s="46"/>
      <c r="I76" s="47"/>
      <c r="J76" s="47"/>
      <c r="K76" s="48" t="e">
        <f>#REF!</f>
        <v>#REF!</v>
      </c>
      <c r="L76" s="49" t="e">
        <f t="shared" si="2"/>
        <v>#REF!</v>
      </c>
      <c r="M76" s="50" t="e">
        <f>#REF!</f>
        <v>#REF!</v>
      </c>
      <c r="N76" s="49" t="e">
        <f t="shared" si="3"/>
        <v>#REF!</v>
      </c>
      <c r="O76" s="50" t="e">
        <f>#REF!</f>
        <v>#REF!</v>
      </c>
      <c r="P76" s="50" t="e">
        <f>#REF!</f>
        <v>#REF!</v>
      </c>
      <c r="Q76" s="51">
        <f>CoverSheet!$J$16</f>
        <v>42917</v>
      </c>
      <c r="S76" s="42"/>
      <c r="T76" s="42"/>
      <c r="U76" s="84"/>
      <c r="V76" s="84"/>
      <c r="W76" s="91"/>
      <c r="X76" s="84"/>
      <c r="Y76" s="87"/>
      <c r="Z76" s="91"/>
      <c r="AA76" s="91"/>
      <c r="AB76" s="91"/>
      <c r="AC76" s="91"/>
      <c r="AD76" s="91"/>
      <c r="AE76" s="84"/>
      <c r="AF76" s="84"/>
    </row>
    <row r="77" spans="1:37" s="44" customFormat="1" ht="14.25" thickTop="1" thickBot="1">
      <c r="A77" s="43" t="str">
        <f>VLOOKUP(CoverSheet!$H$4,'supt list 022416'!$A$1:$K$415,5,FALSE)</f>
        <v>Organization</v>
      </c>
      <c r="B77" s="43" t="str">
        <f>LEFT(VLOOKUP(CoverSheet!$H$4,'supt list 022416'!$A$1:$K$415,6,FALSE),4)</f>
        <v xml:space="preserve">LEA </v>
      </c>
      <c r="C77" s="44">
        <v>180</v>
      </c>
      <c r="D77" s="45" t="s">
        <v>698</v>
      </c>
      <c r="E77" s="44" t="s">
        <v>468</v>
      </c>
      <c r="F77" s="54" t="e">
        <f>#REF!</f>
        <v>#REF!</v>
      </c>
      <c r="G77" s="46"/>
      <c r="H77" s="46"/>
      <c r="I77" s="47"/>
      <c r="J77" s="47"/>
      <c r="K77" s="48" t="e">
        <f>#REF!</f>
        <v>#REF!</v>
      </c>
      <c r="L77" s="49" t="e">
        <f t="shared" si="2"/>
        <v>#REF!</v>
      </c>
      <c r="M77" s="50" t="e">
        <f>#REF!</f>
        <v>#REF!</v>
      </c>
      <c r="N77" s="49" t="e">
        <f t="shared" si="3"/>
        <v>#REF!</v>
      </c>
      <c r="O77" s="50" t="e">
        <f>#REF!</f>
        <v>#REF!</v>
      </c>
      <c r="P77" s="50" t="e">
        <f>#REF!</f>
        <v>#REF!</v>
      </c>
      <c r="Q77" s="51">
        <f>CoverSheet!$J$16</f>
        <v>42917</v>
      </c>
      <c r="S77" s="42"/>
      <c r="T77" s="42"/>
      <c r="U77" s="84"/>
      <c r="V77" s="84"/>
      <c r="W77" s="91"/>
      <c r="X77" s="84"/>
      <c r="Y77" s="87"/>
      <c r="Z77" s="91"/>
      <c r="AA77" s="91"/>
      <c r="AB77" s="91"/>
      <c r="AC77" s="91"/>
      <c r="AD77" s="91"/>
      <c r="AE77" s="84"/>
      <c r="AF77" s="84"/>
      <c r="AK77" s="50"/>
    </row>
    <row r="78" spans="1:37" s="44" customFormat="1" ht="14.25" thickTop="1" thickBot="1">
      <c r="A78" s="43" t="str">
        <f>VLOOKUP(CoverSheet!$H$4,'supt list 022416'!$A$1:$K$415,5,FALSE)</f>
        <v>Organization</v>
      </c>
      <c r="B78" s="43" t="str">
        <f>LEFT(VLOOKUP(CoverSheet!$H$4,'supt list 022416'!$A$1:$K$415,6,FALSE),4)</f>
        <v xml:space="preserve">LEA </v>
      </c>
      <c r="C78" s="44">
        <v>180</v>
      </c>
      <c r="D78" s="45" t="s">
        <v>698</v>
      </c>
      <c r="E78" s="44" t="s">
        <v>468</v>
      </c>
      <c r="F78" s="54" t="e">
        <f>#REF!</f>
        <v>#REF!</v>
      </c>
      <c r="G78" s="46"/>
      <c r="H78" s="46"/>
      <c r="I78" s="47"/>
      <c r="J78" s="47"/>
      <c r="K78" s="48" t="e">
        <f>#REF!</f>
        <v>#REF!</v>
      </c>
      <c r="L78" s="49" t="e">
        <f t="shared" si="2"/>
        <v>#REF!</v>
      </c>
      <c r="M78" s="50" t="e">
        <f>#REF!</f>
        <v>#REF!</v>
      </c>
      <c r="N78" s="49" t="e">
        <f t="shared" si="3"/>
        <v>#REF!</v>
      </c>
      <c r="O78" s="50" t="e">
        <f>#REF!</f>
        <v>#REF!</v>
      </c>
      <c r="P78" s="50" t="e">
        <f>#REF!</f>
        <v>#REF!</v>
      </c>
      <c r="Q78" s="51">
        <f>CoverSheet!$J$16</f>
        <v>42917</v>
      </c>
      <c r="S78" s="42"/>
      <c r="T78" s="42"/>
      <c r="U78" s="84"/>
      <c r="V78" s="84"/>
      <c r="W78" s="91"/>
      <c r="X78" s="84"/>
      <c r="Y78" s="87"/>
      <c r="Z78" s="91"/>
      <c r="AA78" s="91"/>
      <c r="AB78" s="91"/>
      <c r="AC78" s="91"/>
      <c r="AD78" s="91"/>
      <c r="AE78" s="84"/>
      <c r="AF78" s="84"/>
      <c r="AK78" s="50"/>
    </row>
    <row r="79" spans="1:37" s="44" customFormat="1" ht="14.25" thickTop="1" thickBot="1">
      <c r="A79" s="43" t="str">
        <f>VLOOKUP(CoverSheet!$H$4,'supt list 022416'!$A$1:$K$415,5,FALSE)</f>
        <v>Organization</v>
      </c>
      <c r="B79" s="43" t="str">
        <f>LEFT(VLOOKUP(CoverSheet!$H$4,'supt list 022416'!$A$1:$K$415,6,FALSE),4)</f>
        <v xml:space="preserve">LEA </v>
      </c>
      <c r="C79" s="44">
        <v>180</v>
      </c>
      <c r="D79" s="45" t="s">
        <v>698</v>
      </c>
      <c r="E79" s="44" t="s">
        <v>468</v>
      </c>
      <c r="F79" s="54" t="e">
        <f>#REF!</f>
        <v>#REF!</v>
      </c>
      <c r="G79" s="46"/>
      <c r="H79" s="46"/>
      <c r="I79" s="47"/>
      <c r="J79" s="47"/>
      <c r="K79" s="48" t="e">
        <f>#REF!</f>
        <v>#REF!</v>
      </c>
      <c r="L79" s="49" t="e">
        <f t="shared" si="2"/>
        <v>#REF!</v>
      </c>
      <c r="M79" s="50" t="e">
        <f>#REF!</f>
        <v>#REF!</v>
      </c>
      <c r="N79" s="49" t="e">
        <f t="shared" si="3"/>
        <v>#REF!</v>
      </c>
      <c r="O79" s="50" t="e">
        <f>#REF!</f>
        <v>#REF!</v>
      </c>
      <c r="P79" s="50" t="e">
        <f>#REF!</f>
        <v>#REF!</v>
      </c>
      <c r="Q79" s="51">
        <f>CoverSheet!$J$16</f>
        <v>42917</v>
      </c>
      <c r="S79" s="42"/>
      <c r="T79" s="42"/>
      <c r="U79" s="84"/>
      <c r="V79" s="84"/>
      <c r="W79" s="91"/>
      <c r="X79" s="84"/>
      <c r="Y79" s="87"/>
      <c r="Z79" s="91"/>
      <c r="AA79" s="91"/>
      <c r="AB79" s="91"/>
      <c r="AC79" s="91"/>
      <c r="AD79" s="91"/>
      <c r="AE79" s="84"/>
      <c r="AF79" s="84"/>
      <c r="AK79" s="50"/>
    </row>
    <row r="80" spans="1:37" s="44" customFormat="1" ht="14.25" thickTop="1" thickBot="1">
      <c r="A80" s="43" t="str">
        <f>VLOOKUP(CoverSheet!$H$4,'supt list 022416'!$A$1:$K$415,5,FALSE)</f>
        <v>Organization</v>
      </c>
      <c r="B80" s="43" t="str">
        <f>LEFT(VLOOKUP(CoverSheet!$H$4,'supt list 022416'!$A$1:$K$415,6,FALSE),4)</f>
        <v xml:space="preserve">LEA </v>
      </c>
      <c r="C80" s="44">
        <v>180</v>
      </c>
      <c r="D80" s="45" t="s">
        <v>698</v>
      </c>
      <c r="E80" s="44" t="s">
        <v>468</v>
      </c>
      <c r="F80" s="54" t="e">
        <f>#REF!</f>
        <v>#REF!</v>
      </c>
      <c r="G80" s="46"/>
      <c r="H80" s="46"/>
      <c r="I80" s="47"/>
      <c r="J80" s="47"/>
      <c r="K80" s="48" t="e">
        <f>#REF!</f>
        <v>#REF!</v>
      </c>
      <c r="L80" s="49" t="e">
        <f t="shared" si="2"/>
        <v>#REF!</v>
      </c>
      <c r="M80" s="50" t="e">
        <f>#REF!</f>
        <v>#REF!</v>
      </c>
      <c r="N80" s="49" t="e">
        <f t="shared" si="3"/>
        <v>#REF!</v>
      </c>
      <c r="O80" s="50" t="e">
        <f>#REF!</f>
        <v>#REF!</v>
      </c>
      <c r="P80" s="50" t="e">
        <f>#REF!</f>
        <v>#REF!</v>
      </c>
      <c r="Q80" s="51">
        <f>CoverSheet!$J$16</f>
        <v>42917</v>
      </c>
      <c r="S80" s="42"/>
      <c r="T80" s="42"/>
      <c r="U80" s="84"/>
      <c r="V80" s="84"/>
      <c r="W80" s="91"/>
      <c r="X80" s="84"/>
      <c r="Y80" s="87"/>
      <c r="Z80" s="91"/>
      <c r="AA80" s="91"/>
      <c r="AB80" s="91"/>
      <c r="AC80" s="91"/>
      <c r="AD80" s="91"/>
      <c r="AE80" s="84"/>
      <c r="AF80" s="84"/>
      <c r="AK80" s="50"/>
    </row>
    <row r="81" spans="1:37" s="44" customFormat="1" ht="14.25" thickTop="1" thickBot="1">
      <c r="A81" s="43" t="str">
        <f>VLOOKUP(CoverSheet!$H$4,'supt list 022416'!$A$1:$K$415,5,FALSE)</f>
        <v>Organization</v>
      </c>
      <c r="B81" s="43" t="str">
        <f>LEFT(VLOOKUP(CoverSheet!$H$4,'supt list 022416'!$A$1:$K$415,6,FALSE),4)</f>
        <v xml:space="preserve">LEA </v>
      </c>
      <c r="C81" s="44">
        <v>180</v>
      </c>
      <c r="D81" s="45" t="s">
        <v>698</v>
      </c>
      <c r="E81" s="44" t="s">
        <v>468</v>
      </c>
      <c r="F81" s="54" t="e">
        <f>#REF!</f>
        <v>#REF!</v>
      </c>
      <c r="G81" s="46"/>
      <c r="H81" s="46"/>
      <c r="I81" s="47"/>
      <c r="J81" s="47"/>
      <c r="K81" s="48" t="e">
        <f>#REF!</f>
        <v>#REF!</v>
      </c>
      <c r="L81" s="49" t="e">
        <f t="shared" si="2"/>
        <v>#REF!</v>
      </c>
      <c r="M81" s="50" t="e">
        <f>#REF!</f>
        <v>#REF!</v>
      </c>
      <c r="N81" s="49" t="e">
        <f t="shared" si="3"/>
        <v>#REF!</v>
      </c>
      <c r="O81" s="50" t="e">
        <f>#REF!</f>
        <v>#REF!</v>
      </c>
      <c r="P81" s="50" t="e">
        <f>#REF!</f>
        <v>#REF!</v>
      </c>
      <c r="Q81" s="51">
        <f>CoverSheet!$J$16</f>
        <v>42917</v>
      </c>
      <c r="S81" s="42"/>
      <c r="T81" s="42"/>
      <c r="U81" s="84"/>
      <c r="V81" s="84"/>
      <c r="W81" s="91"/>
      <c r="X81" s="84"/>
      <c r="Y81" s="87"/>
      <c r="Z81" s="91"/>
      <c r="AA81" s="91"/>
      <c r="AB81" s="91"/>
      <c r="AC81" s="91"/>
      <c r="AD81" s="91"/>
      <c r="AE81" s="84"/>
      <c r="AF81" s="84"/>
      <c r="AK81" s="50"/>
    </row>
    <row r="82" spans="1:37" s="44" customFormat="1" ht="14.25" thickTop="1" thickBot="1">
      <c r="A82" s="43" t="str">
        <f>VLOOKUP(CoverSheet!$H$4,'supt list 022416'!$A$1:$K$415,5,FALSE)</f>
        <v>Organization</v>
      </c>
      <c r="B82" s="43" t="str">
        <f>LEFT(VLOOKUP(CoverSheet!$H$4,'supt list 022416'!$A$1:$K$415,6,FALSE),4)</f>
        <v xml:space="preserve">LEA </v>
      </c>
      <c r="C82" s="44">
        <v>180</v>
      </c>
      <c r="D82" s="45" t="s">
        <v>698</v>
      </c>
      <c r="E82" s="44" t="s">
        <v>468</v>
      </c>
      <c r="F82" s="54" t="e">
        <f>#REF!</f>
        <v>#REF!</v>
      </c>
      <c r="G82" s="46"/>
      <c r="H82" s="46"/>
      <c r="I82" s="47"/>
      <c r="J82" s="47"/>
      <c r="K82" s="48" t="e">
        <f>#REF!</f>
        <v>#REF!</v>
      </c>
      <c r="L82" s="49" t="e">
        <f t="shared" si="2"/>
        <v>#REF!</v>
      </c>
      <c r="M82" s="50" t="e">
        <f>#REF!</f>
        <v>#REF!</v>
      </c>
      <c r="N82" s="49" t="e">
        <f t="shared" si="3"/>
        <v>#REF!</v>
      </c>
      <c r="O82" s="50" t="e">
        <f>#REF!</f>
        <v>#REF!</v>
      </c>
      <c r="P82" s="50" t="e">
        <f>#REF!</f>
        <v>#REF!</v>
      </c>
      <c r="Q82" s="51">
        <f>CoverSheet!$J$16</f>
        <v>42917</v>
      </c>
      <c r="S82" s="42"/>
      <c r="T82" s="42"/>
      <c r="U82" s="84"/>
      <c r="V82" s="84"/>
      <c r="W82" s="91"/>
      <c r="X82" s="84"/>
      <c r="Y82" s="87"/>
      <c r="Z82" s="91"/>
      <c r="AA82" s="91"/>
      <c r="AB82" s="91"/>
      <c r="AC82" s="91"/>
      <c r="AD82" s="91"/>
      <c r="AE82" s="84"/>
      <c r="AF82" s="84"/>
      <c r="AK82" s="50"/>
    </row>
    <row r="83" spans="1:37" s="44" customFormat="1" ht="14.25" thickTop="1" thickBot="1">
      <c r="A83" s="43" t="str">
        <f>VLOOKUP(CoverSheet!$H$4,'supt list 022416'!$A$1:$K$415,5,FALSE)</f>
        <v>Organization</v>
      </c>
      <c r="B83" s="43" t="str">
        <f>LEFT(VLOOKUP(CoverSheet!$H$4,'supt list 022416'!$A$1:$K$415,6,FALSE),4)</f>
        <v xml:space="preserve">LEA </v>
      </c>
      <c r="C83" s="44">
        <v>180</v>
      </c>
      <c r="D83" s="45" t="s">
        <v>698</v>
      </c>
      <c r="E83" s="44" t="s">
        <v>468</v>
      </c>
      <c r="F83" s="54" t="e">
        <f>#REF!</f>
        <v>#REF!</v>
      </c>
      <c r="G83" s="46"/>
      <c r="H83" s="46"/>
      <c r="I83" s="47"/>
      <c r="J83" s="47"/>
      <c r="K83" s="48" t="e">
        <f>#REF!</f>
        <v>#REF!</v>
      </c>
      <c r="L83" s="49" t="e">
        <f t="shared" si="2"/>
        <v>#REF!</v>
      </c>
      <c r="M83" s="50" t="e">
        <f>#REF!</f>
        <v>#REF!</v>
      </c>
      <c r="N83" s="49" t="e">
        <f t="shared" si="3"/>
        <v>#REF!</v>
      </c>
      <c r="O83" s="50" t="e">
        <f>#REF!</f>
        <v>#REF!</v>
      </c>
      <c r="P83" s="50" t="e">
        <f>#REF!</f>
        <v>#REF!</v>
      </c>
      <c r="Q83" s="51">
        <f>CoverSheet!$J$16</f>
        <v>42917</v>
      </c>
      <c r="S83" s="42"/>
      <c r="T83" s="42"/>
      <c r="U83" s="84"/>
      <c r="V83" s="84"/>
      <c r="W83" s="91"/>
      <c r="X83" s="84"/>
      <c r="Y83" s="87"/>
      <c r="Z83" s="91"/>
      <c r="AA83" s="91"/>
      <c r="AB83" s="91"/>
      <c r="AC83" s="91"/>
      <c r="AD83" s="91"/>
      <c r="AE83" s="84"/>
      <c r="AF83" s="84"/>
      <c r="AK83" s="50"/>
    </row>
    <row r="84" spans="1:37" s="44" customFormat="1" ht="14.25" thickTop="1" thickBot="1">
      <c r="A84" s="43" t="str">
        <f>VLOOKUP(CoverSheet!$H$4,'supt list 022416'!$A$1:$K$415,5,FALSE)</f>
        <v>Organization</v>
      </c>
      <c r="B84" s="43" t="str">
        <f>LEFT(VLOOKUP(CoverSheet!$H$4,'supt list 022416'!$A$1:$K$415,6,FALSE),4)</f>
        <v xml:space="preserve">LEA </v>
      </c>
      <c r="C84" s="44">
        <v>180</v>
      </c>
      <c r="D84" s="45" t="s">
        <v>698</v>
      </c>
      <c r="E84" s="44" t="s">
        <v>468</v>
      </c>
      <c r="F84" s="54" t="e">
        <f>#REF!</f>
        <v>#REF!</v>
      </c>
      <c r="G84" s="46"/>
      <c r="H84" s="46"/>
      <c r="I84" s="47"/>
      <c r="J84" s="47"/>
      <c r="K84" s="48" t="e">
        <f>#REF!</f>
        <v>#REF!</v>
      </c>
      <c r="L84" s="49" t="e">
        <f t="shared" si="2"/>
        <v>#REF!</v>
      </c>
      <c r="M84" s="50" t="e">
        <f>#REF!</f>
        <v>#REF!</v>
      </c>
      <c r="N84" s="49" t="e">
        <f t="shared" si="3"/>
        <v>#REF!</v>
      </c>
      <c r="O84" s="50" t="e">
        <f>#REF!</f>
        <v>#REF!</v>
      </c>
      <c r="P84" s="50" t="e">
        <f>#REF!</f>
        <v>#REF!</v>
      </c>
      <c r="Q84" s="51">
        <f>CoverSheet!$J$16</f>
        <v>42917</v>
      </c>
      <c r="S84" s="42"/>
      <c r="T84" s="42"/>
      <c r="U84" s="84"/>
      <c r="V84" s="84"/>
      <c r="W84" s="91"/>
      <c r="X84" s="84"/>
      <c r="Y84" s="87"/>
      <c r="Z84" s="91"/>
      <c r="AA84" s="91"/>
      <c r="AB84" s="91"/>
      <c r="AC84" s="91"/>
      <c r="AD84" s="91"/>
      <c r="AE84" s="84"/>
      <c r="AF84" s="84"/>
      <c r="AK84" s="50"/>
    </row>
    <row r="85" spans="1:37" s="44" customFormat="1" ht="14.25" thickTop="1" thickBot="1">
      <c r="A85" s="43" t="str">
        <f>VLOOKUP(CoverSheet!$H$4,'supt list 022416'!$A$1:$K$415,5,FALSE)</f>
        <v>Organization</v>
      </c>
      <c r="B85" s="43" t="str">
        <f>LEFT(VLOOKUP(CoverSheet!$H$4,'supt list 022416'!$A$1:$K$415,6,FALSE),4)</f>
        <v xml:space="preserve">LEA </v>
      </c>
      <c r="C85" s="44">
        <v>180</v>
      </c>
      <c r="D85" s="45" t="s">
        <v>699</v>
      </c>
      <c r="E85" s="44" t="s">
        <v>718</v>
      </c>
      <c r="F85" s="54" t="s">
        <v>718</v>
      </c>
      <c r="G85" s="46"/>
      <c r="H85" s="46"/>
      <c r="I85" s="47"/>
      <c r="J85" s="47"/>
      <c r="K85" s="48" t="e">
        <f>#REF!</f>
        <v>#REF!</v>
      </c>
      <c r="L85" s="49" t="str">
        <f t="shared" si="2"/>
        <v>00</v>
      </c>
      <c r="M85" s="50"/>
      <c r="N85" s="49" t="str">
        <f t="shared" si="3"/>
        <v>00</v>
      </c>
      <c r="Q85" s="51">
        <f>CoverSheet!$J$16</f>
        <v>42917</v>
      </c>
      <c r="S85" s="42"/>
      <c r="T85" s="42"/>
      <c r="U85" s="84"/>
      <c r="V85" s="84"/>
      <c r="W85" s="91"/>
      <c r="X85" s="84"/>
      <c r="Y85" s="87"/>
      <c r="Z85" s="91"/>
      <c r="AA85" s="91"/>
      <c r="AB85" s="91"/>
      <c r="AC85" s="91"/>
      <c r="AD85" s="91"/>
      <c r="AE85" s="84"/>
      <c r="AF85" s="84"/>
      <c r="AK85" s="50"/>
    </row>
    <row r="86" spans="1:37" s="44" customFormat="1" ht="14.25" thickTop="1" thickBot="1">
      <c r="A86" s="43" t="str">
        <f>VLOOKUP(CoverSheet!$H$4,'supt list 022416'!$A$1:$K$415,5,FALSE)</f>
        <v>Organization</v>
      </c>
      <c r="B86" s="43" t="str">
        <f>LEFT(VLOOKUP(CoverSheet!$H$4,'supt list 022416'!$A$1:$K$415,6,FALSE),4)</f>
        <v xml:space="preserve">LEA </v>
      </c>
      <c r="C86" s="44">
        <v>180</v>
      </c>
      <c r="D86" s="45" t="s">
        <v>700</v>
      </c>
      <c r="E86" s="44" t="s">
        <v>847</v>
      </c>
      <c r="F86" s="44" t="e">
        <f>#REF!</f>
        <v>#REF!</v>
      </c>
      <c r="G86" s="46"/>
      <c r="H86" s="46"/>
      <c r="I86" s="47"/>
      <c r="J86" s="47"/>
      <c r="K86" s="48" t="e">
        <f>#REF!</f>
        <v>#REF!</v>
      </c>
      <c r="L86" s="49" t="e">
        <f t="shared" si="2"/>
        <v>#REF!</v>
      </c>
      <c r="M86" s="50" t="e">
        <f>#REF!</f>
        <v>#REF!</v>
      </c>
      <c r="N86" s="49" t="e">
        <f t="shared" si="3"/>
        <v>#REF!</v>
      </c>
      <c r="O86" s="50" t="e">
        <f>#REF!</f>
        <v>#REF!</v>
      </c>
      <c r="P86" s="50" t="e">
        <f>#REF!</f>
        <v>#REF!</v>
      </c>
      <c r="Q86" s="51">
        <f>CoverSheet!$J$16</f>
        <v>42917</v>
      </c>
      <c r="S86" s="42"/>
      <c r="T86" s="42"/>
      <c r="U86" s="84"/>
      <c r="V86" s="84"/>
      <c r="W86" s="91"/>
      <c r="X86" s="84"/>
      <c r="Y86" s="87"/>
      <c r="Z86" s="91"/>
      <c r="AA86" s="91"/>
      <c r="AB86" s="91"/>
      <c r="AC86" s="91"/>
      <c r="AD86" s="91"/>
      <c r="AE86" s="84"/>
      <c r="AF86" s="84"/>
    </row>
    <row r="87" spans="1:37" s="44" customFormat="1" ht="13.5" thickTop="1">
      <c r="A87" s="43" t="str">
        <f>VLOOKUP(CoverSheet!$H$4,'supt list 022416'!$A$1:$K$415,5,FALSE)</f>
        <v>Organization</v>
      </c>
      <c r="B87" s="43" t="str">
        <f>LEFT(VLOOKUP(CoverSheet!$H$4,'supt list 022416'!$A$1:$K$415,6,FALSE),4)</f>
        <v xml:space="preserve">LEA </v>
      </c>
      <c r="C87" s="44">
        <v>180</v>
      </c>
      <c r="D87" s="45" t="s">
        <v>700</v>
      </c>
      <c r="E87" s="44" t="s">
        <v>847</v>
      </c>
      <c r="F87" s="44" t="e">
        <f>#REF!</f>
        <v>#REF!</v>
      </c>
      <c r="G87" s="46"/>
      <c r="H87" s="46"/>
      <c r="I87" s="47"/>
      <c r="J87" s="47"/>
      <c r="K87" s="48" t="e">
        <f>#REF!</f>
        <v>#REF!</v>
      </c>
      <c r="L87" s="49" t="e">
        <f t="shared" si="2"/>
        <v>#REF!</v>
      </c>
      <c r="M87" s="50" t="e">
        <f>#REF!</f>
        <v>#REF!</v>
      </c>
      <c r="N87" s="49" t="e">
        <f t="shared" si="3"/>
        <v>#REF!</v>
      </c>
      <c r="O87" s="50" t="e">
        <f>#REF!</f>
        <v>#REF!</v>
      </c>
      <c r="P87" s="50" t="e">
        <f>#REF!</f>
        <v>#REF!</v>
      </c>
      <c r="Q87" s="51">
        <f>CoverSheet!$J$16</f>
        <v>42917</v>
      </c>
      <c r="S87" s="42"/>
      <c r="T87" s="42"/>
      <c r="U87" s="84"/>
      <c r="V87" s="84"/>
      <c r="W87" s="91"/>
      <c r="X87" s="84"/>
      <c r="Y87" s="87"/>
      <c r="Z87" s="91"/>
      <c r="AA87" s="91"/>
      <c r="AB87" s="91"/>
      <c r="AC87" s="91"/>
      <c r="AD87" s="91"/>
      <c r="AE87" s="84"/>
      <c r="AF87" s="84"/>
    </row>
    <row r="88" spans="1:37">
      <c r="S88" s="42"/>
      <c r="T88" s="42"/>
      <c r="U88" s="84"/>
      <c r="V88" s="84"/>
      <c r="W88" s="91"/>
      <c r="X88" s="84"/>
      <c r="Y88" s="87"/>
      <c r="Z88" s="91"/>
      <c r="AA88" s="91"/>
      <c r="AB88" s="91"/>
      <c r="AC88" s="91"/>
      <c r="AD88" s="91"/>
      <c r="AE88" s="84"/>
      <c r="AF88" s="84"/>
    </row>
    <row r="89" spans="1:37">
      <c r="S89" s="42"/>
      <c r="T89" s="42"/>
      <c r="U89" s="84"/>
      <c r="V89" s="84"/>
      <c r="W89" s="91"/>
      <c r="X89" s="84"/>
      <c r="Y89" s="87"/>
      <c r="Z89" s="91"/>
      <c r="AA89" s="91"/>
      <c r="AB89" s="91"/>
      <c r="AC89" s="91"/>
      <c r="AD89" s="91"/>
      <c r="AE89" s="84"/>
      <c r="AF89" s="84"/>
    </row>
    <row r="90" spans="1:37">
      <c r="S90" s="42"/>
      <c r="T90" s="42"/>
      <c r="U90" s="44"/>
      <c r="V90" s="44"/>
      <c r="W90" s="44"/>
      <c r="X90" s="44"/>
      <c r="Y90" s="44"/>
      <c r="Z90" s="44"/>
      <c r="AA90" s="44"/>
      <c r="AB90" s="44"/>
      <c r="AC90" s="44"/>
      <c r="AD90" s="44"/>
      <c r="AE90" s="44"/>
      <c r="AF90" s="44"/>
    </row>
    <row r="91" spans="1:37">
      <c r="S91" s="42"/>
      <c r="T91" s="42"/>
      <c r="U91" s="44"/>
      <c r="V91" s="44"/>
      <c r="W91" s="44"/>
      <c r="X91" s="44"/>
      <c r="Y91" s="44"/>
      <c r="Z91" s="44"/>
      <c r="AA91" s="44"/>
      <c r="AB91" s="44"/>
      <c r="AC91" s="44"/>
      <c r="AD91" s="44"/>
      <c r="AE91" s="44"/>
      <c r="AF91" s="44"/>
    </row>
    <row r="92" spans="1:37">
      <c r="S92" s="42"/>
      <c r="T92" s="42"/>
      <c r="U92" s="44"/>
      <c r="V92" s="44"/>
      <c r="W92" s="44"/>
      <c r="X92" s="44"/>
      <c r="Y92" s="44"/>
      <c r="Z92" s="44"/>
      <c r="AA92" s="44"/>
      <c r="AB92" s="44"/>
      <c r="AC92" s="44"/>
      <c r="AD92" s="44"/>
      <c r="AE92" s="44"/>
      <c r="AF92" s="44"/>
    </row>
    <row r="93" spans="1:37">
      <c r="S93" s="42"/>
      <c r="T93" s="42"/>
      <c r="U93" s="44"/>
      <c r="V93" s="44"/>
      <c r="W93" s="44"/>
      <c r="X93" s="44"/>
      <c r="Y93" s="44"/>
      <c r="Z93" s="44"/>
      <c r="AA93" s="44"/>
      <c r="AB93" s="44"/>
      <c r="AC93" s="44"/>
      <c r="AD93" s="44"/>
      <c r="AE93" s="44"/>
      <c r="AF93" s="44"/>
    </row>
    <row r="94" spans="1:37">
      <c r="S94" s="42"/>
      <c r="T94" s="42"/>
      <c r="U94" s="44"/>
      <c r="V94" s="44"/>
      <c r="W94" s="44"/>
      <c r="X94" s="44"/>
      <c r="Y94" s="44"/>
      <c r="Z94" s="44"/>
      <c r="AA94" s="44"/>
      <c r="AB94" s="44"/>
      <c r="AC94" s="44"/>
      <c r="AD94" s="44"/>
      <c r="AE94" s="44"/>
      <c r="AF94" s="44"/>
    </row>
    <row r="95" spans="1:37">
      <c r="S95" s="42"/>
      <c r="T95" s="42"/>
      <c r="U95" s="44"/>
      <c r="V95" s="44"/>
      <c r="W95" s="44"/>
      <c r="X95" s="44"/>
      <c r="Y95" s="44"/>
      <c r="Z95" s="44"/>
      <c r="AA95" s="44"/>
      <c r="AB95" s="44"/>
      <c r="AC95" s="44"/>
      <c r="AD95" s="44"/>
      <c r="AE95" s="44"/>
      <c r="AF95" s="44"/>
    </row>
    <row r="96" spans="1:37">
      <c r="S96" s="42"/>
      <c r="T96" s="42"/>
      <c r="U96" s="44"/>
      <c r="V96" s="44"/>
      <c r="W96" s="44"/>
      <c r="X96" s="44"/>
      <c r="Y96" s="44"/>
      <c r="Z96" s="44"/>
      <c r="AA96" s="44"/>
      <c r="AB96" s="44"/>
      <c r="AC96" s="44"/>
      <c r="AD96" s="44"/>
      <c r="AE96" s="44"/>
      <c r="AF96" s="44"/>
    </row>
    <row r="97" spans="19:32">
      <c r="S97" s="52"/>
      <c r="T97" s="52"/>
      <c r="U97" s="44"/>
      <c r="V97" s="44"/>
      <c r="W97" s="44"/>
      <c r="X97" s="44"/>
      <c r="Y97" s="44"/>
      <c r="Z97" s="44"/>
      <c r="AA97" s="44"/>
      <c r="AB97" s="44"/>
      <c r="AC97" s="44"/>
      <c r="AD97" s="44"/>
      <c r="AE97" s="44"/>
      <c r="AF97" s="44"/>
    </row>
    <row r="98" spans="19:32">
      <c r="S98" s="52"/>
      <c r="T98" s="52"/>
      <c r="U98" s="44"/>
      <c r="V98" s="44"/>
      <c r="W98" s="44"/>
      <c r="X98" s="44"/>
      <c r="Y98" s="44"/>
      <c r="Z98" s="44"/>
      <c r="AA98" s="44"/>
      <c r="AB98" s="44"/>
      <c r="AC98" s="44"/>
      <c r="AD98" s="44"/>
      <c r="AE98" s="44"/>
      <c r="AF98" s="44"/>
    </row>
    <row r="99" spans="19:32">
      <c r="S99" s="52"/>
      <c r="T99" s="52"/>
      <c r="U99" s="44"/>
      <c r="V99" s="44"/>
      <c r="W99" s="44"/>
      <c r="X99" s="44"/>
      <c r="Y99" s="44"/>
      <c r="Z99" s="44"/>
      <c r="AA99" s="44"/>
      <c r="AB99" s="44"/>
      <c r="AC99" s="44"/>
      <c r="AD99" s="44"/>
      <c r="AE99" s="44"/>
      <c r="AF99" s="44"/>
    </row>
    <row r="100" spans="19:32">
      <c r="S100" s="52"/>
      <c r="T100" s="52"/>
      <c r="U100" s="44"/>
      <c r="V100" s="44"/>
      <c r="W100" s="44"/>
      <c r="X100" s="44"/>
      <c r="Y100" s="44"/>
      <c r="Z100" s="44"/>
      <c r="AA100" s="44"/>
      <c r="AB100" s="44"/>
      <c r="AC100" s="44"/>
      <c r="AD100" s="44"/>
      <c r="AE100" s="44"/>
      <c r="AF100" s="44"/>
    </row>
    <row r="101" spans="19:32">
      <c r="S101" s="52"/>
      <c r="T101" s="52"/>
      <c r="U101" s="44"/>
      <c r="V101" s="44"/>
      <c r="W101" s="44"/>
      <c r="X101" s="44"/>
      <c r="Y101" s="44"/>
      <c r="Z101" s="44"/>
      <c r="AA101" s="44"/>
      <c r="AB101" s="44"/>
      <c r="AC101" s="44"/>
      <c r="AD101" s="44"/>
      <c r="AE101" s="44"/>
      <c r="AF101" s="44"/>
    </row>
    <row r="102" spans="19:32">
      <c r="S102" s="52"/>
      <c r="T102" s="52"/>
      <c r="U102" s="44"/>
      <c r="V102" s="44"/>
      <c r="W102" s="44"/>
      <c r="X102" s="44"/>
      <c r="Y102" s="44"/>
      <c r="Z102" s="44"/>
      <c r="AA102" s="44"/>
      <c r="AB102" s="44"/>
      <c r="AC102" s="44"/>
      <c r="AD102" s="44"/>
      <c r="AE102" s="44"/>
      <c r="AF102" s="44"/>
    </row>
    <row r="103" spans="19:32">
      <c r="S103" s="52"/>
      <c r="T103" s="52"/>
      <c r="U103" s="44"/>
      <c r="V103" s="44"/>
      <c r="W103" s="44"/>
      <c r="X103" s="44"/>
      <c r="Y103" s="44"/>
      <c r="Z103" s="44"/>
      <c r="AA103" s="44"/>
      <c r="AB103" s="44"/>
      <c r="AC103" s="44"/>
      <c r="AD103" s="44"/>
      <c r="AE103" s="44"/>
      <c r="AF103" s="44"/>
    </row>
    <row r="104" spans="19:32">
      <c r="S104" s="52"/>
      <c r="T104" s="52"/>
      <c r="U104" s="44"/>
      <c r="V104" s="44"/>
      <c r="W104" s="44"/>
      <c r="X104" s="44"/>
      <c r="Y104" s="44"/>
      <c r="Z104" s="44"/>
      <c r="AA104" s="44"/>
      <c r="AB104" s="44"/>
      <c r="AC104" s="44"/>
      <c r="AD104" s="44"/>
      <c r="AE104" s="44"/>
      <c r="AF104" s="44"/>
    </row>
    <row r="105" spans="19:32">
      <c r="S105" s="52"/>
      <c r="T105" s="52"/>
      <c r="U105" s="44"/>
      <c r="V105" s="44"/>
      <c r="W105" s="44"/>
      <c r="X105" s="44"/>
      <c r="Y105" s="44"/>
      <c r="Z105" s="44"/>
      <c r="AA105" s="44"/>
      <c r="AB105" s="44"/>
      <c r="AC105" s="44"/>
      <c r="AD105" s="44"/>
      <c r="AE105" s="44"/>
      <c r="AF105" s="44"/>
    </row>
    <row r="106" spans="19:32">
      <c r="S106" s="52"/>
      <c r="T106" s="52"/>
      <c r="U106" s="44"/>
      <c r="V106" s="44"/>
      <c r="W106" s="44"/>
      <c r="X106" s="44"/>
      <c r="Y106" s="44"/>
      <c r="Z106" s="44"/>
      <c r="AA106" s="44"/>
      <c r="AB106" s="44"/>
      <c r="AC106" s="44"/>
      <c r="AD106" s="44"/>
      <c r="AE106" s="44"/>
      <c r="AF106" s="44"/>
    </row>
    <row r="107" spans="19:32">
      <c r="S107" s="52"/>
      <c r="T107" s="52"/>
      <c r="U107" s="44"/>
      <c r="V107" s="44"/>
      <c r="W107" s="44"/>
      <c r="X107" s="44"/>
      <c r="Y107" s="44"/>
      <c r="Z107" s="44"/>
      <c r="AA107" s="44"/>
      <c r="AB107" s="44"/>
      <c r="AC107" s="44"/>
      <c r="AD107" s="44"/>
      <c r="AE107" s="44"/>
      <c r="AF107" s="44"/>
    </row>
    <row r="108" spans="19:32">
      <c r="S108" s="52"/>
      <c r="T108" s="52"/>
      <c r="U108" s="44"/>
      <c r="V108" s="44"/>
      <c r="W108" s="44"/>
      <c r="X108" s="44"/>
      <c r="Y108" s="44"/>
      <c r="Z108" s="44"/>
      <c r="AA108" s="44"/>
      <c r="AB108" s="44"/>
      <c r="AC108" s="44"/>
      <c r="AD108" s="44"/>
      <c r="AE108" s="44"/>
      <c r="AF108" s="44"/>
    </row>
    <row r="109" spans="19:32">
      <c r="S109" s="52"/>
      <c r="T109" s="52"/>
      <c r="U109" s="44"/>
      <c r="V109" s="44"/>
      <c r="W109" s="44"/>
      <c r="X109" s="44"/>
      <c r="Y109" s="44"/>
      <c r="Z109" s="44"/>
      <c r="AA109" s="44"/>
      <c r="AB109" s="44"/>
      <c r="AC109" s="44"/>
      <c r="AD109" s="44"/>
      <c r="AE109" s="44"/>
      <c r="AF109" s="44"/>
    </row>
    <row r="110" spans="19:32">
      <c r="S110" s="52"/>
      <c r="T110" s="52"/>
      <c r="U110" s="44"/>
      <c r="V110" s="44"/>
      <c r="W110" s="44"/>
      <c r="X110" s="44"/>
      <c r="Y110" s="44"/>
      <c r="Z110" s="44"/>
      <c r="AA110" s="44"/>
      <c r="AB110" s="44"/>
      <c r="AC110" s="44"/>
      <c r="AD110" s="44"/>
      <c r="AE110" s="44"/>
      <c r="AF110" s="44"/>
    </row>
    <row r="111" spans="19:32">
      <c r="S111" s="52"/>
      <c r="T111" s="52"/>
      <c r="U111" s="44"/>
      <c r="V111" s="44"/>
      <c r="W111" s="44"/>
      <c r="X111" s="44"/>
      <c r="Y111" s="44"/>
      <c r="Z111" s="44"/>
      <c r="AA111" s="44"/>
      <c r="AB111" s="44"/>
      <c r="AC111" s="44"/>
      <c r="AD111" s="44"/>
      <c r="AE111" s="44"/>
      <c r="AF111" s="44"/>
    </row>
    <row r="112" spans="19:32">
      <c r="S112" s="52"/>
      <c r="T112" s="52"/>
      <c r="U112" s="44"/>
      <c r="V112" s="44"/>
      <c r="W112" s="44"/>
      <c r="X112" s="44"/>
      <c r="Y112" s="44"/>
      <c r="Z112" s="44"/>
      <c r="AA112" s="44"/>
      <c r="AB112" s="44"/>
      <c r="AC112" s="44"/>
      <c r="AD112" s="44"/>
      <c r="AE112" s="44"/>
      <c r="AF112" s="44"/>
    </row>
    <row r="113" spans="19:32">
      <c r="S113" s="52"/>
      <c r="T113" s="52"/>
      <c r="U113" s="44"/>
      <c r="V113" s="44"/>
      <c r="W113" s="44"/>
      <c r="X113" s="44"/>
      <c r="Y113" s="44"/>
      <c r="Z113" s="44"/>
      <c r="AA113" s="44"/>
      <c r="AB113" s="44"/>
      <c r="AC113" s="44"/>
      <c r="AD113" s="44"/>
      <c r="AE113" s="44"/>
      <c r="AF113" s="44"/>
    </row>
    <row r="114" spans="19:32">
      <c r="S114" s="52"/>
      <c r="T114" s="52"/>
      <c r="U114" s="44"/>
      <c r="V114" s="44"/>
      <c r="W114" s="44"/>
      <c r="X114" s="44"/>
      <c r="Y114" s="44"/>
      <c r="Z114" s="44"/>
      <c r="AA114" s="44"/>
      <c r="AB114" s="44"/>
      <c r="AC114" s="44"/>
      <c r="AD114" s="44"/>
      <c r="AE114" s="44"/>
      <c r="AF114" s="44"/>
    </row>
    <row r="115" spans="19:32">
      <c r="S115" s="52"/>
      <c r="T115" s="52"/>
      <c r="U115" s="44"/>
      <c r="V115" s="44"/>
      <c r="W115" s="44"/>
      <c r="X115" s="44"/>
      <c r="Y115" s="44"/>
      <c r="Z115" s="44"/>
      <c r="AA115" s="44"/>
      <c r="AB115" s="44"/>
      <c r="AC115" s="44"/>
      <c r="AD115" s="44"/>
      <c r="AE115" s="44"/>
      <c r="AF115" s="44"/>
    </row>
    <row r="116" spans="19:32">
      <c r="S116" s="52"/>
      <c r="T116" s="52"/>
      <c r="U116" s="44"/>
      <c r="V116" s="44"/>
      <c r="W116" s="44"/>
      <c r="X116" s="44"/>
      <c r="Y116" s="44"/>
      <c r="Z116" s="44"/>
      <c r="AA116" s="44"/>
      <c r="AB116" s="44"/>
      <c r="AC116" s="44"/>
      <c r="AD116" s="44"/>
      <c r="AE116" s="44"/>
      <c r="AF116" s="44"/>
    </row>
    <row r="117" spans="19:32">
      <c r="S117" s="52"/>
      <c r="T117" s="52"/>
      <c r="U117" s="44"/>
      <c r="V117" s="44"/>
      <c r="W117" s="44"/>
      <c r="X117" s="44"/>
      <c r="Y117" s="44"/>
      <c r="Z117" s="44"/>
      <c r="AA117" s="44"/>
      <c r="AB117" s="44"/>
      <c r="AC117" s="44"/>
      <c r="AD117" s="44"/>
      <c r="AE117" s="44"/>
      <c r="AF117" s="44"/>
    </row>
    <row r="118" spans="19:32">
      <c r="S118" s="52"/>
      <c r="T118" s="52"/>
      <c r="U118" s="44"/>
      <c r="V118" s="44"/>
      <c r="W118" s="44"/>
      <c r="X118" s="44"/>
      <c r="Y118" s="44"/>
      <c r="Z118" s="44"/>
      <c r="AA118" s="44"/>
      <c r="AB118" s="44"/>
      <c r="AC118" s="44"/>
      <c r="AD118" s="44"/>
      <c r="AE118" s="44"/>
      <c r="AF118" s="44"/>
    </row>
    <row r="119" spans="19:32">
      <c r="S119" s="52"/>
      <c r="T119" s="52"/>
      <c r="U119" s="44"/>
      <c r="V119" s="44"/>
      <c r="W119" s="44"/>
      <c r="X119" s="44"/>
      <c r="Y119" s="53"/>
      <c r="Z119" s="44"/>
      <c r="AA119" s="44"/>
      <c r="AB119" s="44"/>
      <c r="AC119" s="44"/>
      <c r="AD119" s="44"/>
      <c r="AE119" s="44"/>
      <c r="AF119" s="44"/>
    </row>
    <row r="120" spans="19:32">
      <c r="S120" s="52"/>
      <c r="T120" s="52"/>
      <c r="U120" s="44"/>
      <c r="V120" s="44"/>
      <c r="W120" s="44"/>
      <c r="X120" s="44"/>
      <c r="Y120" s="44"/>
      <c r="Z120" s="44"/>
      <c r="AA120" s="44"/>
      <c r="AB120" s="44"/>
      <c r="AC120" s="44"/>
      <c r="AD120" s="44"/>
      <c r="AE120" s="44"/>
      <c r="AF120" s="44"/>
    </row>
    <row r="121" spans="19:32">
      <c r="S121" s="52"/>
      <c r="T121" s="52"/>
      <c r="U121" s="44"/>
      <c r="V121" s="44"/>
      <c r="W121" s="44"/>
      <c r="X121" s="44"/>
      <c r="Y121" s="44"/>
      <c r="Z121" s="44"/>
      <c r="AA121" s="44"/>
      <c r="AB121" s="44"/>
      <c r="AC121" s="44"/>
      <c r="AD121" s="44"/>
      <c r="AE121" s="44"/>
      <c r="AF121" s="44"/>
    </row>
    <row r="122" spans="19:32">
      <c r="S122" s="52"/>
      <c r="T122" s="52"/>
      <c r="U122" s="44"/>
      <c r="V122" s="44"/>
      <c r="W122" s="44"/>
      <c r="X122" s="44"/>
      <c r="Y122" s="44"/>
      <c r="Z122" s="44"/>
      <c r="AA122" s="44"/>
      <c r="AB122" s="44"/>
      <c r="AC122" s="44"/>
      <c r="AD122" s="44"/>
      <c r="AE122" s="44"/>
      <c r="AF122" s="44"/>
    </row>
    <row r="123" spans="19:32">
      <c r="S123" s="52"/>
      <c r="T123" s="52"/>
      <c r="U123" s="44"/>
      <c r="V123" s="44"/>
      <c r="W123" s="44"/>
      <c r="X123" s="44"/>
      <c r="Y123" s="44"/>
      <c r="Z123" s="44"/>
      <c r="AA123" s="44"/>
      <c r="AB123" s="44"/>
      <c r="AC123" s="44"/>
      <c r="AD123" s="44"/>
      <c r="AE123" s="44"/>
      <c r="AF123" s="44"/>
    </row>
    <row r="124" spans="19:32">
      <c r="S124" s="52"/>
      <c r="T124" s="52"/>
      <c r="U124" s="44"/>
      <c r="V124" s="44"/>
      <c r="W124" s="44"/>
      <c r="X124" s="44"/>
      <c r="Y124" s="44"/>
      <c r="Z124" s="44"/>
      <c r="AA124" s="44"/>
      <c r="AB124" s="44"/>
      <c r="AC124" s="44"/>
      <c r="AD124" s="44"/>
      <c r="AE124" s="44"/>
      <c r="AF124" s="44"/>
    </row>
    <row r="125" spans="19:32">
      <c r="S125" s="52"/>
      <c r="T125" s="52"/>
      <c r="U125" s="44"/>
      <c r="V125" s="44"/>
      <c r="W125" s="44"/>
      <c r="X125" s="44"/>
      <c r="Y125" s="44"/>
      <c r="Z125" s="44"/>
      <c r="AA125" s="44"/>
      <c r="AB125" s="44"/>
      <c r="AC125" s="44"/>
      <c r="AD125" s="44"/>
      <c r="AE125" s="44"/>
      <c r="AF125" s="44"/>
    </row>
    <row r="126" spans="19:32">
      <c r="S126" s="52"/>
      <c r="T126" s="52"/>
      <c r="U126" s="44"/>
      <c r="V126" s="44"/>
      <c r="W126" s="44"/>
      <c r="X126" s="44"/>
      <c r="Y126" s="44"/>
      <c r="Z126" s="44"/>
      <c r="AA126" s="44"/>
      <c r="AB126" s="44"/>
      <c r="AC126" s="44"/>
      <c r="AD126" s="44"/>
      <c r="AE126" s="44"/>
      <c r="AF126" s="44"/>
    </row>
    <row r="127" spans="19:32">
      <c r="S127" s="52"/>
      <c r="T127" s="52"/>
      <c r="U127" s="44"/>
      <c r="V127" s="44"/>
      <c r="W127" s="44"/>
      <c r="X127" s="44"/>
      <c r="Y127" s="44"/>
      <c r="Z127" s="44"/>
      <c r="AA127" s="44"/>
      <c r="AB127" s="44"/>
      <c r="AC127" s="44"/>
      <c r="AD127" s="44"/>
      <c r="AE127" s="44"/>
      <c r="AF127" s="44"/>
    </row>
    <row r="128" spans="19:32">
      <c r="S128" s="52"/>
      <c r="T128" s="52"/>
      <c r="U128" s="44"/>
      <c r="V128" s="44"/>
      <c r="W128" s="44"/>
      <c r="X128" s="44"/>
      <c r="Y128" s="44"/>
      <c r="Z128" s="44"/>
      <c r="AA128" s="44"/>
      <c r="AB128" s="44"/>
      <c r="AC128" s="44"/>
      <c r="AD128" s="44"/>
      <c r="AE128" s="44"/>
      <c r="AF128" s="44"/>
    </row>
    <row r="129" spans="19:32">
      <c r="S129" s="52"/>
      <c r="T129" s="52"/>
      <c r="U129" s="44"/>
      <c r="V129" s="44"/>
      <c r="W129" s="44"/>
      <c r="X129" s="44"/>
      <c r="Y129" s="44"/>
      <c r="Z129" s="44"/>
      <c r="AA129" s="44"/>
      <c r="AB129" s="44"/>
      <c r="AC129" s="44"/>
      <c r="AD129" s="44"/>
      <c r="AE129" s="44"/>
      <c r="AF129" s="44"/>
    </row>
    <row r="130" spans="19:32">
      <c r="S130" s="52"/>
      <c r="T130" s="52"/>
      <c r="U130" s="44"/>
      <c r="V130" s="44"/>
      <c r="W130" s="44"/>
      <c r="X130" s="44"/>
      <c r="Y130" s="44"/>
      <c r="Z130" s="44"/>
      <c r="AA130" s="44"/>
      <c r="AB130" s="44"/>
      <c r="AC130" s="44"/>
      <c r="AD130" s="44"/>
      <c r="AE130" s="44"/>
      <c r="AF130" s="44"/>
    </row>
    <row r="131" spans="19:32">
      <c r="S131" s="52"/>
      <c r="T131" s="52"/>
      <c r="U131" s="44"/>
      <c r="V131" s="44"/>
      <c r="W131" s="44"/>
      <c r="X131" s="44"/>
      <c r="Y131" s="44"/>
      <c r="Z131" s="44"/>
      <c r="AA131" s="44"/>
      <c r="AB131" s="44"/>
      <c r="AC131" s="44"/>
      <c r="AD131" s="44"/>
      <c r="AE131" s="44"/>
      <c r="AF131" s="44"/>
    </row>
    <row r="132" spans="19:32">
      <c r="S132" s="52"/>
      <c r="T132" s="52"/>
      <c r="U132" s="44"/>
      <c r="V132" s="44"/>
      <c r="W132" s="44"/>
      <c r="X132" s="44"/>
      <c r="Y132" s="44"/>
      <c r="Z132" s="44"/>
      <c r="AA132" s="44"/>
      <c r="AB132" s="44"/>
      <c r="AC132" s="44"/>
      <c r="AD132" s="44"/>
      <c r="AE132" s="44"/>
      <c r="AF132" s="44"/>
    </row>
    <row r="133" spans="19:32">
      <c r="S133" s="52"/>
      <c r="T133" s="52"/>
      <c r="U133" s="44"/>
      <c r="V133" s="44"/>
      <c r="W133" s="44"/>
      <c r="X133" s="44"/>
      <c r="Y133" s="44"/>
      <c r="Z133" s="44"/>
      <c r="AA133" s="44"/>
      <c r="AB133" s="44"/>
      <c r="AC133" s="44"/>
      <c r="AD133" s="44"/>
      <c r="AE133" s="44"/>
      <c r="AF133" s="44"/>
    </row>
    <row r="134" spans="19:32">
      <c r="S134" s="52"/>
      <c r="T134" s="52"/>
      <c r="U134" s="44"/>
      <c r="V134" s="44"/>
      <c r="W134" s="44"/>
      <c r="X134" s="44"/>
      <c r="Y134" s="44"/>
      <c r="Z134" s="44"/>
      <c r="AA134" s="44"/>
      <c r="AB134" s="44"/>
      <c r="AC134" s="44"/>
      <c r="AD134" s="44"/>
      <c r="AE134" s="44"/>
      <c r="AF134" s="44"/>
    </row>
    <row r="135" spans="19:32">
      <c r="S135" s="52"/>
      <c r="T135" s="52"/>
      <c r="U135" s="44"/>
      <c r="V135" s="44"/>
      <c r="W135" s="44"/>
      <c r="X135" s="44"/>
      <c r="Y135" s="44"/>
      <c r="Z135" s="44"/>
      <c r="AA135" s="44"/>
      <c r="AB135" s="44"/>
      <c r="AC135" s="44"/>
      <c r="AD135" s="44"/>
      <c r="AE135" s="44"/>
      <c r="AF135" s="44"/>
    </row>
    <row r="136" spans="19:32">
      <c r="S136" s="52"/>
      <c r="T136" s="52"/>
      <c r="U136" s="44"/>
      <c r="V136" s="44"/>
      <c r="W136" s="44"/>
      <c r="X136" s="44"/>
      <c r="Y136" s="44"/>
      <c r="Z136" s="44"/>
      <c r="AA136" s="44"/>
      <c r="AB136" s="44"/>
      <c r="AC136" s="44"/>
      <c r="AD136" s="44"/>
      <c r="AE136" s="44"/>
      <c r="AF136" s="44"/>
    </row>
    <row r="137" spans="19:32">
      <c r="S137" s="52"/>
      <c r="T137" s="52"/>
      <c r="U137" s="44"/>
      <c r="V137" s="44"/>
      <c r="W137" s="44"/>
      <c r="X137" s="44"/>
      <c r="Y137" s="44"/>
      <c r="Z137" s="44"/>
      <c r="AA137" s="44"/>
      <c r="AB137" s="44"/>
      <c r="AC137" s="44"/>
      <c r="AD137" s="44"/>
      <c r="AE137" s="44"/>
      <c r="AF137" s="44"/>
    </row>
    <row r="138" spans="19:32">
      <c r="S138" s="52"/>
      <c r="T138" s="52"/>
      <c r="U138" s="44"/>
      <c r="V138" s="44"/>
      <c r="W138" s="44"/>
      <c r="X138" s="44"/>
      <c r="Y138" s="44"/>
      <c r="Z138" s="44"/>
      <c r="AA138" s="44"/>
      <c r="AB138" s="44"/>
      <c r="AC138" s="44"/>
      <c r="AD138" s="44"/>
      <c r="AE138" s="44"/>
      <c r="AF138" s="44"/>
    </row>
    <row r="139" spans="19:32">
      <c r="S139" s="52"/>
      <c r="T139" s="52"/>
      <c r="U139" s="44"/>
      <c r="V139" s="44"/>
      <c r="W139" s="44"/>
      <c r="X139" s="44"/>
      <c r="Y139" s="44"/>
      <c r="Z139" s="44"/>
      <c r="AA139" s="44"/>
      <c r="AB139" s="44"/>
      <c r="AC139" s="44"/>
      <c r="AD139" s="44"/>
      <c r="AE139" s="44"/>
      <c r="AF139" s="44"/>
    </row>
    <row r="140" spans="19:32">
      <c r="S140" s="52"/>
      <c r="T140" s="52"/>
      <c r="U140" s="44"/>
      <c r="V140" s="44"/>
      <c r="W140" s="44"/>
      <c r="X140" s="44"/>
      <c r="Y140" s="44"/>
      <c r="Z140" s="44"/>
      <c r="AA140" s="44"/>
      <c r="AB140" s="44"/>
      <c r="AC140" s="44"/>
      <c r="AD140" s="44"/>
      <c r="AE140" s="44"/>
      <c r="AF140" s="44"/>
    </row>
    <row r="141" spans="19:32">
      <c r="S141" s="52"/>
      <c r="T141" s="52"/>
      <c r="U141" s="44"/>
      <c r="V141" s="44"/>
      <c r="W141" s="44"/>
      <c r="X141" s="44"/>
      <c r="Y141" s="44"/>
      <c r="Z141" s="44"/>
      <c r="AA141" s="44"/>
      <c r="AB141" s="44"/>
      <c r="AC141" s="44"/>
      <c r="AD141" s="44"/>
      <c r="AE141" s="44"/>
      <c r="AF141" s="44"/>
    </row>
    <row r="142" spans="19:32">
      <c r="S142" s="52"/>
      <c r="T142" s="52"/>
      <c r="U142" s="44"/>
      <c r="V142" s="44"/>
      <c r="W142" s="44"/>
      <c r="X142" s="44"/>
      <c r="Y142" s="44"/>
      <c r="Z142" s="44"/>
      <c r="AA142" s="44"/>
      <c r="AB142" s="44"/>
      <c r="AC142" s="44"/>
      <c r="AD142" s="44"/>
      <c r="AE142" s="44"/>
      <c r="AF142" s="44"/>
    </row>
    <row r="143" spans="19:32">
      <c r="S143" s="52"/>
      <c r="T143" s="52"/>
      <c r="U143" s="44"/>
      <c r="V143" s="44"/>
      <c r="W143" s="44"/>
      <c r="X143" s="44"/>
      <c r="Y143" s="44"/>
      <c r="Z143" s="44"/>
      <c r="AA143" s="44"/>
      <c r="AB143" s="44"/>
      <c r="AC143" s="44"/>
      <c r="AD143" s="44"/>
      <c r="AE143" s="44"/>
      <c r="AF143" s="44"/>
    </row>
    <row r="144" spans="19:32">
      <c r="S144" s="52"/>
      <c r="T144" s="52"/>
      <c r="U144" s="44"/>
      <c r="V144" s="44"/>
      <c r="W144" s="44"/>
      <c r="X144" s="44"/>
      <c r="Y144" s="44"/>
      <c r="Z144" s="44"/>
      <c r="AA144" s="44"/>
      <c r="AB144" s="44"/>
      <c r="AC144" s="44"/>
      <c r="AD144" s="44"/>
      <c r="AE144" s="44"/>
      <c r="AF144" s="44"/>
    </row>
    <row r="145" spans="19:32">
      <c r="S145" s="52"/>
      <c r="T145" s="52"/>
      <c r="U145" s="44"/>
      <c r="V145" s="44"/>
      <c r="W145" s="44"/>
      <c r="X145" s="44"/>
      <c r="Y145" s="44"/>
      <c r="Z145" s="44"/>
      <c r="AA145" s="44"/>
      <c r="AB145" s="44"/>
      <c r="AC145" s="44"/>
      <c r="AD145" s="44"/>
      <c r="AE145" s="44"/>
      <c r="AF145" s="44"/>
    </row>
    <row r="146" spans="19:32">
      <c r="S146" s="52"/>
      <c r="T146" s="52"/>
      <c r="U146" s="44"/>
      <c r="V146" s="44"/>
      <c r="W146" s="44"/>
      <c r="X146" s="44"/>
      <c r="Y146" s="44"/>
      <c r="Z146" s="44"/>
      <c r="AA146" s="44"/>
      <c r="AB146" s="44"/>
      <c r="AC146" s="44"/>
      <c r="AD146" s="44"/>
      <c r="AE146" s="44"/>
      <c r="AF146" s="44"/>
    </row>
    <row r="147" spans="19:32">
      <c r="S147" s="52"/>
      <c r="T147" s="52"/>
      <c r="U147" s="44"/>
      <c r="V147" s="44"/>
      <c r="W147" s="44"/>
      <c r="X147" s="44"/>
      <c r="Y147" s="44"/>
      <c r="Z147" s="44"/>
      <c r="AA147" s="44"/>
      <c r="AB147" s="44"/>
      <c r="AC147" s="44"/>
      <c r="AD147" s="44"/>
      <c r="AE147" s="44"/>
      <c r="AF147" s="44"/>
    </row>
    <row r="148" spans="19:32">
      <c r="S148" s="52"/>
      <c r="T148" s="52"/>
      <c r="U148" s="44"/>
      <c r="V148" s="44"/>
      <c r="W148" s="44"/>
      <c r="X148" s="44"/>
      <c r="Y148" s="44"/>
      <c r="Z148" s="44"/>
      <c r="AA148" s="44"/>
      <c r="AB148" s="44"/>
      <c r="AC148" s="44"/>
      <c r="AD148" s="44"/>
      <c r="AE148" s="44"/>
      <c r="AF148" s="44"/>
    </row>
    <row r="149" spans="19:32">
      <c r="S149" s="52"/>
      <c r="T149" s="52"/>
      <c r="U149" s="44"/>
      <c r="V149" s="44"/>
      <c r="W149" s="44"/>
      <c r="X149" s="44"/>
      <c r="Y149" s="44"/>
      <c r="Z149" s="44"/>
      <c r="AA149" s="44"/>
      <c r="AB149" s="44"/>
      <c r="AC149" s="44"/>
      <c r="AD149" s="44"/>
      <c r="AE149" s="44"/>
      <c r="AF149" s="44"/>
    </row>
    <row r="150" spans="19:32">
      <c r="S150" s="52"/>
      <c r="T150" s="52"/>
      <c r="U150" s="44"/>
      <c r="V150" s="44"/>
      <c r="W150" s="44"/>
      <c r="X150" s="44"/>
      <c r="Y150" s="44"/>
      <c r="Z150" s="44"/>
      <c r="AA150" s="44"/>
      <c r="AB150" s="44"/>
      <c r="AC150" s="44"/>
      <c r="AD150" s="44"/>
      <c r="AE150" s="44"/>
      <c r="AF150" s="44"/>
    </row>
    <row r="151" spans="19:32">
      <c r="S151" s="52"/>
      <c r="T151" s="52"/>
      <c r="U151" s="44"/>
      <c r="V151" s="44"/>
      <c r="W151" s="44"/>
      <c r="X151" s="44"/>
      <c r="Y151" s="44"/>
      <c r="Z151" s="44"/>
      <c r="AA151" s="44"/>
      <c r="AB151" s="44"/>
      <c r="AC151" s="44"/>
      <c r="AD151" s="44"/>
      <c r="AE151" s="44"/>
      <c r="AF151" s="44"/>
    </row>
    <row r="152" spans="19:32">
      <c r="S152" s="52"/>
      <c r="T152" s="52"/>
      <c r="U152" s="44"/>
      <c r="V152" s="44"/>
      <c r="W152" s="44"/>
      <c r="X152" s="44"/>
      <c r="Y152" s="44"/>
      <c r="Z152" s="44"/>
      <c r="AA152" s="44"/>
      <c r="AB152" s="44"/>
      <c r="AC152" s="44"/>
      <c r="AD152" s="44"/>
      <c r="AE152" s="44"/>
      <c r="AF152" s="44"/>
    </row>
    <row r="153" spans="19:32">
      <c r="S153" s="52"/>
      <c r="T153" s="52"/>
      <c r="U153" s="44"/>
      <c r="V153" s="44"/>
      <c r="W153" s="44"/>
      <c r="X153" s="44"/>
      <c r="Y153" s="44"/>
      <c r="Z153" s="44"/>
      <c r="AA153" s="44"/>
      <c r="AB153" s="44"/>
      <c r="AC153" s="44"/>
      <c r="AD153" s="44"/>
      <c r="AE153" s="44"/>
      <c r="AF153" s="44"/>
    </row>
    <row r="154" spans="19:32">
      <c r="S154" s="52"/>
      <c r="T154" s="52"/>
      <c r="U154" s="44"/>
      <c r="V154" s="44"/>
      <c r="W154" s="44"/>
      <c r="X154" s="44"/>
      <c r="Y154" s="44"/>
      <c r="Z154" s="44"/>
      <c r="AA154" s="44"/>
      <c r="AB154" s="44"/>
      <c r="AC154" s="44"/>
      <c r="AD154" s="44"/>
      <c r="AE154" s="44"/>
      <c r="AF154" s="44"/>
    </row>
    <row r="155" spans="19:32">
      <c r="S155" s="52"/>
      <c r="T155" s="52"/>
      <c r="U155" s="44"/>
      <c r="V155" s="44"/>
      <c r="W155" s="44"/>
      <c r="X155" s="44"/>
      <c r="Y155" s="44"/>
      <c r="Z155" s="44"/>
      <c r="AA155" s="44"/>
      <c r="AB155" s="44"/>
      <c r="AC155" s="44"/>
      <c r="AD155" s="44"/>
      <c r="AE155" s="44"/>
      <c r="AF155" s="44"/>
    </row>
    <row r="156" spans="19:32">
      <c r="S156" s="52"/>
      <c r="T156" s="52"/>
      <c r="U156" s="44"/>
      <c r="V156" s="44"/>
      <c r="W156" s="44"/>
      <c r="X156" s="44"/>
      <c r="Y156" s="44"/>
      <c r="Z156" s="44"/>
      <c r="AA156" s="44"/>
      <c r="AB156" s="44"/>
      <c r="AC156" s="44"/>
      <c r="AD156" s="44"/>
      <c r="AE156" s="44"/>
      <c r="AF156" s="44"/>
    </row>
    <row r="157" spans="19:32">
      <c r="S157" s="52"/>
      <c r="T157" s="52"/>
      <c r="U157" s="44"/>
      <c r="V157" s="44"/>
      <c r="W157" s="44"/>
      <c r="X157" s="44"/>
      <c r="Y157" s="44"/>
      <c r="Z157" s="44"/>
      <c r="AA157" s="44"/>
      <c r="AB157" s="44"/>
      <c r="AC157" s="44"/>
      <c r="AD157" s="44"/>
      <c r="AE157" s="44"/>
      <c r="AF157" s="44"/>
    </row>
    <row r="158" spans="19:32">
      <c r="S158" s="52"/>
      <c r="T158" s="52"/>
      <c r="U158" s="44"/>
      <c r="V158" s="44"/>
      <c r="W158" s="44"/>
      <c r="X158" s="44"/>
      <c r="Y158" s="44"/>
      <c r="Z158" s="44"/>
      <c r="AA158" s="44"/>
      <c r="AB158" s="44"/>
      <c r="AC158" s="44"/>
      <c r="AD158" s="44"/>
      <c r="AE158" s="44"/>
      <c r="AF158" s="44"/>
    </row>
    <row r="159" spans="19:32">
      <c r="S159" s="52"/>
      <c r="T159" s="52"/>
      <c r="U159" s="44"/>
      <c r="V159" s="44"/>
      <c r="W159" s="44"/>
      <c r="X159" s="44"/>
      <c r="Y159" s="44"/>
      <c r="Z159" s="44"/>
      <c r="AA159" s="44"/>
      <c r="AB159" s="44"/>
      <c r="AC159" s="44"/>
      <c r="AD159" s="44"/>
      <c r="AE159" s="44"/>
      <c r="AF159" s="44"/>
    </row>
    <row r="160" spans="19:32">
      <c r="S160" s="52"/>
      <c r="T160" s="52"/>
      <c r="U160" s="44"/>
      <c r="V160" s="44"/>
      <c r="W160" s="44"/>
      <c r="X160" s="44"/>
      <c r="Y160" s="44"/>
      <c r="Z160" s="44"/>
      <c r="AA160" s="44"/>
      <c r="AB160" s="44"/>
      <c r="AC160" s="44"/>
      <c r="AD160" s="44"/>
      <c r="AE160" s="44"/>
      <c r="AF160" s="44"/>
    </row>
    <row r="161" spans="19:32">
      <c r="S161" s="52"/>
      <c r="T161" s="52"/>
      <c r="U161" s="44"/>
      <c r="V161" s="44"/>
      <c r="W161" s="44"/>
      <c r="X161" s="44"/>
      <c r="Y161" s="44"/>
      <c r="Z161" s="44"/>
      <c r="AA161" s="44"/>
      <c r="AB161" s="44"/>
      <c r="AC161" s="44"/>
      <c r="AD161" s="44"/>
      <c r="AE161" s="44"/>
      <c r="AF161" s="44"/>
    </row>
    <row r="162" spans="19:32">
      <c r="S162" s="52"/>
      <c r="T162" s="52"/>
      <c r="U162" s="44"/>
      <c r="V162" s="44"/>
      <c r="W162" s="44"/>
      <c r="X162" s="44"/>
      <c r="Y162" s="44"/>
      <c r="Z162" s="44"/>
      <c r="AA162" s="44"/>
      <c r="AB162" s="44"/>
      <c r="AC162" s="44"/>
      <c r="AD162" s="44"/>
      <c r="AE162" s="44"/>
      <c r="AF162" s="44"/>
    </row>
    <row r="163" spans="19:32">
      <c r="S163" s="52"/>
      <c r="T163" s="52"/>
      <c r="U163" s="44"/>
      <c r="V163" s="44"/>
      <c r="W163" s="44"/>
      <c r="X163" s="44"/>
      <c r="Y163" s="44"/>
      <c r="Z163" s="44"/>
      <c r="AA163" s="44"/>
      <c r="AB163" s="44"/>
      <c r="AC163" s="44"/>
      <c r="AD163" s="44"/>
      <c r="AE163" s="44"/>
      <c r="AF163" s="44"/>
    </row>
    <row r="164" spans="19:32">
      <c r="S164" s="52"/>
      <c r="T164" s="52"/>
      <c r="U164" s="44"/>
      <c r="V164" s="44"/>
      <c r="W164" s="44"/>
      <c r="X164" s="44"/>
      <c r="Y164" s="44"/>
      <c r="Z164" s="44"/>
      <c r="AA164" s="44"/>
      <c r="AB164" s="44"/>
      <c r="AC164" s="44"/>
      <c r="AD164" s="44"/>
      <c r="AE164" s="44"/>
      <c r="AF164" s="44"/>
    </row>
    <row r="165" spans="19:32">
      <c r="S165" s="52"/>
      <c r="T165" s="52"/>
      <c r="U165" s="44"/>
      <c r="V165" s="44"/>
      <c r="W165" s="50"/>
      <c r="X165" s="44"/>
      <c r="Y165" s="53"/>
      <c r="Z165" s="50"/>
      <c r="AA165" s="50"/>
      <c r="AB165" s="50"/>
      <c r="AC165" s="50"/>
      <c r="AD165" s="50"/>
      <c r="AE165" s="44"/>
      <c r="AF165" s="44"/>
    </row>
    <row r="166" spans="19:32">
      <c r="S166" s="52"/>
      <c r="T166" s="52"/>
      <c r="U166" s="44"/>
      <c r="V166" s="44"/>
      <c r="W166" s="50"/>
      <c r="X166" s="44"/>
      <c r="Y166" s="53"/>
      <c r="Z166" s="50"/>
      <c r="AA166" s="50"/>
      <c r="AB166" s="50"/>
      <c r="AC166" s="50"/>
      <c r="AD166" s="50"/>
      <c r="AE166" s="44"/>
      <c r="AF166" s="44"/>
    </row>
    <row r="167" spans="19:32">
      <c r="S167" s="52"/>
      <c r="T167" s="52"/>
      <c r="U167" s="44"/>
      <c r="V167" s="44"/>
      <c r="W167" s="50"/>
      <c r="X167" s="44"/>
      <c r="Y167" s="53"/>
      <c r="Z167" s="50"/>
      <c r="AA167" s="50"/>
      <c r="AB167" s="50"/>
      <c r="AC167" s="50"/>
      <c r="AD167" s="50"/>
      <c r="AE167" s="44"/>
      <c r="AF167" s="44"/>
    </row>
    <row r="168" spans="19:32">
      <c r="S168" s="52"/>
      <c r="T168" s="52"/>
      <c r="U168" s="44"/>
      <c r="V168" s="44"/>
      <c r="W168" s="50"/>
      <c r="X168" s="44"/>
      <c r="Y168" s="53"/>
      <c r="Z168" s="50"/>
      <c r="AA168" s="50"/>
      <c r="AB168" s="50"/>
      <c r="AC168" s="50"/>
      <c r="AD168" s="50"/>
      <c r="AE168" s="44"/>
      <c r="AF168" s="44"/>
    </row>
    <row r="169" spans="19:32">
      <c r="S169" s="52"/>
      <c r="T169" s="52"/>
      <c r="U169" s="44"/>
      <c r="V169" s="44"/>
      <c r="W169" s="50"/>
      <c r="X169" s="44"/>
      <c r="Y169" s="53"/>
      <c r="Z169" s="50"/>
      <c r="AA169" s="50"/>
      <c r="AB169" s="50"/>
      <c r="AC169" s="50"/>
      <c r="AD169" s="50"/>
      <c r="AE169" s="44"/>
      <c r="AF169" s="44"/>
    </row>
    <row r="170" spans="19:32">
      <c r="S170" s="52"/>
      <c r="T170" s="52"/>
      <c r="U170" s="44"/>
      <c r="V170" s="44"/>
      <c r="W170" s="50"/>
      <c r="X170" s="44"/>
      <c r="Y170" s="53"/>
      <c r="Z170" s="50"/>
      <c r="AA170" s="50"/>
      <c r="AB170" s="50"/>
      <c r="AC170" s="50"/>
      <c r="AD170" s="50"/>
      <c r="AE170" s="44"/>
      <c r="AF170" s="44"/>
    </row>
    <row r="171" spans="19:32">
      <c r="S171" s="52"/>
      <c r="T171" s="52"/>
      <c r="U171" s="44"/>
      <c r="V171" s="44"/>
      <c r="W171" s="50"/>
      <c r="X171" s="44"/>
      <c r="Y171" s="53"/>
      <c r="Z171" s="50"/>
      <c r="AA171" s="50"/>
      <c r="AB171" s="50"/>
      <c r="AC171" s="50"/>
      <c r="AD171" s="50"/>
      <c r="AE171" s="44"/>
      <c r="AF171" s="44"/>
    </row>
    <row r="172" spans="19:32">
      <c r="S172" s="52"/>
      <c r="T172" s="52"/>
      <c r="U172" s="44"/>
      <c r="V172" s="44"/>
      <c r="W172" s="50"/>
      <c r="X172" s="44"/>
      <c r="Y172" s="53"/>
      <c r="Z172" s="50"/>
      <c r="AA172" s="50"/>
      <c r="AB172" s="50"/>
      <c r="AC172" s="50"/>
      <c r="AD172" s="50"/>
      <c r="AE172" s="44"/>
      <c r="AF172" s="44"/>
    </row>
    <row r="173" spans="19:32">
      <c r="S173" s="52"/>
      <c r="T173" s="52"/>
      <c r="U173" s="44"/>
      <c r="V173" s="44"/>
      <c r="W173" s="50"/>
      <c r="X173" s="44"/>
      <c r="Y173" s="53"/>
      <c r="Z173" s="50"/>
      <c r="AA173" s="50"/>
      <c r="AB173" s="50"/>
      <c r="AC173" s="50"/>
      <c r="AD173" s="50"/>
      <c r="AE173" s="44"/>
      <c r="AF173" s="44"/>
    </row>
    <row r="174" spans="19:32">
      <c r="S174" s="52"/>
      <c r="T174" s="52"/>
      <c r="U174" s="44"/>
      <c r="V174" s="44"/>
      <c r="W174" s="44"/>
      <c r="X174" s="44"/>
      <c r="Y174" s="44"/>
      <c r="Z174" s="44"/>
      <c r="AA174" s="44"/>
      <c r="AB174" s="44"/>
      <c r="AC174" s="44"/>
      <c r="AD174" s="44"/>
      <c r="AE174" s="44"/>
      <c r="AF174" s="44"/>
    </row>
    <row r="175" spans="19:32">
      <c r="S175" s="52"/>
      <c r="T175" s="52"/>
      <c r="U175" s="44"/>
      <c r="V175" s="44"/>
      <c r="W175" s="44"/>
      <c r="X175" s="44"/>
      <c r="Y175" s="44"/>
      <c r="Z175" s="44"/>
      <c r="AA175" s="44"/>
      <c r="AB175" s="44"/>
      <c r="AC175" s="44"/>
      <c r="AD175" s="44"/>
      <c r="AE175" s="44"/>
      <c r="AF175" s="44"/>
    </row>
    <row r="176" spans="19:32">
      <c r="S176" s="52"/>
      <c r="T176" s="52"/>
      <c r="U176" s="102"/>
      <c r="V176" s="102"/>
      <c r="W176" s="102"/>
      <c r="X176" s="102"/>
      <c r="Y176" s="102"/>
      <c r="Z176" s="102"/>
      <c r="AA176" s="102"/>
      <c r="AB176" s="102"/>
      <c r="AC176" s="102"/>
      <c r="AD176" s="102"/>
      <c r="AE176" s="102"/>
      <c r="AF176" s="102"/>
    </row>
    <row r="177" spans="19:32">
      <c r="S177" s="52"/>
      <c r="T177" s="52"/>
      <c r="U177" s="102"/>
      <c r="V177" s="102"/>
      <c r="W177" s="102"/>
      <c r="X177" s="102"/>
      <c r="Y177" s="102"/>
      <c r="Z177" s="102"/>
      <c r="AA177" s="102"/>
      <c r="AB177" s="102"/>
      <c r="AC177" s="102"/>
      <c r="AD177" s="102"/>
      <c r="AE177" s="102"/>
      <c r="AF177" s="102"/>
    </row>
    <row r="178" spans="19:32">
      <c r="S178" s="52"/>
      <c r="T178" s="52"/>
      <c r="U178" s="102"/>
      <c r="V178" s="102"/>
      <c r="W178" s="102"/>
      <c r="X178" s="102"/>
      <c r="Y178" s="102"/>
      <c r="Z178" s="102"/>
      <c r="AA178" s="102"/>
      <c r="AB178" s="102"/>
      <c r="AC178" s="102"/>
      <c r="AD178" s="102"/>
      <c r="AE178" s="102"/>
      <c r="AF178" s="102"/>
    </row>
    <row r="179" spans="19:32">
      <c r="S179" s="52"/>
      <c r="T179" s="52"/>
      <c r="U179" s="102"/>
      <c r="V179" s="102"/>
      <c r="W179" s="102"/>
      <c r="X179" s="102"/>
      <c r="Y179" s="102"/>
      <c r="Z179" s="102"/>
      <c r="AA179" s="102"/>
      <c r="AB179" s="102"/>
      <c r="AC179" s="102"/>
      <c r="AD179" s="102"/>
      <c r="AE179" s="102"/>
      <c r="AF179" s="102"/>
    </row>
    <row r="180" spans="19:32">
      <c r="S180" s="52"/>
      <c r="T180" s="52"/>
      <c r="U180" s="102"/>
      <c r="V180" s="102"/>
      <c r="W180" s="102"/>
      <c r="X180" s="102"/>
      <c r="Y180" s="102"/>
      <c r="Z180" s="102"/>
      <c r="AA180" s="102"/>
      <c r="AB180" s="102"/>
      <c r="AC180" s="102"/>
      <c r="AD180" s="102"/>
      <c r="AE180" s="102"/>
      <c r="AF180" s="102"/>
    </row>
    <row r="181" spans="19:32">
      <c r="S181" s="52"/>
      <c r="T181" s="52"/>
      <c r="U181" s="102"/>
      <c r="V181" s="102"/>
      <c r="W181" s="102"/>
      <c r="X181" s="102"/>
      <c r="Y181" s="102"/>
      <c r="Z181" s="102"/>
      <c r="AA181" s="102"/>
      <c r="AB181" s="102"/>
      <c r="AC181" s="102"/>
      <c r="AD181" s="102"/>
      <c r="AE181" s="102"/>
      <c r="AF181" s="102"/>
    </row>
    <row r="182" spans="19:32">
      <c r="S182" s="52"/>
      <c r="T182" s="52"/>
      <c r="U182" s="102"/>
      <c r="V182" s="102"/>
      <c r="W182" s="102"/>
      <c r="X182" s="102"/>
      <c r="Y182" s="102"/>
      <c r="Z182" s="102"/>
      <c r="AA182" s="102"/>
      <c r="AB182" s="102"/>
      <c r="AC182" s="102"/>
      <c r="AD182" s="102"/>
      <c r="AE182" s="102"/>
      <c r="AF182" s="102"/>
    </row>
    <row r="183" spans="19:32">
      <c r="S183" s="103"/>
      <c r="T183" s="103"/>
      <c r="U183" s="102"/>
      <c r="V183" s="102"/>
      <c r="W183" s="102"/>
      <c r="X183" s="102"/>
      <c r="Y183" s="102"/>
      <c r="Z183" s="102"/>
      <c r="AA183" s="102"/>
      <c r="AB183" s="102"/>
      <c r="AC183" s="102"/>
      <c r="AD183" s="102"/>
      <c r="AE183" s="102"/>
      <c r="AF183" s="102"/>
    </row>
    <row r="184" spans="19:32">
      <c r="S184" s="103"/>
      <c r="T184" s="103"/>
      <c r="U184" s="102"/>
      <c r="V184" s="102"/>
      <c r="W184" s="102"/>
      <c r="X184" s="102"/>
      <c r="Y184" s="102"/>
      <c r="Z184" s="102"/>
      <c r="AA184" s="102"/>
      <c r="AB184" s="102"/>
      <c r="AC184" s="102"/>
      <c r="AD184" s="102"/>
      <c r="AE184" s="102"/>
      <c r="AF184" s="102"/>
    </row>
    <row r="185" spans="19:32">
      <c r="S185" s="103"/>
      <c r="T185" s="103"/>
      <c r="U185" s="102"/>
      <c r="V185" s="102"/>
      <c r="W185" s="102"/>
      <c r="X185" s="102"/>
      <c r="Y185" s="102"/>
      <c r="Z185" s="102"/>
      <c r="AA185" s="102"/>
      <c r="AB185" s="102"/>
      <c r="AC185" s="102"/>
      <c r="AD185" s="102"/>
      <c r="AE185" s="102"/>
      <c r="AF185" s="102"/>
    </row>
    <row r="186" spans="19:32">
      <c r="S186" s="103"/>
      <c r="T186" s="103"/>
      <c r="U186" s="102"/>
      <c r="V186" s="102"/>
      <c r="W186" s="102"/>
      <c r="X186" s="102"/>
      <c r="Y186" s="102"/>
      <c r="Z186" s="102"/>
      <c r="AA186" s="102"/>
      <c r="AB186" s="102"/>
      <c r="AC186" s="102"/>
      <c r="AD186" s="102"/>
      <c r="AE186" s="102"/>
      <c r="AF186" s="102"/>
    </row>
    <row r="187" spans="19:32">
      <c r="S187" s="103"/>
      <c r="T187" s="103"/>
      <c r="U187" s="102"/>
      <c r="V187" s="102"/>
      <c r="W187" s="102"/>
      <c r="X187" s="102"/>
      <c r="Y187" s="102"/>
      <c r="Z187" s="102"/>
      <c r="AA187" s="102"/>
      <c r="AB187" s="102"/>
      <c r="AC187" s="102"/>
      <c r="AD187" s="102"/>
      <c r="AE187" s="102"/>
      <c r="AF187" s="102"/>
    </row>
    <row r="188" spans="19:32">
      <c r="S188" s="103"/>
      <c r="T188" s="103"/>
      <c r="U188" s="102"/>
      <c r="V188" s="102"/>
      <c r="W188" s="102"/>
      <c r="X188" s="102"/>
      <c r="Y188" s="102"/>
      <c r="Z188" s="102"/>
      <c r="AA188" s="102"/>
      <c r="AB188" s="102"/>
      <c r="AC188" s="102"/>
      <c r="AD188" s="102"/>
      <c r="AE188" s="102"/>
      <c r="AF188" s="102"/>
    </row>
    <row r="189" spans="19:32">
      <c r="S189" s="103"/>
      <c r="T189" s="103"/>
      <c r="U189" s="102"/>
      <c r="V189" s="102"/>
      <c r="W189" s="102"/>
      <c r="X189" s="102"/>
      <c r="Y189" s="102"/>
      <c r="Z189" s="102"/>
      <c r="AA189" s="102"/>
      <c r="AB189" s="102"/>
      <c r="AC189" s="102"/>
      <c r="AD189" s="102"/>
      <c r="AE189" s="102"/>
      <c r="AF189" s="102"/>
    </row>
    <row r="190" spans="19:32">
      <c r="S190" s="103"/>
      <c r="T190" s="103"/>
      <c r="U190" s="102"/>
      <c r="V190" s="102"/>
      <c r="W190" s="102"/>
      <c r="X190" s="102"/>
      <c r="Y190" s="102"/>
      <c r="Z190" s="102"/>
      <c r="AA190" s="102"/>
      <c r="AB190" s="102"/>
      <c r="AC190" s="102"/>
      <c r="AD190" s="102"/>
      <c r="AE190" s="102"/>
      <c r="AF190" s="102"/>
    </row>
    <row r="191" spans="19:32">
      <c r="S191" s="103"/>
      <c r="T191" s="103"/>
      <c r="U191" s="102"/>
      <c r="V191" s="102"/>
      <c r="W191" s="102"/>
      <c r="X191" s="102"/>
      <c r="Y191" s="102"/>
      <c r="Z191" s="102"/>
      <c r="AA191" s="102"/>
      <c r="AB191" s="102"/>
      <c r="AC191" s="102"/>
      <c r="AD191" s="102"/>
      <c r="AE191" s="102"/>
      <c r="AF191" s="102"/>
    </row>
    <row r="192" spans="19:32">
      <c r="S192" s="103"/>
      <c r="T192" s="103"/>
      <c r="U192" s="102"/>
      <c r="V192" s="102"/>
      <c r="W192" s="102"/>
      <c r="X192" s="102"/>
      <c r="Y192" s="102"/>
      <c r="Z192" s="102"/>
      <c r="AA192" s="102"/>
      <c r="AB192" s="102"/>
      <c r="AC192" s="102"/>
      <c r="AD192" s="102"/>
      <c r="AE192" s="102"/>
      <c r="AF192" s="102"/>
    </row>
    <row r="193" spans="19:32">
      <c r="S193" s="103"/>
      <c r="T193" s="103"/>
      <c r="U193" s="102"/>
      <c r="V193" s="102"/>
      <c r="W193" s="102"/>
      <c r="X193" s="102"/>
      <c r="Y193" s="102"/>
      <c r="Z193" s="102"/>
      <c r="AA193" s="102"/>
      <c r="AB193" s="102"/>
      <c r="AC193" s="102"/>
      <c r="AD193" s="102"/>
      <c r="AE193" s="102"/>
      <c r="AF193" s="102"/>
    </row>
    <row r="194" spans="19:32">
      <c r="S194" s="103"/>
      <c r="T194" s="103"/>
      <c r="U194" s="102"/>
      <c r="V194" s="102"/>
      <c r="W194" s="102"/>
      <c r="X194" s="102"/>
      <c r="Y194" s="102"/>
      <c r="Z194" s="102"/>
      <c r="AA194" s="102"/>
      <c r="AB194" s="102"/>
      <c r="AC194" s="102"/>
      <c r="AD194" s="102"/>
      <c r="AE194" s="102"/>
      <c r="AF194" s="102"/>
    </row>
    <row r="195" spans="19:32">
      <c r="S195" s="103"/>
      <c r="T195" s="103"/>
      <c r="U195" s="102"/>
      <c r="V195" s="102"/>
      <c r="W195" s="102"/>
      <c r="X195" s="102"/>
      <c r="Y195" s="102"/>
      <c r="Z195" s="102"/>
      <c r="AA195" s="102"/>
      <c r="AB195" s="102"/>
      <c r="AC195" s="102"/>
      <c r="AD195" s="102"/>
      <c r="AE195" s="102"/>
      <c r="AF195" s="102"/>
    </row>
    <row r="196" spans="19:32">
      <c r="S196" s="103"/>
      <c r="T196" s="103"/>
      <c r="U196" s="102"/>
      <c r="V196" s="102"/>
      <c r="W196" s="102"/>
      <c r="X196" s="102"/>
      <c r="Y196" s="102"/>
      <c r="Z196" s="102"/>
      <c r="AA196" s="102"/>
      <c r="AB196" s="102"/>
      <c r="AC196" s="102"/>
      <c r="AD196" s="102"/>
      <c r="AE196" s="102"/>
      <c r="AF196" s="102"/>
    </row>
    <row r="197" spans="19:32">
      <c r="S197" s="103"/>
      <c r="T197" s="103"/>
      <c r="U197" s="102"/>
      <c r="V197" s="102"/>
      <c r="W197" s="102"/>
      <c r="X197" s="102"/>
      <c r="Y197" s="102"/>
      <c r="Z197" s="102"/>
      <c r="AA197" s="102"/>
      <c r="AB197" s="102"/>
      <c r="AC197" s="102"/>
      <c r="AD197" s="102"/>
      <c r="AE197" s="102"/>
      <c r="AF197" s="102"/>
    </row>
    <row r="198" spans="19:32">
      <c r="S198" s="103"/>
      <c r="T198" s="103"/>
      <c r="U198" s="102"/>
      <c r="V198" s="102"/>
      <c r="W198" s="102"/>
      <c r="X198" s="102"/>
      <c r="Y198" s="102"/>
      <c r="Z198" s="102"/>
      <c r="AA198" s="102"/>
      <c r="AB198" s="102"/>
      <c r="AC198" s="102"/>
      <c r="AD198" s="102"/>
      <c r="AE198" s="102"/>
      <c r="AF198" s="102"/>
    </row>
    <row r="199" spans="19:32">
      <c r="S199" s="103"/>
      <c r="T199" s="103"/>
      <c r="U199" s="102"/>
      <c r="V199" s="102"/>
      <c r="W199" s="102"/>
      <c r="X199" s="102"/>
      <c r="Y199" s="102"/>
      <c r="Z199" s="102"/>
      <c r="AA199" s="102"/>
      <c r="AB199" s="102"/>
      <c r="AC199" s="102"/>
      <c r="AD199" s="102"/>
      <c r="AE199" s="102"/>
      <c r="AF199" s="102"/>
    </row>
    <row r="200" spans="19:32">
      <c r="S200" s="103"/>
      <c r="T200" s="103"/>
      <c r="U200" s="102"/>
      <c r="V200" s="102"/>
      <c r="W200" s="102"/>
      <c r="X200" s="102"/>
      <c r="Y200" s="102"/>
      <c r="Z200" s="102"/>
      <c r="AA200" s="102"/>
      <c r="AB200" s="102"/>
      <c r="AC200" s="102"/>
      <c r="AD200" s="102"/>
      <c r="AE200" s="102"/>
      <c r="AF200" s="102"/>
    </row>
    <row r="201" spans="19:32">
      <c r="S201" s="103"/>
      <c r="T201" s="103"/>
      <c r="U201" s="102"/>
      <c r="V201" s="102"/>
      <c r="W201" s="102"/>
      <c r="X201" s="102"/>
      <c r="Y201" s="102"/>
      <c r="Z201" s="102"/>
      <c r="AA201" s="102"/>
      <c r="AB201" s="102"/>
      <c r="AC201" s="102"/>
      <c r="AD201" s="102"/>
      <c r="AE201" s="102"/>
      <c r="AF201" s="102"/>
    </row>
    <row r="202" spans="19:32">
      <c r="S202" s="103"/>
      <c r="T202" s="103"/>
      <c r="U202" s="102"/>
      <c r="V202" s="102"/>
      <c r="W202" s="102"/>
      <c r="X202" s="102"/>
      <c r="Y202" s="102"/>
      <c r="Z202" s="102"/>
      <c r="AA202" s="102"/>
      <c r="AB202" s="102"/>
      <c r="AC202" s="102"/>
      <c r="AD202" s="102"/>
      <c r="AE202" s="102"/>
      <c r="AF202" s="102"/>
    </row>
    <row r="203" spans="19:32">
      <c r="S203" s="103"/>
      <c r="T203" s="103"/>
      <c r="U203" s="102"/>
      <c r="V203" s="102"/>
      <c r="W203" s="102"/>
      <c r="X203" s="102"/>
      <c r="Y203" s="102"/>
      <c r="Z203" s="102"/>
      <c r="AA203" s="102"/>
      <c r="AB203" s="102"/>
      <c r="AC203" s="102"/>
      <c r="AD203" s="102"/>
      <c r="AE203" s="102"/>
      <c r="AF203" s="102"/>
    </row>
    <row r="204" spans="19:32">
      <c r="S204" s="103"/>
      <c r="T204" s="103"/>
      <c r="U204" s="102"/>
      <c r="V204" s="102"/>
      <c r="W204" s="102"/>
      <c r="X204" s="102"/>
      <c r="Y204" s="102"/>
      <c r="Z204" s="102"/>
      <c r="AA204" s="102"/>
      <c r="AB204" s="102"/>
      <c r="AC204" s="102"/>
      <c r="AD204" s="102"/>
      <c r="AE204" s="102"/>
      <c r="AF204" s="102"/>
    </row>
    <row r="205" spans="19:32">
      <c r="S205" s="103"/>
      <c r="T205" s="103"/>
      <c r="U205" s="102"/>
      <c r="V205" s="102"/>
      <c r="W205" s="102"/>
      <c r="X205" s="102"/>
      <c r="Y205" s="102"/>
      <c r="Z205" s="102"/>
      <c r="AA205" s="102"/>
      <c r="AB205" s="102"/>
      <c r="AC205" s="102"/>
      <c r="AD205" s="102"/>
      <c r="AE205" s="102"/>
      <c r="AF205" s="102"/>
    </row>
    <row r="206" spans="19:32">
      <c r="S206" s="103"/>
      <c r="T206" s="103"/>
      <c r="U206" s="102"/>
      <c r="V206" s="102"/>
      <c r="W206" s="102"/>
      <c r="X206" s="102"/>
      <c r="Y206" s="102"/>
      <c r="Z206" s="102"/>
      <c r="AA206" s="102"/>
      <c r="AB206" s="102"/>
      <c r="AC206" s="102"/>
      <c r="AD206" s="102"/>
      <c r="AE206" s="102"/>
      <c r="AF206" s="102"/>
    </row>
    <row r="207" spans="19:32">
      <c r="S207" s="103"/>
      <c r="T207" s="103"/>
      <c r="U207" s="102"/>
      <c r="V207" s="102"/>
      <c r="W207" s="102"/>
      <c r="X207" s="102"/>
      <c r="Y207" s="102"/>
      <c r="Z207" s="102"/>
      <c r="AA207" s="102"/>
      <c r="AB207" s="102"/>
      <c r="AC207" s="102"/>
      <c r="AD207" s="102"/>
      <c r="AE207" s="102"/>
      <c r="AF207" s="102"/>
    </row>
    <row r="208" spans="19:32">
      <c r="S208" s="103"/>
      <c r="T208" s="103"/>
      <c r="U208" s="102"/>
      <c r="V208" s="102"/>
      <c r="W208" s="102"/>
      <c r="X208" s="102"/>
      <c r="Y208" s="102"/>
      <c r="Z208" s="102"/>
      <c r="AA208" s="102"/>
      <c r="AB208" s="102"/>
      <c r="AC208" s="102"/>
      <c r="AD208" s="102"/>
      <c r="AE208" s="102"/>
      <c r="AF208" s="102"/>
    </row>
    <row r="209" spans="19:32">
      <c r="S209" s="103"/>
      <c r="T209" s="103"/>
      <c r="U209" s="102"/>
      <c r="V209" s="102"/>
      <c r="W209" s="102"/>
      <c r="X209" s="102"/>
      <c r="Y209" s="102"/>
      <c r="Z209" s="102"/>
      <c r="AA209" s="102"/>
      <c r="AB209" s="102"/>
      <c r="AC209" s="102"/>
      <c r="AD209" s="102"/>
      <c r="AE209" s="102"/>
      <c r="AF209" s="102"/>
    </row>
    <row r="210" spans="19:32">
      <c r="S210" s="103"/>
      <c r="T210" s="103"/>
      <c r="U210" s="102"/>
      <c r="V210" s="102"/>
      <c r="W210" s="102"/>
      <c r="X210" s="102"/>
      <c r="Y210" s="102"/>
      <c r="Z210" s="102"/>
      <c r="AA210" s="102"/>
      <c r="AB210" s="102"/>
      <c r="AC210" s="102"/>
      <c r="AD210" s="102"/>
      <c r="AE210" s="102"/>
      <c r="AF210" s="102"/>
    </row>
    <row r="211" spans="19:32">
      <c r="S211" s="103"/>
      <c r="T211" s="103"/>
      <c r="U211" s="102"/>
      <c r="V211" s="102"/>
      <c r="W211" s="102"/>
      <c r="X211" s="102"/>
      <c r="Y211" s="102"/>
      <c r="Z211" s="102"/>
      <c r="AA211" s="102"/>
      <c r="AB211" s="102"/>
      <c r="AC211" s="102"/>
      <c r="AD211" s="102"/>
      <c r="AE211" s="102"/>
      <c r="AF211" s="102"/>
    </row>
    <row r="212" spans="19:32">
      <c r="S212" s="103"/>
      <c r="T212" s="103"/>
      <c r="U212" s="102"/>
      <c r="V212" s="102"/>
      <c r="W212" s="102"/>
      <c r="X212" s="102"/>
      <c r="Y212" s="102"/>
      <c r="Z212" s="102"/>
      <c r="AA212" s="102"/>
      <c r="AB212" s="102"/>
      <c r="AC212" s="102"/>
      <c r="AD212" s="102"/>
      <c r="AE212" s="102"/>
      <c r="AF212" s="102"/>
    </row>
    <row r="213" spans="19:32">
      <c r="S213" s="103"/>
      <c r="T213" s="103"/>
      <c r="U213" s="102"/>
      <c r="V213" s="102"/>
      <c r="W213" s="102"/>
      <c r="X213" s="102"/>
      <c r="Y213" s="102"/>
      <c r="Z213" s="102"/>
      <c r="AA213" s="102"/>
      <c r="AB213" s="102"/>
      <c r="AC213" s="102"/>
      <c r="AD213" s="102"/>
      <c r="AE213" s="102"/>
      <c r="AF213" s="102"/>
    </row>
    <row r="214" spans="19:32">
      <c r="S214" s="103"/>
      <c r="T214" s="103"/>
      <c r="U214" s="102"/>
      <c r="V214" s="102"/>
      <c r="W214" s="102"/>
      <c r="X214" s="102"/>
      <c r="Y214" s="102"/>
      <c r="Z214" s="102"/>
      <c r="AA214" s="102"/>
      <c r="AB214" s="102"/>
      <c r="AC214" s="102"/>
      <c r="AD214" s="102"/>
      <c r="AE214" s="102"/>
      <c r="AF214" s="102"/>
    </row>
    <row r="215" spans="19:32">
      <c r="S215" s="103"/>
      <c r="T215" s="103"/>
      <c r="U215" s="102"/>
      <c r="V215" s="102"/>
      <c r="W215" s="102"/>
      <c r="X215" s="102"/>
      <c r="Y215" s="102"/>
      <c r="Z215" s="102"/>
      <c r="AA215" s="102"/>
      <c r="AB215" s="102"/>
      <c r="AC215" s="102"/>
      <c r="AD215" s="102"/>
      <c r="AE215" s="102"/>
      <c r="AF215" s="102"/>
    </row>
    <row r="216" spans="19:32">
      <c r="S216" s="103"/>
      <c r="T216" s="103"/>
      <c r="U216" s="102"/>
      <c r="V216" s="102"/>
      <c r="W216" s="102"/>
      <c r="X216" s="102"/>
      <c r="Y216" s="102"/>
      <c r="Z216" s="102"/>
      <c r="AA216" s="102"/>
      <c r="AB216" s="102"/>
      <c r="AC216" s="102"/>
      <c r="AD216" s="102"/>
      <c r="AE216" s="102"/>
      <c r="AF216" s="102"/>
    </row>
    <row r="217" spans="19:32">
      <c r="S217" s="103"/>
      <c r="T217" s="103"/>
      <c r="U217" s="102"/>
      <c r="V217" s="102"/>
      <c r="W217" s="102"/>
      <c r="X217" s="102"/>
      <c r="Y217" s="102"/>
      <c r="Z217" s="102"/>
      <c r="AA217" s="102"/>
      <c r="AB217" s="102"/>
      <c r="AC217" s="102"/>
      <c r="AD217" s="102"/>
      <c r="AE217" s="102"/>
      <c r="AF217" s="102"/>
    </row>
    <row r="218" spans="19:32">
      <c r="S218" s="103"/>
      <c r="T218" s="103"/>
      <c r="U218" s="102"/>
      <c r="V218" s="102"/>
      <c r="W218" s="102"/>
      <c r="X218" s="102"/>
      <c r="Y218" s="102"/>
      <c r="Z218" s="102"/>
      <c r="AA218" s="102"/>
      <c r="AB218" s="102"/>
      <c r="AC218" s="102"/>
      <c r="AD218" s="102"/>
      <c r="AE218" s="102"/>
      <c r="AF218" s="102"/>
    </row>
    <row r="219" spans="19:32">
      <c r="S219" s="103"/>
      <c r="T219" s="103"/>
      <c r="U219" s="102"/>
      <c r="V219" s="102"/>
      <c r="W219" s="102"/>
      <c r="X219" s="102"/>
      <c r="Y219" s="102"/>
      <c r="Z219" s="102"/>
      <c r="AA219" s="102"/>
      <c r="AB219" s="102"/>
      <c r="AC219" s="102"/>
      <c r="AD219" s="102"/>
      <c r="AE219" s="102"/>
      <c r="AF219" s="102"/>
    </row>
    <row r="220" spans="19:32">
      <c r="S220" s="103"/>
      <c r="T220" s="103"/>
      <c r="U220" s="102"/>
      <c r="V220" s="102"/>
      <c r="W220" s="102"/>
      <c r="X220" s="102"/>
      <c r="Y220" s="102"/>
      <c r="Z220" s="102"/>
      <c r="AA220" s="102"/>
      <c r="AB220" s="102"/>
      <c r="AC220" s="102"/>
      <c r="AD220" s="102"/>
      <c r="AE220" s="102"/>
      <c r="AF220" s="102"/>
    </row>
    <row r="221" spans="19:32">
      <c r="S221" s="103"/>
      <c r="T221" s="103"/>
      <c r="U221" s="102"/>
      <c r="V221" s="102"/>
      <c r="W221" s="102"/>
      <c r="X221" s="102"/>
      <c r="Y221" s="102"/>
      <c r="Z221" s="102"/>
      <c r="AA221" s="102"/>
      <c r="AB221" s="102"/>
      <c r="AC221" s="102"/>
      <c r="AD221" s="102"/>
      <c r="AE221" s="102"/>
      <c r="AF221" s="102"/>
    </row>
    <row r="222" spans="19:32">
      <c r="S222" s="103"/>
      <c r="T222" s="103"/>
      <c r="U222" s="102"/>
      <c r="V222" s="102"/>
      <c r="W222" s="102"/>
      <c r="X222" s="102"/>
      <c r="Y222" s="102"/>
      <c r="Z222" s="102"/>
      <c r="AA222" s="102"/>
      <c r="AB222" s="102"/>
      <c r="AC222" s="102"/>
      <c r="AD222" s="102"/>
      <c r="AE222" s="102"/>
      <c r="AF222" s="102"/>
    </row>
    <row r="223" spans="19:32">
      <c r="S223" s="103"/>
      <c r="T223" s="103"/>
      <c r="U223" s="102"/>
      <c r="V223" s="102"/>
      <c r="W223" s="102"/>
      <c r="X223" s="102"/>
      <c r="Y223" s="102"/>
      <c r="Z223" s="102"/>
      <c r="AA223" s="102"/>
      <c r="AB223" s="102"/>
      <c r="AC223" s="102"/>
      <c r="AD223" s="102"/>
      <c r="AE223" s="102"/>
      <c r="AF223" s="102"/>
    </row>
    <row r="224" spans="19:32">
      <c r="S224" s="103"/>
      <c r="T224" s="103"/>
      <c r="U224" s="102"/>
      <c r="V224" s="102"/>
      <c r="W224" s="102"/>
      <c r="X224" s="102"/>
      <c r="Y224" s="102"/>
      <c r="Z224" s="102"/>
      <c r="AA224" s="102"/>
      <c r="AB224" s="102"/>
      <c r="AC224" s="102"/>
      <c r="AD224" s="102"/>
      <c r="AE224" s="102"/>
      <c r="AF224" s="102"/>
    </row>
    <row r="225" spans="19:32">
      <c r="S225" s="103"/>
      <c r="T225" s="103"/>
      <c r="U225" s="102"/>
      <c r="V225" s="102"/>
      <c r="W225" s="102"/>
      <c r="X225" s="102"/>
      <c r="Y225" s="102"/>
      <c r="Z225" s="102"/>
      <c r="AA225" s="102"/>
      <c r="AB225" s="102"/>
      <c r="AC225" s="102"/>
      <c r="AD225" s="102"/>
      <c r="AE225" s="102"/>
      <c r="AF225" s="102"/>
    </row>
    <row r="226" spans="19:32">
      <c r="S226" s="103"/>
      <c r="T226" s="103"/>
      <c r="U226" s="102"/>
      <c r="V226" s="102"/>
      <c r="W226" s="102"/>
      <c r="X226" s="102"/>
      <c r="Y226" s="102"/>
      <c r="Z226" s="102"/>
      <c r="AA226" s="102"/>
      <c r="AB226" s="102"/>
      <c r="AC226" s="102"/>
      <c r="AD226" s="102"/>
      <c r="AE226" s="102"/>
      <c r="AF226" s="102"/>
    </row>
    <row r="227" spans="19:32">
      <c r="S227" s="103"/>
      <c r="T227" s="103"/>
      <c r="U227" s="102"/>
      <c r="V227" s="102"/>
      <c r="W227" s="102"/>
      <c r="X227" s="102"/>
      <c r="Y227" s="102"/>
      <c r="Z227" s="102"/>
      <c r="AA227" s="102"/>
      <c r="AB227" s="102"/>
      <c r="AC227" s="102"/>
      <c r="AD227" s="102"/>
      <c r="AE227" s="102"/>
      <c r="AF227" s="102"/>
    </row>
    <row r="228" spans="19:32">
      <c r="S228" s="103"/>
      <c r="T228" s="103"/>
      <c r="U228" s="102"/>
      <c r="V228" s="102"/>
      <c r="W228" s="102"/>
      <c r="X228" s="102"/>
      <c r="Y228" s="102"/>
      <c r="Z228" s="102"/>
      <c r="AA228" s="102"/>
      <c r="AB228" s="102"/>
      <c r="AC228" s="102"/>
      <c r="AD228" s="102"/>
      <c r="AE228" s="102"/>
      <c r="AF228" s="102"/>
    </row>
    <row r="229" spans="19:32">
      <c r="S229" s="103"/>
      <c r="T229" s="103"/>
      <c r="U229" s="102"/>
      <c r="V229" s="102"/>
      <c r="W229" s="102"/>
      <c r="X229" s="102"/>
      <c r="Y229" s="102"/>
      <c r="Z229" s="102"/>
      <c r="AA229" s="102"/>
      <c r="AB229" s="102"/>
      <c r="AC229" s="102"/>
      <c r="AD229" s="102"/>
      <c r="AE229" s="102"/>
      <c r="AF229" s="102"/>
    </row>
    <row r="230" spans="19:32">
      <c r="S230" s="103"/>
      <c r="T230" s="103"/>
      <c r="U230" s="102"/>
      <c r="V230" s="102"/>
      <c r="W230" s="102"/>
      <c r="X230" s="102"/>
      <c r="Y230" s="102"/>
      <c r="Z230" s="102"/>
      <c r="AA230" s="102"/>
      <c r="AB230" s="102"/>
      <c r="AC230" s="102"/>
      <c r="AD230" s="102"/>
      <c r="AE230" s="102"/>
      <c r="AF230" s="102"/>
    </row>
    <row r="231" spans="19:32">
      <c r="S231" s="103"/>
      <c r="T231" s="103"/>
      <c r="U231" s="102"/>
      <c r="V231" s="102"/>
      <c r="W231" s="102"/>
      <c r="X231" s="102"/>
      <c r="Y231" s="102"/>
      <c r="Z231" s="102"/>
      <c r="AA231" s="102"/>
      <c r="AB231" s="102"/>
      <c r="AC231" s="102"/>
      <c r="AD231" s="102"/>
      <c r="AE231" s="102"/>
      <c r="AF231" s="102"/>
    </row>
    <row r="232" spans="19:32">
      <c r="S232" s="103"/>
      <c r="T232" s="103"/>
      <c r="U232" s="102"/>
      <c r="V232" s="102"/>
      <c r="W232" s="102"/>
      <c r="X232" s="102"/>
      <c r="Y232" s="102"/>
      <c r="Z232" s="102"/>
      <c r="AA232" s="102"/>
      <c r="AB232" s="102"/>
      <c r="AC232" s="102"/>
      <c r="AD232" s="102"/>
      <c r="AE232" s="102"/>
      <c r="AF232" s="102"/>
    </row>
    <row r="233" spans="19:32">
      <c r="S233" s="103"/>
      <c r="T233" s="103"/>
      <c r="U233" s="102"/>
      <c r="V233" s="102"/>
      <c r="W233" s="102"/>
      <c r="X233" s="102"/>
      <c r="Y233" s="102"/>
      <c r="Z233" s="102"/>
      <c r="AA233" s="102"/>
      <c r="AB233" s="102"/>
      <c r="AC233" s="102"/>
      <c r="AD233" s="102"/>
      <c r="AE233" s="102"/>
      <c r="AF233" s="102"/>
    </row>
    <row r="234" spans="19:32">
      <c r="S234" s="103"/>
      <c r="T234" s="103"/>
      <c r="U234" s="102"/>
      <c r="V234" s="102"/>
      <c r="W234" s="102"/>
      <c r="X234" s="102"/>
      <c r="Y234" s="102"/>
      <c r="Z234" s="102"/>
      <c r="AA234" s="102"/>
      <c r="AB234" s="102"/>
      <c r="AC234" s="102"/>
      <c r="AD234" s="102"/>
      <c r="AE234" s="102"/>
      <c r="AF234" s="102"/>
    </row>
    <row r="235" spans="19:32">
      <c r="S235" s="103"/>
      <c r="T235" s="103"/>
      <c r="U235" s="102"/>
      <c r="V235" s="102"/>
      <c r="W235" s="102"/>
      <c r="X235" s="102"/>
      <c r="Y235" s="102"/>
      <c r="Z235" s="102"/>
      <c r="AA235" s="102"/>
      <c r="AB235" s="102"/>
      <c r="AC235" s="102"/>
      <c r="AD235" s="102"/>
      <c r="AE235" s="102"/>
      <c r="AF235" s="102"/>
    </row>
    <row r="236" spans="19:32">
      <c r="S236" s="103"/>
      <c r="T236" s="103"/>
      <c r="U236" s="102"/>
      <c r="V236" s="102"/>
      <c r="W236" s="102"/>
      <c r="X236" s="102"/>
      <c r="Y236" s="102"/>
      <c r="Z236" s="102"/>
      <c r="AA236" s="102"/>
      <c r="AB236" s="102"/>
      <c r="AC236" s="102"/>
      <c r="AD236" s="102"/>
      <c r="AE236" s="102"/>
      <c r="AF236" s="102"/>
    </row>
    <row r="237" spans="19:32">
      <c r="S237" s="103"/>
      <c r="T237" s="103"/>
      <c r="U237" s="102"/>
      <c r="V237" s="102"/>
      <c r="W237" s="102"/>
      <c r="X237" s="102"/>
      <c r="Y237" s="102"/>
      <c r="Z237" s="102"/>
      <c r="AA237" s="102"/>
      <c r="AB237" s="102"/>
      <c r="AC237" s="102"/>
      <c r="AD237" s="102"/>
      <c r="AE237" s="102"/>
      <c r="AF237" s="102"/>
    </row>
    <row r="238" spans="19:32">
      <c r="S238" s="103"/>
      <c r="T238" s="103"/>
      <c r="U238" s="102"/>
      <c r="V238" s="102"/>
      <c r="W238" s="102"/>
      <c r="X238" s="102"/>
      <c r="Y238" s="102"/>
      <c r="Z238" s="102"/>
      <c r="AA238" s="102"/>
      <c r="AB238" s="102"/>
      <c r="AC238" s="102"/>
      <c r="AD238" s="102"/>
      <c r="AE238" s="102"/>
      <c r="AF238" s="102"/>
    </row>
    <row r="239" spans="19:32">
      <c r="S239" s="103"/>
      <c r="T239" s="103"/>
      <c r="U239" s="102"/>
      <c r="V239" s="102"/>
      <c r="W239" s="102"/>
      <c r="X239" s="102"/>
      <c r="Y239" s="102"/>
      <c r="Z239" s="102"/>
      <c r="AA239" s="102"/>
      <c r="AB239" s="102"/>
      <c r="AC239" s="102"/>
      <c r="AD239" s="102"/>
      <c r="AE239" s="102"/>
      <c r="AF239" s="102"/>
    </row>
    <row r="240" spans="19:32">
      <c r="S240" s="103"/>
      <c r="T240" s="103"/>
      <c r="U240" s="102"/>
      <c r="V240" s="102"/>
      <c r="W240" s="102"/>
      <c r="X240" s="102"/>
      <c r="Y240" s="102"/>
      <c r="Z240" s="102"/>
      <c r="AA240" s="102"/>
      <c r="AB240" s="102"/>
      <c r="AC240" s="102"/>
      <c r="AD240" s="102"/>
      <c r="AE240" s="102"/>
      <c r="AF240" s="102"/>
    </row>
    <row r="241" spans="19:32">
      <c r="S241" s="103"/>
      <c r="T241" s="103"/>
      <c r="U241" s="102"/>
      <c r="V241" s="102"/>
      <c r="W241" s="102"/>
      <c r="X241" s="102"/>
      <c r="Y241" s="102"/>
      <c r="Z241" s="102"/>
      <c r="AA241" s="102"/>
      <c r="AB241" s="102"/>
      <c r="AC241" s="102"/>
      <c r="AD241" s="102"/>
      <c r="AE241" s="102"/>
      <c r="AF241" s="102"/>
    </row>
    <row r="242" spans="19:32">
      <c r="S242" s="103"/>
      <c r="T242" s="103"/>
      <c r="U242" s="102"/>
      <c r="V242" s="102"/>
      <c r="W242" s="102"/>
      <c r="X242" s="102"/>
      <c r="Y242" s="102"/>
      <c r="Z242" s="102"/>
      <c r="AA242" s="102"/>
      <c r="AB242" s="102"/>
      <c r="AC242" s="102"/>
      <c r="AD242" s="102"/>
      <c r="AE242" s="102"/>
      <c r="AF242" s="102"/>
    </row>
    <row r="243" spans="19:32">
      <c r="S243" s="103"/>
      <c r="T243" s="103"/>
      <c r="U243" s="102"/>
      <c r="V243" s="102"/>
      <c r="W243" s="102"/>
      <c r="X243" s="102"/>
      <c r="Y243" s="102"/>
      <c r="Z243" s="102"/>
      <c r="AA243" s="102"/>
      <c r="AB243" s="102"/>
      <c r="AC243" s="102"/>
      <c r="AD243" s="102"/>
      <c r="AE243" s="102"/>
      <c r="AF243" s="102"/>
    </row>
    <row r="244" spans="19:32">
      <c r="S244" s="103"/>
      <c r="T244" s="103"/>
      <c r="U244" s="102"/>
      <c r="V244" s="102"/>
      <c r="W244" s="102"/>
      <c r="X244" s="102"/>
      <c r="Y244" s="102"/>
      <c r="Z244" s="102"/>
      <c r="AA244" s="102"/>
      <c r="AB244" s="102"/>
      <c r="AC244" s="102"/>
      <c r="AD244" s="102"/>
      <c r="AE244" s="102"/>
      <c r="AF244" s="102"/>
    </row>
    <row r="245" spans="19:32">
      <c r="S245" s="103"/>
      <c r="T245" s="103"/>
      <c r="U245" s="102"/>
      <c r="V245" s="102"/>
      <c r="W245" s="102"/>
      <c r="X245" s="102"/>
      <c r="Y245" s="102"/>
      <c r="Z245" s="102"/>
      <c r="AA245" s="102"/>
      <c r="AB245" s="102"/>
      <c r="AC245" s="102"/>
      <c r="AD245" s="102"/>
      <c r="AE245" s="102"/>
      <c r="AF245" s="102"/>
    </row>
    <row r="246" spans="19:32">
      <c r="S246" s="103"/>
      <c r="T246" s="103"/>
      <c r="U246" s="102"/>
      <c r="V246" s="102"/>
      <c r="W246" s="102"/>
      <c r="X246" s="102"/>
      <c r="Y246" s="102"/>
      <c r="Z246" s="102"/>
      <c r="AA246" s="102"/>
      <c r="AB246" s="102"/>
      <c r="AC246" s="102"/>
      <c r="AD246" s="102"/>
      <c r="AE246" s="102"/>
      <c r="AF246" s="102"/>
    </row>
    <row r="247" spans="19:32">
      <c r="S247" s="103"/>
      <c r="T247" s="103"/>
      <c r="U247" s="102"/>
      <c r="V247" s="102"/>
      <c r="W247" s="102"/>
      <c r="X247" s="102"/>
      <c r="Y247" s="102"/>
      <c r="Z247" s="102"/>
      <c r="AA247" s="102"/>
      <c r="AB247" s="102"/>
      <c r="AC247" s="102"/>
      <c r="AD247" s="102"/>
      <c r="AE247" s="102"/>
      <c r="AF247" s="102"/>
    </row>
    <row r="248" spans="19:32">
      <c r="S248" s="103"/>
      <c r="T248" s="103"/>
      <c r="U248" s="102"/>
      <c r="V248" s="102"/>
      <c r="W248" s="102"/>
      <c r="X248" s="102"/>
      <c r="Y248" s="102"/>
      <c r="Z248" s="102"/>
      <c r="AA248" s="102"/>
      <c r="AB248" s="102"/>
      <c r="AC248" s="102"/>
      <c r="AD248" s="102"/>
      <c r="AE248" s="102"/>
      <c r="AF248" s="102"/>
    </row>
    <row r="249" spans="19:32">
      <c r="S249" s="103"/>
      <c r="T249" s="103"/>
      <c r="U249" s="102"/>
      <c r="V249" s="102"/>
      <c r="W249" s="102"/>
      <c r="X249" s="102"/>
      <c r="Y249" s="102"/>
      <c r="Z249" s="102"/>
      <c r="AA249" s="102"/>
      <c r="AB249" s="102"/>
      <c r="AC249" s="102"/>
      <c r="AD249" s="102"/>
      <c r="AE249" s="102"/>
      <c r="AF249" s="102"/>
    </row>
    <row r="250" spans="19:32">
      <c r="S250" s="103"/>
      <c r="T250" s="103"/>
      <c r="U250" s="102"/>
      <c r="V250" s="102"/>
      <c r="W250" s="102"/>
      <c r="X250" s="102"/>
      <c r="Y250" s="102"/>
      <c r="Z250" s="102"/>
      <c r="AA250" s="102"/>
      <c r="AB250" s="102"/>
      <c r="AC250" s="102"/>
      <c r="AD250" s="102"/>
      <c r="AE250" s="102"/>
      <c r="AF250" s="102"/>
    </row>
    <row r="251" spans="19:32">
      <c r="S251" s="103"/>
      <c r="T251" s="103"/>
      <c r="U251" s="102"/>
      <c r="V251" s="102"/>
      <c r="W251" s="104"/>
      <c r="X251" s="102"/>
      <c r="Y251" s="105"/>
      <c r="Z251" s="104"/>
      <c r="AA251" s="104"/>
      <c r="AB251" s="104"/>
      <c r="AC251" s="104"/>
      <c r="AD251" s="104"/>
      <c r="AE251" s="102"/>
      <c r="AF251" s="102"/>
    </row>
    <row r="252" spans="19:32">
      <c r="S252" s="103"/>
      <c r="T252" s="103"/>
      <c r="U252" s="102"/>
      <c r="V252" s="102"/>
      <c r="W252" s="104"/>
      <c r="X252" s="102"/>
      <c r="Y252" s="105"/>
      <c r="Z252" s="104"/>
      <c r="AA252" s="104"/>
      <c r="AB252" s="104"/>
      <c r="AC252" s="104"/>
      <c r="AD252" s="104"/>
      <c r="AE252" s="102"/>
      <c r="AF252" s="102"/>
    </row>
    <row r="253" spans="19:32">
      <c r="S253" s="103"/>
      <c r="T253" s="103"/>
      <c r="U253" s="102"/>
      <c r="V253" s="102"/>
      <c r="W253" s="104"/>
      <c r="X253" s="102"/>
      <c r="Y253" s="105"/>
      <c r="Z253" s="104"/>
      <c r="AA253" s="104"/>
      <c r="AB253" s="104"/>
      <c r="AC253" s="104"/>
      <c r="AD253" s="104"/>
      <c r="AE253" s="102"/>
      <c r="AF253" s="102"/>
    </row>
    <row r="254" spans="19:32">
      <c r="S254" s="103"/>
      <c r="T254" s="103"/>
      <c r="U254" s="102"/>
      <c r="V254" s="102"/>
      <c r="W254" s="104"/>
      <c r="X254" s="102"/>
      <c r="Y254" s="105"/>
      <c r="Z254" s="104"/>
      <c r="AA254" s="104"/>
      <c r="AB254" s="104"/>
      <c r="AC254" s="104"/>
      <c r="AD254" s="104"/>
      <c r="AE254" s="102"/>
      <c r="AF254" s="102"/>
    </row>
    <row r="255" spans="19:32">
      <c r="S255" s="103"/>
      <c r="T255" s="103"/>
      <c r="U255" s="102"/>
      <c r="V255" s="102"/>
      <c r="W255" s="104"/>
      <c r="X255" s="102"/>
      <c r="Y255" s="105"/>
      <c r="Z255" s="104"/>
      <c r="AA255" s="104"/>
      <c r="AB255" s="104"/>
      <c r="AC255" s="104"/>
      <c r="AD255" s="104"/>
      <c r="AE255" s="102"/>
      <c r="AF255" s="102"/>
    </row>
    <row r="256" spans="19:32">
      <c r="S256" s="103"/>
      <c r="T256" s="103"/>
      <c r="U256" s="102"/>
      <c r="V256" s="102"/>
      <c r="W256" s="104"/>
      <c r="X256" s="102"/>
      <c r="Y256" s="105"/>
      <c r="Z256" s="104"/>
      <c r="AA256" s="104"/>
      <c r="AB256" s="104"/>
      <c r="AC256" s="104"/>
      <c r="AD256" s="104"/>
      <c r="AE256" s="102"/>
      <c r="AF256" s="102"/>
    </row>
    <row r="257" spans="19:32">
      <c r="S257" s="103"/>
      <c r="T257" s="103"/>
      <c r="U257" s="102"/>
      <c r="V257" s="102"/>
      <c r="W257" s="104"/>
      <c r="X257" s="102"/>
      <c r="Y257" s="105"/>
      <c r="Z257" s="104"/>
      <c r="AA257" s="104"/>
      <c r="AB257" s="104"/>
      <c r="AC257" s="104"/>
      <c r="AD257" s="104"/>
      <c r="AE257" s="102"/>
      <c r="AF257" s="102"/>
    </row>
    <row r="258" spans="19:32">
      <c r="S258" s="103"/>
      <c r="T258" s="103"/>
      <c r="U258" s="102"/>
      <c r="V258" s="102"/>
      <c r="W258" s="104"/>
      <c r="X258" s="102"/>
      <c r="Y258" s="105"/>
      <c r="Z258" s="104"/>
      <c r="AA258" s="104"/>
      <c r="AB258" s="104"/>
      <c r="AC258" s="104"/>
      <c r="AD258" s="104"/>
      <c r="AE258" s="102"/>
      <c r="AF258" s="102"/>
    </row>
    <row r="259" spans="19:32">
      <c r="S259" s="103"/>
      <c r="T259" s="103"/>
      <c r="U259" s="102"/>
      <c r="V259" s="102"/>
      <c r="W259" s="104"/>
      <c r="X259" s="102"/>
      <c r="Y259" s="105"/>
      <c r="Z259" s="104"/>
      <c r="AA259" s="104"/>
      <c r="AB259" s="104"/>
      <c r="AC259" s="104"/>
      <c r="AD259" s="104"/>
      <c r="AE259" s="102"/>
      <c r="AF259" s="102"/>
    </row>
    <row r="260" spans="19:32">
      <c r="S260" s="103"/>
      <c r="T260" s="103"/>
      <c r="U260" s="102"/>
      <c r="V260" s="102"/>
      <c r="W260" s="102"/>
      <c r="X260" s="102"/>
      <c r="Y260" s="102"/>
      <c r="Z260" s="102"/>
      <c r="AA260" s="102"/>
      <c r="AB260" s="102"/>
      <c r="AC260" s="102"/>
      <c r="AD260" s="102"/>
      <c r="AE260" s="102"/>
      <c r="AF260" s="102"/>
    </row>
    <row r="261" spans="19:32">
      <c r="S261" s="103"/>
      <c r="T261" s="103"/>
      <c r="U261" s="102"/>
      <c r="V261" s="102"/>
      <c r="W261" s="102"/>
      <c r="X261" s="102"/>
      <c r="Y261" s="102"/>
      <c r="Z261" s="102"/>
      <c r="AA261" s="102"/>
      <c r="AB261" s="102"/>
      <c r="AC261" s="102"/>
      <c r="AD261" s="102"/>
      <c r="AE261" s="102"/>
      <c r="AF261" s="102"/>
    </row>
    <row r="262" spans="19:32">
      <c r="S262" s="103"/>
      <c r="T262" s="103"/>
      <c r="U262" s="106"/>
      <c r="V262" s="106"/>
      <c r="W262" s="106"/>
      <c r="X262" s="106"/>
      <c r="Y262" s="106"/>
      <c r="Z262" s="106"/>
      <c r="AA262" s="106"/>
      <c r="AB262" s="106"/>
      <c r="AC262" s="106"/>
      <c r="AD262" s="106"/>
      <c r="AE262" s="106"/>
      <c r="AF262" s="106"/>
    </row>
    <row r="263" spans="19:32">
      <c r="S263" s="103"/>
      <c r="T263" s="103"/>
      <c r="U263" s="106"/>
      <c r="V263" s="106"/>
      <c r="W263" s="106"/>
      <c r="X263" s="106"/>
      <c r="Y263" s="106"/>
      <c r="Z263" s="106"/>
      <c r="AA263" s="106"/>
      <c r="AB263" s="106"/>
      <c r="AC263" s="106"/>
      <c r="AD263" s="106"/>
      <c r="AE263" s="106"/>
      <c r="AF263" s="106"/>
    </row>
    <row r="264" spans="19:32">
      <c r="S264" s="103"/>
      <c r="T264" s="103"/>
      <c r="U264" s="106"/>
      <c r="V264" s="106"/>
      <c r="W264" s="106"/>
      <c r="X264" s="106"/>
      <c r="Y264" s="106"/>
      <c r="Z264" s="106"/>
      <c r="AA264" s="106"/>
      <c r="AB264" s="106"/>
      <c r="AC264" s="106"/>
      <c r="AD264" s="106"/>
      <c r="AE264" s="106"/>
      <c r="AF264" s="106"/>
    </row>
    <row r="265" spans="19:32">
      <c r="S265" s="103"/>
      <c r="T265" s="103"/>
      <c r="U265" s="106"/>
      <c r="V265" s="106"/>
      <c r="W265" s="106"/>
      <c r="X265" s="106"/>
      <c r="Y265" s="106"/>
      <c r="Z265" s="106"/>
      <c r="AA265" s="106"/>
      <c r="AB265" s="106"/>
      <c r="AC265" s="106"/>
      <c r="AD265" s="106"/>
      <c r="AE265" s="106"/>
      <c r="AF265" s="106"/>
    </row>
    <row r="266" spans="19:32">
      <c r="S266" s="103"/>
      <c r="T266" s="103"/>
      <c r="U266" s="106"/>
      <c r="V266" s="106"/>
      <c r="W266" s="106"/>
      <c r="X266" s="106"/>
      <c r="Y266" s="106"/>
      <c r="Z266" s="106"/>
      <c r="AA266" s="106"/>
      <c r="AB266" s="106"/>
      <c r="AC266" s="106"/>
      <c r="AD266" s="106"/>
      <c r="AE266" s="106"/>
      <c r="AF266" s="106"/>
    </row>
    <row r="267" spans="19:32">
      <c r="S267" s="103"/>
      <c r="T267" s="103"/>
      <c r="U267" s="106"/>
      <c r="V267" s="106"/>
      <c r="W267" s="106"/>
      <c r="X267" s="106"/>
      <c r="Y267" s="106"/>
      <c r="Z267" s="106"/>
      <c r="AA267" s="106"/>
      <c r="AB267" s="106"/>
      <c r="AC267" s="106"/>
      <c r="AD267" s="106"/>
      <c r="AE267" s="106"/>
      <c r="AF267" s="106"/>
    </row>
    <row r="268" spans="19:32">
      <c r="S268" s="103"/>
      <c r="T268" s="103"/>
      <c r="U268" s="106"/>
      <c r="V268" s="106"/>
      <c r="W268" s="106"/>
      <c r="X268" s="106"/>
      <c r="Y268" s="106"/>
      <c r="Z268" s="106"/>
      <c r="AA268" s="106"/>
      <c r="AB268" s="106"/>
      <c r="AC268" s="106"/>
      <c r="AD268" s="106"/>
      <c r="AE268" s="106"/>
      <c r="AF268" s="106"/>
    </row>
    <row r="269" spans="19:32">
      <c r="S269" s="107"/>
      <c r="T269" s="107"/>
      <c r="U269" s="106"/>
      <c r="V269" s="106"/>
      <c r="W269" s="106"/>
      <c r="X269" s="106"/>
      <c r="Y269" s="106"/>
      <c r="Z269" s="106"/>
      <c r="AA269" s="106"/>
      <c r="AB269" s="106"/>
      <c r="AC269" s="106"/>
      <c r="AD269" s="106"/>
      <c r="AE269" s="106"/>
      <c r="AF269" s="106"/>
    </row>
    <row r="270" spans="19:32">
      <c r="S270" s="107"/>
      <c r="T270" s="107"/>
      <c r="U270" s="106"/>
      <c r="V270" s="106"/>
      <c r="W270" s="106"/>
      <c r="X270" s="106"/>
      <c r="Y270" s="106"/>
      <c r="Z270" s="106"/>
      <c r="AA270" s="106"/>
      <c r="AB270" s="106"/>
      <c r="AC270" s="106"/>
      <c r="AD270" s="106"/>
      <c r="AE270" s="106"/>
      <c r="AF270" s="106"/>
    </row>
    <row r="271" spans="19:32">
      <c r="S271" s="107"/>
      <c r="T271" s="107"/>
      <c r="U271" s="106"/>
      <c r="V271" s="106"/>
      <c r="W271" s="106"/>
      <c r="X271" s="106"/>
      <c r="Y271" s="106"/>
      <c r="Z271" s="106"/>
      <c r="AA271" s="106"/>
      <c r="AB271" s="106"/>
      <c r="AC271" s="106"/>
      <c r="AD271" s="106"/>
      <c r="AE271" s="106"/>
      <c r="AF271" s="106"/>
    </row>
    <row r="272" spans="19:32">
      <c r="S272" s="107"/>
      <c r="T272" s="107"/>
      <c r="U272" s="106"/>
      <c r="V272" s="106"/>
      <c r="W272" s="106"/>
      <c r="X272" s="106"/>
      <c r="Y272" s="106"/>
      <c r="Z272" s="106"/>
      <c r="AA272" s="106"/>
      <c r="AB272" s="106"/>
      <c r="AC272" s="106"/>
      <c r="AD272" s="106"/>
      <c r="AE272" s="106"/>
      <c r="AF272" s="106"/>
    </row>
    <row r="273" spans="19:32">
      <c r="S273" s="107"/>
      <c r="T273" s="107"/>
      <c r="U273" s="106"/>
      <c r="V273" s="106"/>
      <c r="W273" s="106"/>
      <c r="X273" s="106"/>
      <c r="Y273" s="106"/>
      <c r="Z273" s="106"/>
      <c r="AA273" s="106"/>
      <c r="AB273" s="106"/>
      <c r="AC273" s="106"/>
      <c r="AD273" s="106"/>
      <c r="AE273" s="106"/>
      <c r="AF273" s="106"/>
    </row>
    <row r="274" spans="19:32">
      <c r="S274" s="107"/>
      <c r="T274" s="107"/>
      <c r="U274" s="106"/>
      <c r="V274" s="106"/>
      <c r="W274" s="106"/>
      <c r="X274" s="106"/>
      <c r="Y274" s="106"/>
      <c r="Z274" s="106"/>
      <c r="AA274" s="106"/>
      <c r="AB274" s="106"/>
      <c r="AC274" s="106"/>
      <c r="AD274" s="106"/>
      <c r="AE274" s="106"/>
      <c r="AF274" s="106"/>
    </row>
    <row r="275" spans="19:32">
      <c r="S275" s="107"/>
      <c r="T275" s="107"/>
      <c r="U275" s="106"/>
      <c r="V275" s="106"/>
      <c r="W275" s="106"/>
      <c r="X275" s="106"/>
      <c r="Y275" s="106"/>
      <c r="Z275" s="106"/>
      <c r="AA275" s="106"/>
      <c r="AB275" s="106"/>
      <c r="AC275" s="106"/>
      <c r="AD275" s="106"/>
      <c r="AE275" s="106"/>
      <c r="AF275" s="106"/>
    </row>
    <row r="276" spans="19:32">
      <c r="S276" s="107"/>
      <c r="T276" s="107"/>
      <c r="U276" s="106"/>
      <c r="V276" s="106"/>
      <c r="W276" s="106"/>
      <c r="X276" s="106"/>
      <c r="Y276" s="106"/>
      <c r="Z276" s="106"/>
      <c r="AA276" s="106"/>
      <c r="AB276" s="106"/>
      <c r="AC276" s="106"/>
      <c r="AD276" s="106"/>
      <c r="AE276" s="106"/>
      <c r="AF276" s="106"/>
    </row>
    <row r="277" spans="19:32">
      <c r="S277" s="107"/>
      <c r="T277" s="107"/>
      <c r="U277" s="106"/>
      <c r="V277" s="106"/>
      <c r="W277" s="106"/>
      <c r="X277" s="106"/>
      <c r="Y277" s="106"/>
      <c r="Z277" s="106"/>
      <c r="AA277" s="106"/>
      <c r="AB277" s="106"/>
      <c r="AC277" s="106"/>
      <c r="AD277" s="106"/>
      <c r="AE277" s="106"/>
      <c r="AF277" s="106"/>
    </row>
    <row r="278" spans="19:32">
      <c r="S278" s="107"/>
      <c r="T278" s="107"/>
      <c r="U278" s="106"/>
      <c r="V278" s="106"/>
      <c r="W278" s="106"/>
      <c r="X278" s="106"/>
      <c r="Y278" s="106"/>
      <c r="Z278" s="106"/>
      <c r="AA278" s="106"/>
      <c r="AB278" s="106"/>
      <c r="AC278" s="106"/>
      <c r="AD278" s="106"/>
      <c r="AE278" s="106"/>
      <c r="AF278" s="106"/>
    </row>
    <row r="279" spans="19:32">
      <c r="S279" s="107"/>
      <c r="T279" s="107"/>
      <c r="U279" s="106"/>
      <c r="V279" s="106"/>
      <c r="W279" s="106"/>
      <c r="X279" s="106"/>
      <c r="Y279" s="106"/>
      <c r="Z279" s="106"/>
      <c r="AA279" s="106"/>
      <c r="AB279" s="106"/>
      <c r="AC279" s="106"/>
      <c r="AD279" s="106"/>
      <c r="AE279" s="106"/>
      <c r="AF279" s="106"/>
    </row>
    <row r="280" spans="19:32">
      <c r="S280" s="107"/>
      <c r="T280" s="107"/>
      <c r="U280" s="106"/>
      <c r="V280" s="106"/>
      <c r="W280" s="106"/>
      <c r="X280" s="106"/>
      <c r="Y280" s="106"/>
      <c r="Z280" s="106"/>
      <c r="AA280" s="106"/>
      <c r="AB280" s="106"/>
      <c r="AC280" s="106"/>
      <c r="AD280" s="106"/>
      <c r="AE280" s="106"/>
      <c r="AF280" s="106"/>
    </row>
    <row r="281" spans="19:32">
      <c r="S281" s="107"/>
      <c r="T281" s="107"/>
      <c r="U281" s="106"/>
      <c r="V281" s="106"/>
      <c r="W281" s="106"/>
      <c r="X281" s="106"/>
      <c r="Y281" s="106"/>
      <c r="Z281" s="106"/>
      <c r="AA281" s="106"/>
      <c r="AB281" s="106"/>
      <c r="AC281" s="106"/>
      <c r="AD281" s="106"/>
      <c r="AE281" s="106"/>
      <c r="AF281" s="106"/>
    </row>
    <row r="282" spans="19:32">
      <c r="S282" s="107"/>
      <c r="T282" s="107"/>
      <c r="U282" s="106"/>
      <c r="V282" s="106"/>
      <c r="W282" s="106"/>
      <c r="X282" s="106"/>
      <c r="Y282" s="106"/>
      <c r="Z282" s="106"/>
      <c r="AA282" s="106"/>
      <c r="AB282" s="106"/>
      <c r="AC282" s="106"/>
      <c r="AD282" s="106"/>
      <c r="AE282" s="106"/>
      <c r="AF282" s="106"/>
    </row>
    <row r="283" spans="19:32">
      <c r="S283" s="107"/>
      <c r="T283" s="107"/>
      <c r="U283" s="106"/>
      <c r="V283" s="106"/>
      <c r="W283" s="106"/>
      <c r="X283" s="106"/>
      <c r="Y283" s="106"/>
      <c r="Z283" s="106"/>
      <c r="AA283" s="106"/>
      <c r="AB283" s="106"/>
      <c r="AC283" s="106"/>
      <c r="AD283" s="106"/>
      <c r="AE283" s="106"/>
      <c r="AF283" s="106"/>
    </row>
    <row r="284" spans="19:32">
      <c r="S284" s="107"/>
      <c r="T284" s="107"/>
      <c r="U284" s="106"/>
      <c r="V284" s="106"/>
      <c r="W284" s="106"/>
      <c r="X284" s="106"/>
      <c r="Y284" s="106"/>
      <c r="Z284" s="106"/>
      <c r="AA284" s="106"/>
      <c r="AB284" s="106"/>
      <c r="AC284" s="106"/>
      <c r="AD284" s="106"/>
      <c r="AE284" s="106"/>
      <c r="AF284" s="106"/>
    </row>
    <row r="285" spans="19:32">
      <c r="S285" s="107"/>
      <c r="T285" s="107"/>
      <c r="U285" s="106"/>
      <c r="V285" s="106"/>
      <c r="W285" s="106"/>
      <c r="X285" s="106"/>
      <c r="Y285" s="106"/>
      <c r="Z285" s="106"/>
      <c r="AA285" s="106"/>
      <c r="AB285" s="106"/>
      <c r="AC285" s="106"/>
      <c r="AD285" s="106"/>
      <c r="AE285" s="106"/>
      <c r="AF285" s="106"/>
    </row>
    <row r="286" spans="19:32">
      <c r="S286" s="107"/>
      <c r="T286" s="107"/>
      <c r="U286" s="106"/>
      <c r="V286" s="106"/>
      <c r="W286" s="106"/>
      <c r="X286" s="106"/>
      <c r="Y286" s="106"/>
      <c r="Z286" s="106"/>
      <c r="AA286" s="106"/>
      <c r="AB286" s="106"/>
      <c r="AC286" s="106"/>
      <c r="AD286" s="106"/>
      <c r="AE286" s="106"/>
      <c r="AF286" s="106"/>
    </row>
    <row r="287" spans="19:32">
      <c r="S287" s="107"/>
      <c r="T287" s="107"/>
      <c r="U287" s="106"/>
      <c r="V287" s="106"/>
      <c r="W287" s="106"/>
      <c r="X287" s="106"/>
      <c r="Y287" s="106"/>
      <c r="Z287" s="106"/>
      <c r="AA287" s="106"/>
      <c r="AB287" s="106"/>
      <c r="AC287" s="106"/>
      <c r="AD287" s="106"/>
      <c r="AE287" s="106"/>
      <c r="AF287" s="106"/>
    </row>
    <row r="288" spans="19:32">
      <c r="S288" s="107"/>
      <c r="T288" s="107"/>
      <c r="U288" s="106"/>
      <c r="V288" s="106"/>
      <c r="W288" s="106"/>
      <c r="X288" s="106"/>
      <c r="Y288" s="106"/>
      <c r="Z288" s="106"/>
      <c r="AA288" s="106"/>
      <c r="AB288" s="106"/>
      <c r="AC288" s="106"/>
      <c r="AD288" s="106"/>
      <c r="AE288" s="106"/>
      <c r="AF288" s="106"/>
    </row>
    <row r="289" spans="19:32">
      <c r="S289" s="107"/>
      <c r="T289" s="107"/>
      <c r="U289" s="106"/>
      <c r="V289" s="106"/>
      <c r="W289" s="106"/>
      <c r="X289" s="106"/>
      <c r="Y289" s="106"/>
      <c r="Z289" s="106"/>
      <c r="AA289" s="106"/>
      <c r="AB289" s="106"/>
      <c r="AC289" s="106"/>
      <c r="AD289" s="106"/>
      <c r="AE289" s="106"/>
      <c r="AF289" s="106"/>
    </row>
    <row r="290" spans="19:32">
      <c r="S290" s="107"/>
      <c r="T290" s="107"/>
      <c r="U290" s="106"/>
      <c r="V290" s="106"/>
      <c r="W290" s="106"/>
      <c r="X290" s="106"/>
      <c r="Y290" s="106"/>
      <c r="Z290" s="106"/>
      <c r="AA290" s="106"/>
      <c r="AB290" s="106"/>
      <c r="AC290" s="106"/>
      <c r="AD290" s="106"/>
      <c r="AE290" s="106"/>
      <c r="AF290" s="106"/>
    </row>
    <row r="291" spans="19:32">
      <c r="S291" s="107"/>
      <c r="T291" s="107"/>
      <c r="U291" s="106"/>
      <c r="V291" s="106"/>
      <c r="W291" s="106"/>
      <c r="X291" s="106"/>
      <c r="Y291" s="106"/>
      <c r="Z291" s="106"/>
      <c r="AA291" s="106"/>
      <c r="AB291" s="106"/>
      <c r="AC291" s="106"/>
      <c r="AD291" s="106"/>
      <c r="AE291" s="106"/>
      <c r="AF291" s="106"/>
    </row>
    <row r="292" spans="19:32">
      <c r="S292" s="107"/>
      <c r="T292" s="107"/>
      <c r="U292" s="106"/>
      <c r="V292" s="106"/>
      <c r="W292" s="106"/>
      <c r="X292" s="106"/>
      <c r="Y292" s="106"/>
      <c r="Z292" s="106"/>
      <c r="AA292" s="106"/>
      <c r="AB292" s="106"/>
      <c r="AC292" s="106"/>
      <c r="AD292" s="106"/>
      <c r="AE292" s="106"/>
      <c r="AF292" s="106"/>
    </row>
    <row r="293" spans="19:32">
      <c r="S293" s="107"/>
      <c r="T293" s="107"/>
      <c r="U293" s="106"/>
      <c r="V293" s="106"/>
      <c r="W293" s="106"/>
      <c r="X293" s="106"/>
      <c r="Y293" s="106"/>
      <c r="Z293" s="106"/>
      <c r="AA293" s="106"/>
      <c r="AB293" s="106"/>
      <c r="AC293" s="106"/>
      <c r="AD293" s="106"/>
      <c r="AE293" s="106"/>
      <c r="AF293" s="106"/>
    </row>
    <row r="294" spans="19:32">
      <c r="S294" s="107"/>
      <c r="T294" s="107"/>
      <c r="U294" s="106"/>
      <c r="V294" s="106"/>
      <c r="W294" s="106"/>
      <c r="X294" s="106"/>
      <c r="Y294" s="106"/>
      <c r="Z294" s="106"/>
      <c r="AA294" s="106"/>
      <c r="AB294" s="106"/>
      <c r="AC294" s="106"/>
      <c r="AD294" s="106"/>
      <c r="AE294" s="106"/>
      <c r="AF294" s="106"/>
    </row>
    <row r="295" spans="19:32">
      <c r="S295" s="107"/>
      <c r="T295" s="107"/>
      <c r="U295" s="106"/>
      <c r="V295" s="106"/>
      <c r="W295" s="106"/>
      <c r="X295" s="106"/>
      <c r="Y295" s="106"/>
      <c r="Z295" s="106"/>
      <c r="AA295" s="106"/>
      <c r="AB295" s="106"/>
      <c r="AC295" s="106"/>
      <c r="AD295" s="106"/>
      <c r="AE295" s="106"/>
      <c r="AF295" s="106"/>
    </row>
    <row r="296" spans="19:32">
      <c r="S296" s="107"/>
      <c r="T296" s="107"/>
      <c r="U296" s="106"/>
      <c r="V296" s="106"/>
      <c r="W296" s="106"/>
      <c r="X296" s="106"/>
      <c r="Y296" s="106"/>
      <c r="Z296" s="106"/>
      <c r="AA296" s="106"/>
      <c r="AB296" s="106"/>
      <c r="AC296" s="106"/>
      <c r="AD296" s="106"/>
      <c r="AE296" s="106"/>
      <c r="AF296" s="106"/>
    </row>
    <row r="297" spans="19:32">
      <c r="S297" s="107"/>
      <c r="T297" s="107"/>
      <c r="U297" s="106"/>
      <c r="V297" s="106"/>
      <c r="W297" s="106"/>
      <c r="X297" s="106"/>
      <c r="Y297" s="106"/>
      <c r="Z297" s="106"/>
      <c r="AA297" s="106"/>
      <c r="AB297" s="106"/>
      <c r="AC297" s="106"/>
      <c r="AD297" s="106"/>
      <c r="AE297" s="106"/>
      <c r="AF297" s="106"/>
    </row>
    <row r="298" spans="19:32">
      <c r="S298" s="107"/>
      <c r="T298" s="107"/>
      <c r="U298" s="106"/>
      <c r="V298" s="106"/>
      <c r="W298" s="106"/>
      <c r="X298" s="106"/>
      <c r="Y298" s="106"/>
      <c r="Z298" s="106"/>
      <c r="AA298" s="106"/>
      <c r="AB298" s="106"/>
      <c r="AC298" s="106"/>
      <c r="AD298" s="106"/>
      <c r="AE298" s="106"/>
      <c r="AF298" s="106"/>
    </row>
    <row r="299" spans="19:32">
      <c r="S299" s="107"/>
      <c r="T299" s="107"/>
      <c r="U299" s="106"/>
      <c r="V299" s="106"/>
      <c r="W299" s="106"/>
      <c r="X299" s="106"/>
      <c r="Y299" s="106"/>
      <c r="Z299" s="106"/>
      <c r="AA299" s="106"/>
      <c r="AB299" s="106"/>
      <c r="AC299" s="106"/>
      <c r="AD299" s="106"/>
      <c r="AE299" s="106"/>
      <c r="AF299" s="106"/>
    </row>
    <row r="300" spans="19:32">
      <c r="S300" s="107"/>
      <c r="T300" s="107"/>
      <c r="U300" s="106"/>
      <c r="V300" s="106"/>
      <c r="W300" s="106"/>
      <c r="X300" s="106"/>
      <c r="Y300" s="106"/>
      <c r="Z300" s="106"/>
      <c r="AA300" s="106"/>
      <c r="AB300" s="106"/>
      <c r="AC300" s="106"/>
      <c r="AD300" s="106"/>
      <c r="AE300" s="106"/>
      <c r="AF300" s="106"/>
    </row>
    <row r="301" spans="19:32">
      <c r="S301" s="107"/>
      <c r="T301" s="107"/>
      <c r="U301" s="106"/>
      <c r="V301" s="106"/>
      <c r="W301" s="106"/>
      <c r="X301" s="106"/>
      <c r="Y301" s="106"/>
      <c r="Z301" s="106"/>
      <c r="AA301" s="106"/>
      <c r="AB301" s="106"/>
      <c r="AC301" s="106"/>
      <c r="AD301" s="106"/>
      <c r="AE301" s="106"/>
      <c r="AF301" s="106"/>
    </row>
    <row r="302" spans="19:32">
      <c r="S302" s="107"/>
      <c r="T302" s="107"/>
      <c r="U302" s="106"/>
      <c r="V302" s="106"/>
      <c r="W302" s="106"/>
      <c r="X302" s="106"/>
      <c r="Y302" s="106"/>
      <c r="Z302" s="106"/>
      <c r="AA302" s="106"/>
      <c r="AB302" s="106"/>
      <c r="AC302" s="106"/>
      <c r="AD302" s="106"/>
      <c r="AE302" s="106"/>
      <c r="AF302" s="106"/>
    </row>
    <row r="303" spans="19:32">
      <c r="S303" s="107"/>
      <c r="T303" s="107"/>
      <c r="U303" s="106"/>
      <c r="V303" s="106"/>
      <c r="W303" s="106"/>
      <c r="X303" s="106"/>
      <c r="Y303" s="106"/>
      <c r="Z303" s="106"/>
      <c r="AA303" s="106"/>
      <c r="AB303" s="106"/>
      <c r="AC303" s="106"/>
      <c r="AD303" s="106"/>
      <c r="AE303" s="106"/>
      <c r="AF303" s="106"/>
    </row>
    <row r="304" spans="19:32">
      <c r="S304" s="107"/>
      <c r="T304" s="107"/>
      <c r="U304" s="106"/>
      <c r="V304" s="106"/>
      <c r="W304" s="106"/>
      <c r="X304" s="106"/>
      <c r="Y304" s="106"/>
      <c r="Z304" s="106"/>
      <c r="AA304" s="106"/>
      <c r="AB304" s="106"/>
      <c r="AC304" s="106"/>
      <c r="AD304" s="106"/>
      <c r="AE304" s="106"/>
      <c r="AF304" s="106"/>
    </row>
    <row r="305" spans="19:32">
      <c r="S305" s="107"/>
      <c r="T305" s="107"/>
      <c r="U305" s="106"/>
      <c r="V305" s="106"/>
      <c r="W305" s="106"/>
      <c r="X305" s="106"/>
      <c r="Y305" s="106"/>
      <c r="Z305" s="106"/>
      <c r="AA305" s="106"/>
      <c r="AB305" s="106"/>
      <c r="AC305" s="106"/>
      <c r="AD305" s="106"/>
      <c r="AE305" s="106"/>
      <c r="AF305" s="106"/>
    </row>
    <row r="306" spans="19:32">
      <c r="S306" s="107"/>
      <c r="T306" s="107"/>
      <c r="U306" s="106"/>
      <c r="V306" s="106"/>
      <c r="W306" s="106"/>
      <c r="X306" s="106"/>
      <c r="Y306" s="106"/>
      <c r="Z306" s="106"/>
      <c r="AA306" s="106"/>
      <c r="AB306" s="106"/>
      <c r="AC306" s="106"/>
      <c r="AD306" s="106"/>
      <c r="AE306" s="106"/>
      <c r="AF306" s="106"/>
    </row>
    <row r="307" spans="19:32">
      <c r="S307" s="107"/>
      <c r="T307" s="107"/>
      <c r="U307" s="106"/>
      <c r="V307" s="106"/>
      <c r="W307" s="106"/>
      <c r="X307" s="106"/>
      <c r="Y307" s="106"/>
      <c r="Z307" s="106"/>
      <c r="AA307" s="106"/>
      <c r="AB307" s="106"/>
      <c r="AC307" s="106"/>
      <c r="AD307" s="106"/>
      <c r="AE307" s="106"/>
      <c r="AF307" s="106"/>
    </row>
    <row r="308" spans="19:32">
      <c r="S308" s="107"/>
      <c r="T308" s="107"/>
      <c r="U308" s="106"/>
      <c r="V308" s="106"/>
      <c r="W308" s="106"/>
      <c r="X308" s="106"/>
      <c r="Y308" s="106"/>
      <c r="Z308" s="106"/>
      <c r="AA308" s="106"/>
      <c r="AB308" s="106"/>
      <c r="AC308" s="106"/>
      <c r="AD308" s="106"/>
      <c r="AE308" s="106"/>
      <c r="AF308" s="106"/>
    </row>
    <row r="309" spans="19:32">
      <c r="S309" s="107"/>
      <c r="T309" s="107"/>
      <c r="U309" s="106"/>
      <c r="V309" s="106"/>
      <c r="W309" s="106"/>
      <c r="X309" s="106"/>
      <c r="Y309" s="106"/>
      <c r="Z309" s="106"/>
      <c r="AA309" s="106"/>
      <c r="AB309" s="106"/>
      <c r="AC309" s="106"/>
      <c r="AD309" s="106"/>
      <c r="AE309" s="106"/>
      <c r="AF309" s="106"/>
    </row>
    <row r="310" spans="19:32">
      <c r="S310" s="107"/>
      <c r="T310" s="107"/>
      <c r="U310" s="106"/>
      <c r="V310" s="106"/>
      <c r="W310" s="106"/>
      <c r="X310" s="106"/>
      <c r="Y310" s="106"/>
      <c r="Z310" s="106"/>
      <c r="AA310" s="106"/>
      <c r="AB310" s="106"/>
      <c r="AC310" s="106"/>
      <c r="AD310" s="106"/>
      <c r="AE310" s="106"/>
      <c r="AF310" s="106"/>
    </row>
    <row r="311" spans="19:32">
      <c r="S311" s="107"/>
      <c r="T311" s="107"/>
      <c r="U311" s="106"/>
      <c r="V311" s="106"/>
      <c r="W311" s="106"/>
      <c r="X311" s="106"/>
      <c r="Y311" s="106"/>
      <c r="Z311" s="106"/>
      <c r="AA311" s="106"/>
      <c r="AB311" s="106"/>
      <c r="AC311" s="106"/>
      <c r="AD311" s="106"/>
      <c r="AE311" s="106"/>
      <c r="AF311" s="106"/>
    </row>
    <row r="312" spans="19:32">
      <c r="S312" s="107"/>
      <c r="T312" s="107"/>
      <c r="U312" s="106"/>
      <c r="V312" s="106"/>
      <c r="W312" s="106"/>
      <c r="X312" s="106"/>
      <c r="Y312" s="106"/>
      <c r="Z312" s="106"/>
      <c r="AA312" s="106"/>
      <c r="AB312" s="106"/>
      <c r="AC312" s="106"/>
      <c r="AD312" s="106"/>
      <c r="AE312" s="106"/>
      <c r="AF312" s="106"/>
    </row>
    <row r="313" spans="19:32">
      <c r="S313" s="107"/>
      <c r="T313" s="107"/>
      <c r="U313" s="106"/>
      <c r="V313" s="106"/>
      <c r="W313" s="106"/>
      <c r="X313" s="106"/>
      <c r="Y313" s="106"/>
      <c r="Z313" s="106"/>
      <c r="AA313" s="106"/>
      <c r="AB313" s="106"/>
      <c r="AC313" s="106"/>
      <c r="AD313" s="106"/>
      <c r="AE313" s="106"/>
      <c r="AF313" s="106"/>
    </row>
    <row r="314" spans="19:32">
      <c r="S314" s="107"/>
      <c r="T314" s="107"/>
      <c r="U314" s="106"/>
      <c r="V314" s="106"/>
      <c r="W314" s="106"/>
      <c r="X314" s="106"/>
      <c r="Y314" s="106"/>
      <c r="Z314" s="106"/>
      <c r="AA314" s="106"/>
      <c r="AB314" s="106"/>
      <c r="AC314" s="106"/>
      <c r="AD314" s="106"/>
      <c r="AE314" s="106"/>
      <c r="AF314" s="106"/>
    </row>
    <row r="315" spans="19:32">
      <c r="S315" s="107"/>
      <c r="T315" s="107"/>
      <c r="U315" s="106"/>
      <c r="V315" s="106"/>
      <c r="W315" s="106"/>
      <c r="X315" s="106"/>
      <c r="Y315" s="106"/>
      <c r="Z315" s="106"/>
      <c r="AA315" s="106"/>
      <c r="AB315" s="106"/>
      <c r="AC315" s="106"/>
      <c r="AD315" s="106"/>
      <c r="AE315" s="106"/>
      <c r="AF315" s="106"/>
    </row>
    <row r="316" spans="19:32">
      <c r="S316" s="107"/>
      <c r="T316" s="107"/>
      <c r="U316" s="106"/>
      <c r="V316" s="106"/>
      <c r="W316" s="106"/>
      <c r="X316" s="106"/>
      <c r="Y316" s="106"/>
      <c r="Z316" s="106"/>
      <c r="AA316" s="106"/>
      <c r="AB316" s="106"/>
      <c r="AC316" s="106"/>
      <c r="AD316" s="106"/>
      <c r="AE316" s="106"/>
      <c r="AF316" s="106"/>
    </row>
    <row r="317" spans="19:32">
      <c r="S317" s="107"/>
      <c r="T317" s="107"/>
      <c r="U317" s="106"/>
      <c r="V317" s="106"/>
      <c r="W317" s="106"/>
      <c r="X317" s="106"/>
      <c r="Y317" s="106"/>
      <c r="Z317" s="106"/>
      <c r="AA317" s="106"/>
      <c r="AB317" s="106"/>
      <c r="AC317" s="106"/>
      <c r="AD317" s="106"/>
      <c r="AE317" s="106"/>
      <c r="AF317" s="106"/>
    </row>
    <row r="318" spans="19:32">
      <c r="S318" s="107"/>
      <c r="T318" s="107"/>
      <c r="U318" s="106"/>
      <c r="V318" s="106"/>
      <c r="W318" s="106"/>
      <c r="X318" s="106"/>
      <c r="Y318" s="106"/>
      <c r="Z318" s="106"/>
      <c r="AA318" s="106"/>
      <c r="AB318" s="106"/>
      <c r="AC318" s="106"/>
      <c r="AD318" s="106"/>
      <c r="AE318" s="106"/>
      <c r="AF318" s="106"/>
    </row>
    <row r="319" spans="19:32">
      <c r="S319" s="107"/>
      <c r="T319" s="107"/>
      <c r="U319" s="106"/>
      <c r="V319" s="106"/>
      <c r="W319" s="106"/>
      <c r="X319" s="106"/>
      <c r="Y319" s="106"/>
      <c r="Z319" s="106"/>
      <c r="AA319" s="106"/>
      <c r="AB319" s="106"/>
      <c r="AC319" s="106"/>
      <c r="AD319" s="106"/>
      <c r="AE319" s="106"/>
      <c r="AF319" s="106"/>
    </row>
    <row r="320" spans="19:32">
      <c r="S320" s="107"/>
      <c r="T320" s="107"/>
      <c r="U320" s="106"/>
      <c r="V320" s="106"/>
      <c r="W320" s="106"/>
      <c r="X320" s="106"/>
      <c r="Y320" s="106"/>
      <c r="Z320" s="106"/>
      <c r="AA320" s="106"/>
      <c r="AB320" s="106"/>
      <c r="AC320" s="106"/>
      <c r="AD320" s="106"/>
      <c r="AE320" s="106"/>
      <c r="AF320" s="106"/>
    </row>
    <row r="321" spans="19:32">
      <c r="S321" s="107"/>
      <c r="T321" s="107"/>
      <c r="U321" s="106"/>
      <c r="V321" s="106"/>
      <c r="W321" s="106"/>
      <c r="X321" s="106"/>
      <c r="Y321" s="106"/>
      <c r="Z321" s="106"/>
      <c r="AA321" s="106"/>
      <c r="AB321" s="106"/>
      <c r="AC321" s="106"/>
      <c r="AD321" s="106"/>
      <c r="AE321" s="106"/>
      <c r="AF321" s="106"/>
    </row>
    <row r="322" spans="19:32">
      <c r="S322" s="107"/>
      <c r="T322" s="107"/>
      <c r="U322" s="106"/>
      <c r="V322" s="106"/>
      <c r="W322" s="106"/>
      <c r="X322" s="106"/>
      <c r="Y322" s="106"/>
      <c r="Z322" s="106"/>
      <c r="AA322" s="106"/>
      <c r="AB322" s="106"/>
      <c r="AC322" s="106"/>
      <c r="AD322" s="106"/>
      <c r="AE322" s="106"/>
      <c r="AF322" s="106"/>
    </row>
    <row r="323" spans="19:32">
      <c r="S323" s="107"/>
      <c r="T323" s="107"/>
      <c r="U323" s="106"/>
      <c r="V323" s="106"/>
      <c r="W323" s="106"/>
      <c r="X323" s="106"/>
      <c r="Y323" s="106"/>
      <c r="Z323" s="106"/>
      <c r="AA323" s="106"/>
      <c r="AB323" s="106"/>
      <c r="AC323" s="106"/>
      <c r="AD323" s="106"/>
      <c r="AE323" s="106"/>
      <c r="AF323" s="106"/>
    </row>
    <row r="324" spans="19:32">
      <c r="S324" s="107"/>
      <c r="T324" s="107"/>
      <c r="U324" s="106"/>
      <c r="V324" s="106"/>
      <c r="W324" s="106"/>
      <c r="X324" s="106"/>
      <c r="Y324" s="106"/>
      <c r="Z324" s="106"/>
      <c r="AA324" s="106"/>
      <c r="AB324" s="106"/>
      <c r="AC324" s="106"/>
      <c r="AD324" s="106"/>
      <c r="AE324" s="106"/>
      <c r="AF324" s="106"/>
    </row>
    <row r="325" spans="19:32">
      <c r="S325" s="107"/>
      <c r="T325" s="107"/>
      <c r="U325" s="106"/>
      <c r="V325" s="106"/>
      <c r="W325" s="106"/>
      <c r="X325" s="106"/>
      <c r="Y325" s="106"/>
      <c r="Z325" s="106"/>
      <c r="AA325" s="106"/>
      <c r="AB325" s="106"/>
      <c r="AC325" s="106"/>
      <c r="AD325" s="106"/>
      <c r="AE325" s="106"/>
      <c r="AF325" s="106"/>
    </row>
    <row r="326" spans="19:32">
      <c r="S326" s="107"/>
      <c r="T326" s="107"/>
      <c r="U326" s="106"/>
      <c r="V326" s="106"/>
      <c r="W326" s="106"/>
      <c r="X326" s="106"/>
      <c r="Y326" s="106"/>
      <c r="Z326" s="106"/>
      <c r="AA326" s="106"/>
      <c r="AB326" s="106"/>
      <c r="AC326" s="106"/>
      <c r="AD326" s="106"/>
      <c r="AE326" s="106"/>
      <c r="AF326" s="106"/>
    </row>
    <row r="327" spans="19:32">
      <c r="S327" s="107"/>
      <c r="T327" s="107"/>
      <c r="U327" s="106"/>
      <c r="V327" s="106"/>
      <c r="W327" s="106"/>
      <c r="X327" s="106"/>
      <c r="Y327" s="106"/>
      <c r="Z327" s="106"/>
      <c r="AA327" s="106"/>
      <c r="AB327" s="106"/>
      <c r="AC327" s="106"/>
      <c r="AD327" s="106"/>
      <c r="AE327" s="106"/>
      <c r="AF327" s="106"/>
    </row>
    <row r="328" spans="19:32">
      <c r="S328" s="107"/>
      <c r="T328" s="107"/>
      <c r="U328" s="106"/>
      <c r="V328" s="106"/>
      <c r="W328" s="106"/>
      <c r="X328" s="106"/>
      <c r="Y328" s="106"/>
      <c r="Z328" s="106"/>
      <c r="AA328" s="106"/>
      <c r="AB328" s="106"/>
      <c r="AC328" s="106"/>
      <c r="AD328" s="106"/>
      <c r="AE328" s="106"/>
      <c r="AF328" s="106"/>
    </row>
    <row r="329" spans="19:32">
      <c r="S329" s="107"/>
      <c r="T329" s="107"/>
      <c r="U329" s="106"/>
      <c r="V329" s="106"/>
      <c r="W329" s="106"/>
      <c r="X329" s="106"/>
      <c r="Y329" s="106"/>
      <c r="Z329" s="106"/>
      <c r="AA329" s="106"/>
      <c r="AB329" s="106"/>
      <c r="AC329" s="106"/>
      <c r="AD329" s="106"/>
      <c r="AE329" s="106"/>
      <c r="AF329" s="106"/>
    </row>
    <row r="330" spans="19:32">
      <c r="S330" s="107"/>
      <c r="T330" s="107"/>
      <c r="U330" s="106"/>
      <c r="V330" s="106"/>
      <c r="W330" s="106"/>
      <c r="X330" s="106"/>
      <c r="Y330" s="106"/>
      <c r="Z330" s="106"/>
      <c r="AA330" s="106"/>
      <c r="AB330" s="106"/>
      <c r="AC330" s="106"/>
      <c r="AD330" s="106"/>
      <c r="AE330" s="106"/>
      <c r="AF330" s="106"/>
    </row>
    <row r="331" spans="19:32">
      <c r="S331" s="107"/>
      <c r="T331" s="107"/>
      <c r="U331" s="106"/>
      <c r="V331" s="106"/>
      <c r="W331" s="106"/>
      <c r="X331" s="106"/>
      <c r="Y331" s="106"/>
      <c r="Z331" s="106"/>
      <c r="AA331" s="106"/>
      <c r="AB331" s="106"/>
      <c r="AC331" s="106"/>
      <c r="AD331" s="106"/>
      <c r="AE331" s="106"/>
      <c r="AF331" s="106"/>
    </row>
    <row r="332" spans="19:32">
      <c r="S332" s="107"/>
      <c r="T332" s="107"/>
      <c r="U332" s="106"/>
      <c r="V332" s="106"/>
      <c r="W332" s="106"/>
      <c r="X332" s="106"/>
      <c r="Y332" s="106"/>
      <c r="Z332" s="106"/>
      <c r="AA332" s="106"/>
      <c r="AB332" s="106"/>
      <c r="AC332" s="106"/>
      <c r="AD332" s="106"/>
      <c r="AE332" s="106"/>
      <c r="AF332" s="106"/>
    </row>
    <row r="333" spans="19:32">
      <c r="S333" s="107"/>
      <c r="T333" s="107"/>
      <c r="U333" s="106"/>
      <c r="V333" s="106"/>
      <c r="W333" s="106"/>
      <c r="X333" s="106"/>
      <c r="Y333" s="106"/>
      <c r="Z333" s="106"/>
      <c r="AA333" s="106"/>
      <c r="AB333" s="106"/>
      <c r="AC333" s="106"/>
      <c r="AD333" s="106"/>
      <c r="AE333" s="106"/>
      <c r="AF333" s="106"/>
    </row>
    <row r="334" spans="19:32">
      <c r="S334" s="107"/>
      <c r="T334" s="107"/>
      <c r="U334" s="106"/>
      <c r="V334" s="106"/>
      <c r="W334" s="106"/>
      <c r="X334" s="106"/>
      <c r="Y334" s="106"/>
      <c r="Z334" s="106"/>
      <c r="AA334" s="106"/>
      <c r="AB334" s="106"/>
      <c r="AC334" s="106"/>
      <c r="AD334" s="106"/>
      <c r="AE334" s="106"/>
      <c r="AF334" s="106"/>
    </row>
    <row r="335" spans="19:32">
      <c r="S335" s="107"/>
      <c r="T335" s="107"/>
      <c r="U335" s="106"/>
      <c r="V335" s="106"/>
      <c r="W335" s="106"/>
      <c r="X335" s="106"/>
      <c r="Y335" s="106"/>
      <c r="Z335" s="106"/>
      <c r="AA335" s="106"/>
      <c r="AB335" s="106"/>
      <c r="AC335" s="106"/>
      <c r="AD335" s="106"/>
      <c r="AE335" s="106"/>
      <c r="AF335" s="106"/>
    </row>
    <row r="336" spans="19:32">
      <c r="S336" s="107"/>
      <c r="T336" s="107"/>
      <c r="U336" s="106"/>
      <c r="V336" s="106"/>
      <c r="W336" s="106"/>
      <c r="X336" s="106"/>
      <c r="Y336" s="106"/>
      <c r="Z336" s="106"/>
      <c r="AA336" s="106"/>
      <c r="AB336" s="106"/>
      <c r="AC336" s="106"/>
      <c r="AD336" s="106"/>
      <c r="AE336" s="106"/>
      <c r="AF336" s="106"/>
    </row>
    <row r="337" spans="19:32">
      <c r="S337" s="107"/>
      <c r="T337" s="107"/>
      <c r="U337" s="106"/>
      <c r="V337" s="106"/>
      <c r="W337" s="108"/>
      <c r="X337" s="106"/>
      <c r="Y337" s="109"/>
      <c r="Z337" s="108"/>
      <c r="AA337" s="108"/>
      <c r="AB337" s="108"/>
      <c r="AC337" s="108"/>
      <c r="AD337" s="108"/>
      <c r="AE337" s="106"/>
      <c r="AF337" s="106"/>
    </row>
    <row r="338" spans="19:32">
      <c r="S338" s="107"/>
      <c r="T338" s="107"/>
      <c r="U338" s="106"/>
      <c r="V338" s="106"/>
      <c r="W338" s="108"/>
      <c r="X338" s="106"/>
      <c r="Y338" s="109"/>
      <c r="Z338" s="108"/>
      <c r="AA338" s="108"/>
      <c r="AB338" s="108"/>
      <c r="AC338" s="108"/>
      <c r="AD338" s="108"/>
      <c r="AE338" s="106"/>
      <c r="AF338" s="106"/>
    </row>
    <row r="339" spans="19:32">
      <c r="S339" s="107"/>
      <c r="T339" s="107"/>
      <c r="U339" s="106"/>
      <c r="V339" s="106"/>
      <c r="W339" s="108"/>
      <c r="X339" s="106"/>
      <c r="Y339" s="109"/>
      <c r="Z339" s="108"/>
      <c r="AA339" s="108"/>
      <c r="AB339" s="108"/>
      <c r="AC339" s="108"/>
      <c r="AD339" s="108"/>
      <c r="AE339" s="106"/>
      <c r="AF339" s="106"/>
    </row>
    <row r="340" spans="19:32">
      <c r="S340" s="107"/>
      <c r="T340" s="107"/>
      <c r="U340" s="106"/>
      <c r="V340" s="106"/>
      <c r="W340" s="108"/>
      <c r="X340" s="106"/>
      <c r="Y340" s="109"/>
      <c r="Z340" s="108"/>
      <c r="AA340" s="108"/>
      <c r="AB340" s="108"/>
      <c r="AC340" s="108"/>
      <c r="AD340" s="108"/>
      <c r="AE340" s="106"/>
      <c r="AF340" s="106"/>
    </row>
    <row r="341" spans="19:32">
      <c r="S341" s="107"/>
      <c r="T341" s="107"/>
      <c r="U341" s="106"/>
      <c r="V341" s="106"/>
      <c r="W341" s="108"/>
      <c r="X341" s="106"/>
      <c r="Y341" s="109"/>
      <c r="Z341" s="108"/>
      <c r="AA341" s="108"/>
      <c r="AB341" s="108"/>
      <c r="AC341" s="108"/>
      <c r="AD341" s="108"/>
      <c r="AE341" s="106"/>
      <c r="AF341" s="106"/>
    </row>
    <row r="342" spans="19:32">
      <c r="S342" s="107"/>
      <c r="T342" s="107"/>
      <c r="U342" s="106"/>
      <c r="V342" s="106"/>
      <c r="W342" s="108"/>
      <c r="X342" s="106"/>
      <c r="Y342" s="109"/>
      <c r="Z342" s="108"/>
      <c r="AA342" s="108"/>
      <c r="AB342" s="108"/>
      <c r="AC342" s="108"/>
      <c r="AD342" s="108"/>
      <c r="AE342" s="106"/>
      <c r="AF342" s="106"/>
    </row>
    <row r="343" spans="19:32">
      <c r="S343" s="107"/>
      <c r="T343" s="107"/>
      <c r="U343" s="106"/>
      <c r="V343" s="106"/>
      <c r="W343" s="108"/>
      <c r="X343" s="106"/>
      <c r="Y343" s="109"/>
      <c r="Z343" s="108"/>
      <c r="AA343" s="108"/>
      <c r="AB343" s="108"/>
      <c r="AC343" s="108"/>
      <c r="AD343" s="108"/>
      <c r="AE343" s="106"/>
      <c r="AF343" s="106"/>
    </row>
    <row r="344" spans="19:32">
      <c r="S344" s="107"/>
      <c r="T344" s="107"/>
      <c r="U344" s="106"/>
      <c r="V344" s="106"/>
      <c r="W344" s="108"/>
      <c r="X344" s="106"/>
      <c r="Y344" s="109"/>
      <c r="Z344" s="108"/>
      <c r="AA344" s="108"/>
      <c r="AB344" s="108"/>
      <c r="AC344" s="108"/>
      <c r="AD344" s="108"/>
      <c r="AE344" s="106"/>
      <c r="AF344" s="106"/>
    </row>
    <row r="345" spans="19:32">
      <c r="S345" s="107"/>
      <c r="T345" s="107"/>
      <c r="U345" s="106"/>
      <c r="V345" s="106"/>
      <c r="W345" s="108"/>
      <c r="X345" s="106"/>
      <c r="Y345" s="109"/>
      <c r="Z345" s="108"/>
      <c r="AA345" s="108"/>
      <c r="AB345" s="108"/>
      <c r="AC345" s="108"/>
      <c r="AD345" s="108"/>
      <c r="AE345" s="106"/>
      <c r="AF345" s="106"/>
    </row>
    <row r="346" spans="19:32">
      <c r="S346" s="107"/>
      <c r="T346" s="107"/>
      <c r="U346" s="106"/>
      <c r="V346" s="106"/>
      <c r="W346" s="106"/>
      <c r="X346" s="106"/>
      <c r="Y346" s="106"/>
      <c r="Z346" s="106"/>
      <c r="AA346" s="106"/>
      <c r="AB346" s="106"/>
      <c r="AC346" s="106"/>
      <c r="AD346" s="106"/>
      <c r="AE346" s="106"/>
      <c r="AF346" s="106"/>
    </row>
    <row r="347" spans="19:32">
      <c r="S347" s="107"/>
      <c r="T347" s="107"/>
      <c r="U347" s="106"/>
      <c r="V347" s="106"/>
      <c r="W347" s="106"/>
      <c r="X347" s="106"/>
      <c r="Y347" s="106"/>
      <c r="Z347" s="106"/>
      <c r="AA347" s="106"/>
      <c r="AB347" s="106"/>
      <c r="AC347" s="106"/>
      <c r="AD347" s="106"/>
      <c r="AE347" s="106"/>
      <c r="AF347" s="106"/>
    </row>
    <row r="348" spans="19:32">
      <c r="S348" s="107"/>
      <c r="T348" s="107"/>
      <c r="U348" s="44"/>
      <c r="V348" s="44"/>
      <c r="W348" s="44"/>
      <c r="X348" s="44"/>
      <c r="Y348" s="44"/>
      <c r="Z348" s="44"/>
      <c r="AA348" s="44"/>
      <c r="AB348" s="44"/>
      <c r="AC348" s="44"/>
      <c r="AD348" s="44"/>
      <c r="AE348" s="44"/>
      <c r="AF348" s="44"/>
    </row>
    <row r="349" spans="19:32">
      <c r="S349" s="107"/>
      <c r="T349" s="107"/>
      <c r="U349" s="44"/>
      <c r="V349" s="44"/>
      <c r="W349" s="44"/>
      <c r="X349" s="44"/>
      <c r="Y349" s="44"/>
      <c r="Z349" s="44"/>
      <c r="AA349" s="44"/>
      <c r="AB349" s="44"/>
      <c r="AC349" s="44"/>
      <c r="AD349" s="44"/>
      <c r="AE349" s="44"/>
      <c r="AF349" s="44"/>
    </row>
    <row r="350" spans="19:32">
      <c r="S350" s="107"/>
      <c r="T350" s="107"/>
      <c r="U350" s="44"/>
      <c r="V350" s="44"/>
      <c r="W350" s="44"/>
      <c r="X350" s="44"/>
      <c r="Y350" s="44"/>
      <c r="Z350" s="44"/>
      <c r="AA350" s="44"/>
      <c r="AB350" s="44"/>
      <c r="AC350" s="44"/>
      <c r="AD350" s="44"/>
      <c r="AE350" s="44"/>
      <c r="AF350" s="44"/>
    </row>
    <row r="351" spans="19:32">
      <c r="S351" s="107"/>
      <c r="T351" s="107"/>
      <c r="U351" s="44"/>
      <c r="V351" s="44"/>
      <c r="W351" s="44"/>
      <c r="X351" s="44"/>
      <c r="Y351" s="44"/>
      <c r="Z351" s="44"/>
      <c r="AA351" s="44"/>
      <c r="AB351" s="44"/>
      <c r="AC351" s="44"/>
      <c r="AD351" s="44"/>
      <c r="AE351" s="44"/>
      <c r="AF351" s="44"/>
    </row>
    <row r="352" spans="19:32">
      <c r="S352" s="107"/>
      <c r="T352" s="107"/>
      <c r="U352" s="44"/>
      <c r="V352" s="44"/>
      <c r="W352" s="44"/>
      <c r="X352" s="44"/>
      <c r="Y352" s="44"/>
      <c r="Z352" s="44"/>
      <c r="AA352" s="44"/>
      <c r="AB352" s="44"/>
      <c r="AC352" s="44"/>
      <c r="AD352" s="44"/>
      <c r="AE352" s="44"/>
      <c r="AF352" s="44"/>
    </row>
    <row r="353" spans="19:32">
      <c r="S353" s="107"/>
      <c r="T353" s="107"/>
      <c r="U353" s="44"/>
      <c r="V353" s="44"/>
      <c r="W353" s="44"/>
      <c r="X353" s="44"/>
      <c r="Y353" s="44"/>
      <c r="Z353" s="44"/>
      <c r="AA353" s="44"/>
      <c r="AB353" s="44"/>
      <c r="AC353" s="44"/>
      <c r="AD353" s="44"/>
      <c r="AE353" s="44"/>
      <c r="AF353" s="44"/>
    </row>
    <row r="354" spans="19:32">
      <c r="S354" s="107"/>
      <c r="T354" s="107"/>
      <c r="U354" s="44"/>
      <c r="V354" s="44"/>
      <c r="W354" s="44"/>
      <c r="X354" s="44"/>
      <c r="Y354" s="44"/>
      <c r="Z354" s="44"/>
      <c r="AA354" s="44"/>
      <c r="AB354" s="44"/>
      <c r="AC354" s="44"/>
      <c r="AD354" s="44"/>
      <c r="AE354" s="44"/>
      <c r="AF354" s="44"/>
    </row>
    <row r="355" spans="19:32">
      <c r="S355" s="52"/>
      <c r="T355" s="52"/>
      <c r="U355" s="44"/>
      <c r="V355" s="44"/>
      <c r="W355" s="44"/>
      <c r="X355" s="44"/>
      <c r="Y355" s="44"/>
      <c r="Z355" s="44"/>
      <c r="AA355" s="44"/>
      <c r="AB355" s="44"/>
      <c r="AC355" s="44"/>
      <c r="AD355" s="44"/>
      <c r="AE355" s="44"/>
      <c r="AF355" s="44"/>
    </row>
    <row r="356" spans="19:32">
      <c r="S356" s="52"/>
      <c r="T356" s="52"/>
      <c r="U356" s="44"/>
      <c r="V356" s="44"/>
      <c r="W356" s="44"/>
      <c r="X356" s="44"/>
      <c r="Y356" s="44"/>
      <c r="Z356" s="44"/>
      <c r="AA356" s="44"/>
      <c r="AB356" s="44"/>
      <c r="AC356" s="44"/>
      <c r="AD356" s="44"/>
      <c r="AE356" s="44"/>
      <c r="AF356" s="44"/>
    </row>
    <row r="357" spans="19:32">
      <c r="S357" s="52"/>
      <c r="T357" s="52"/>
      <c r="U357" s="44"/>
      <c r="V357" s="44"/>
      <c r="W357" s="44"/>
      <c r="X357" s="44"/>
      <c r="Y357" s="44"/>
      <c r="Z357" s="44"/>
      <c r="AA357" s="44"/>
      <c r="AB357" s="44"/>
      <c r="AC357" s="44"/>
      <c r="AD357" s="44"/>
      <c r="AE357" s="44"/>
      <c r="AF357" s="44"/>
    </row>
    <row r="358" spans="19:32">
      <c r="S358" s="52"/>
      <c r="T358" s="52"/>
      <c r="U358" s="44"/>
      <c r="V358" s="44"/>
      <c r="W358" s="44"/>
      <c r="X358" s="44"/>
      <c r="Y358" s="44"/>
      <c r="Z358" s="44"/>
      <c r="AA358" s="44"/>
      <c r="AB358" s="44"/>
      <c r="AC358" s="44"/>
      <c r="AD358" s="44"/>
      <c r="AE358" s="44"/>
      <c r="AF358" s="44"/>
    </row>
    <row r="359" spans="19:32">
      <c r="S359" s="52"/>
      <c r="T359" s="52"/>
      <c r="U359" s="44"/>
      <c r="V359" s="44"/>
      <c r="W359" s="44"/>
      <c r="X359" s="44"/>
      <c r="Y359" s="44"/>
      <c r="Z359" s="44"/>
      <c r="AA359" s="44"/>
      <c r="AB359" s="44"/>
      <c r="AC359" s="44"/>
      <c r="AD359" s="44"/>
      <c r="AE359" s="44"/>
      <c r="AF359" s="44"/>
    </row>
    <row r="360" spans="19:32">
      <c r="S360" s="52"/>
      <c r="T360" s="52"/>
      <c r="U360" s="44"/>
      <c r="V360" s="44"/>
      <c r="W360" s="44"/>
      <c r="X360" s="44"/>
      <c r="Y360" s="44"/>
      <c r="Z360" s="44"/>
      <c r="AA360" s="44"/>
      <c r="AB360" s="44"/>
      <c r="AC360" s="44"/>
      <c r="AD360" s="44"/>
      <c r="AE360" s="44"/>
      <c r="AF360" s="44"/>
    </row>
    <row r="361" spans="19:32">
      <c r="S361" s="52"/>
      <c r="T361" s="52"/>
      <c r="U361" s="44"/>
      <c r="V361" s="44"/>
      <c r="W361" s="44"/>
      <c r="X361" s="44"/>
      <c r="Y361" s="44"/>
      <c r="Z361" s="44"/>
      <c r="AA361" s="44"/>
      <c r="AB361" s="44"/>
      <c r="AC361" s="44"/>
      <c r="AD361" s="44"/>
      <c r="AE361" s="44"/>
      <c r="AF361" s="44"/>
    </row>
    <row r="362" spans="19:32">
      <c r="S362" s="52"/>
      <c r="T362" s="52"/>
      <c r="U362" s="44"/>
      <c r="V362" s="44"/>
      <c r="W362" s="44"/>
      <c r="X362" s="44"/>
      <c r="Y362" s="44"/>
      <c r="Z362" s="44"/>
      <c r="AA362" s="44"/>
      <c r="AB362" s="44"/>
      <c r="AC362" s="44"/>
      <c r="AD362" s="44"/>
      <c r="AE362" s="44"/>
      <c r="AF362" s="44"/>
    </row>
    <row r="363" spans="19:32">
      <c r="S363" s="52"/>
      <c r="T363" s="52"/>
      <c r="U363" s="44"/>
      <c r="V363" s="44"/>
      <c r="W363" s="44"/>
      <c r="X363" s="44"/>
      <c r="Y363" s="44"/>
      <c r="Z363" s="44"/>
      <c r="AA363" s="44"/>
      <c r="AB363" s="44"/>
      <c r="AC363" s="44"/>
      <c r="AD363" s="44"/>
      <c r="AE363" s="44"/>
      <c r="AF363" s="44"/>
    </row>
    <row r="364" spans="19:32">
      <c r="S364" s="52"/>
      <c r="T364" s="52"/>
      <c r="U364" s="44"/>
      <c r="V364" s="44"/>
      <c r="W364" s="44"/>
      <c r="X364" s="44"/>
      <c r="Y364" s="44"/>
      <c r="Z364" s="44"/>
      <c r="AA364" s="44"/>
      <c r="AB364" s="44"/>
      <c r="AC364" s="44"/>
      <c r="AD364" s="44"/>
      <c r="AE364" s="44"/>
      <c r="AF364" s="44"/>
    </row>
    <row r="365" spans="19:32">
      <c r="S365" s="52"/>
      <c r="T365" s="52"/>
      <c r="U365" s="44"/>
      <c r="V365" s="44"/>
      <c r="W365" s="44"/>
      <c r="X365" s="44"/>
      <c r="Y365" s="44"/>
      <c r="Z365" s="44"/>
      <c r="AA365" s="44"/>
      <c r="AB365" s="44"/>
      <c r="AC365" s="44"/>
      <c r="AD365" s="44"/>
      <c r="AE365" s="44"/>
      <c r="AF365" s="44"/>
    </row>
    <row r="366" spans="19:32">
      <c r="S366" s="52"/>
      <c r="T366" s="52"/>
      <c r="U366" s="44"/>
      <c r="V366" s="44"/>
      <c r="W366" s="44"/>
      <c r="X366" s="44"/>
      <c r="Y366" s="44"/>
      <c r="Z366" s="44"/>
      <c r="AA366" s="44"/>
      <c r="AB366" s="44"/>
      <c r="AC366" s="44"/>
      <c r="AD366" s="44"/>
      <c r="AE366" s="44"/>
      <c r="AF366" s="44"/>
    </row>
    <row r="367" spans="19:32">
      <c r="S367" s="52"/>
      <c r="T367" s="52"/>
      <c r="U367" s="44"/>
      <c r="V367" s="44"/>
      <c r="W367" s="44"/>
      <c r="X367" s="44"/>
      <c r="Y367" s="44"/>
      <c r="Z367" s="44"/>
      <c r="AA367" s="44"/>
      <c r="AB367" s="44"/>
      <c r="AC367" s="44"/>
      <c r="AD367" s="44"/>
      <c r="AE367" s="44"/>
      <c r="AF367" s="44"/>
    </row>
    <row r="368" spans="19:32">
      <c r="S368" s="52"/>
      <c r="T368" s="52"/>
      <c r="U368" s="44"/>
      <c r="V368" s="44"/>
      <c r="W368" s="44"/>
      <c r="X368" s="44"/>
      <c r="Y368" s="44"/>
      <c r="Z368" s="44"/>
      <c r="AA368" s="44"/>
      <c r="AB368" s="44"/>
      <c r="AC368" s="44"/>
      <c r="AD368" s="44"/>
      <c r="AE368" s="44"/>
      <c r="AF368" s="44"/>
    </row>
    <row r="369" spans="19:32">
      <c r="S369" s="52"/>
      <c r="T369" s="52"/>
      <c r="U369" s="44"/>
      <c r="V369" s="44"/>
      <c r="W369" s="44"/>
      <c r="X369" s="44"/>
      <c r="Y369" s="44"/>
      <c r="Z369" s="44"/>
      <c r="AA369" s="44"/>
      <c r="AB369" s="44"/>
      <c r="AC369" s="44"/>
      <c r="AD369" s="44"/>
      <c r="AE369" s="44"/>
      <c r="AF369" s="44"/>
    </row>
    <row r="370" spans="19:32">
      <c r="S370" s="52"/>
      <c r="T370" s="52"/>
      <c r="U370" s="44"/>
      <c r="V370" s="44"/>
      <c r="W370" s="44"/>
      <c r="X370" s="44"/>
      <c r="Y370" s="44"/>
      <c r="Z370" s="44"/>
      <c r="AA370" s="44"/>
      <c r="AB370" s="44"/>
      <c r="AC370" s="44"/>
      <c r="AD370" s="44"/>
      <c r="AE370" s="44"/>
      <c r="AF370" s="44"/>
    </row>
    <row r="371" spans="19:32">
      <c r="S371" s="52"/>
      <c r="T371" s="52"/>
      <c r="U371" s="44"/>
      <c r="V371" s="44"/>
      <c r="W371" s="44"/>
      <c r="X371" s="44"/>
      <c r="Y371" s="44"/>
      <c r="Z371" s="44"/>
      <c r="AA371" s="44"/>
      <c r="AB371" s="44"/>
      <c r="AC371" s="44"/>
      <c r="AD371" s="44"/>
      <c r="AE371" s="44"/>
      <c r="AF371" s="44"/>
    </row>
    <row r="372" spans="19:32">
      <c r="S372" s="52"/>
      <c r="T372" s="52"/>
      <c r="U372" s="44"/>
      <c r="V372" s="44"/>
      <c r="W372" s="44"/>
      <c r="X372" s="44"/>
      <c r="Y372" s="44"/>
      <c r="Z372" s="44"/>
      <c r="AA372" s="44"/>
      <c r="AB372" s="44"/>
      <c r="AC372" s="44"/>
      <c r="AD372" s="44"/>
      <c r="AE372" s="44"/>
      <c r="AF372" s="44"/>
    </row>
    <row r="373" spans="19:32">
      <c r="S373" s="52"/>
      <c r="T373" s="52"/>
      <c r="U373" s="44"/>
      <c r="V373" s="44"/>
      <c r="W373" s="44"/>
      <c r="X373" s="44"/>
      <c r="Y373" s="44"/>
      <c r="Z373" s="44"/>
      <c r="AA373" s="44"/>
      <c r="AB373" s="44"/>
      <c r="AC373" s="44"/>
      <c r="AD373" s="44"/>
      <c r="AE373" s="44"/>
      <c r="AF373" s="44"/>
    </row>
    <row r="374" spans="19:32">
      <c r="S374" s="52"/>
      <c r="T374" s="52"/>
      <c r="U374" s="44"/>
      <c r="V374" s="44"/>
      <c r="W374" s="44"/>
      <c r="X374" s="44"/>
      <c r="Y374" s="44"/>
      <c r="Z374" s="44"/>
      <c r="AA374" s="44"/>
      <c r="AB374" s="44"/>
      <c r="AC374" s="44"/>
      <c r="AD374" s="44"/>
      <c r="AE374" s="44"/>
      <c r="AF374" s="44"/>
    </row>
    <row r="375" spans="19:32">
      <c r="S375" s="52"/>
      <c r="T375" s="52"/>
      <c r="U375" s="44"/>
      <c r="V375" s="44"/>
      <c r="W375" s="44"/>
      <c r="X375" s="44"/>
      <c r="Y375" s="44"/>
      <c r="Z375" s="44"/>
      <c r="AA375" s="44"/>
      <c r="AB375" s="44"/>
      <c r="AC375" s="44"/>
      <c r="AD375" s="44"/>
      <c r="AE375" s="44"/>
      <c r="AF375" s="44"/>
    </row>
    <row r="376" spans="19:32">
      <c r="S376" s="52"/>
      <c r="T376" s="52"/>
      <c r="U376" s="44"/>
      <c r="V376" s="44"/>
      <c r="W376" s="44"/>
      <c r="X376" s="44"/>
      <c r="Y376" s="44"/>
      <c r="Z376" s="44"/>
      <c r="AA376" s="44"/>
      <c r="AB376" s="44"/>
      <c r="AC376" s="44"/>
      <c r="AD376" s="44"/>
      <c r="AE376" s="44"/>
      <c r="AF376" s="44"/>
    </row>
    <row r="377" spans="19:32">
      <c r="S377" s="52"/>
      <c r="T377" s="52"/>
      <c r="U377" s="44"/>
      <c r="V377" s="44"/>
      <c r="W377" s="44"/>
      <c r="X377" s="44"/>
      <c r="Y377" s="44"/>
      <c r="Z377" s="44"/>
      <c r="AA377" s="44"/>
      <c r="AB377" s="44"/>
      <c r="AC377" s="44"/>
      <c r="AD377" s="44"/>
      <c r="AE377" s="44"/>
      <c r="AF377" s="44"/>
    </row>
    <row r="378" spans="19:32">
      <c r="S378" s="52"/>
      <c r="T378" s="52"/>
      <c r="U378" s="44"/>
      <c r="V378" s="44"/>
      <c r="W378" s="44"/>
      <c r="X378" s="44"/>
      <c r="Y378" s="44"/>
      <c r="Z378" s="44"/>
      <c r="AA378" s="44"/>
      <c r="AB378" s="44"/>
      <c r="AC378" s="44"/>
      <c r="AD378" s="44"/>
      <c r="AE378" s="44"/>
      <c r="AF378" s="44"/>
    </row>
    <row r="379" spans="19:32">
      <c r="S379" s="52"/>
      <c r="T379" s="52"/>
      <c r="U379" s="44"/>
      <c r="V379" s="44"/>
      <c r="W379" s="44"/>
      <c r="X379" s="44"/>
      <c r="Y379" s="44"/>
      <c r="Z379" s="44"/>
      <c r="AA379" s="44"/>
      <c r="AB379" s="44"/>
      <c r="AC379" s="44"/>
      <c r="AD379" s="44"/>
      <c r="AE379" s="44"/>
      <c r="AF379" s="44"/>
    </row>
    <row r="380" spans="19:32">
      <c r="S380" s="52"/>
      <c r="T380" s="52"/>
      <c r="U380" s="44"/>
      <c r="V380" s="44"/>
      <c r="W380" s="44"/>
      <c r="X380" s="44"/>
      <c r="Y380" s="44"/>
      <c r="Z380" s="44"/>
      <c r="AA380" s="44"/>
      <c r="AB380" s="44"/>
      <c r="AC380" s="44"/>
      <c r="AD380" s="44"/>
      <c r="AE380" s="44"/>
      <c r="AF380" s="44"/>
    </row>
    <row r="381" spans="19:32">
      <c r="S381" s="52"/>
      <c r="T381" s="52"/>
      <c r="U381" s="44"/>
      <c r="V381" s="44"/>
      <c r="W381" s="44"/>
      <c r="X381" s="44"/>
      <c r="Y381" s="44"/>
      <c r="Z381" s="44"/>
      <c r="AA381" s="44"/>
      <c r="AB381" s="44"/>
      <c r="AC381" s="44"/>
      <c r="AD381" s="44"/>
      <c r="AE381" s="44"/>
      <c r="AF381" s="44"/>
    </row>
    <row r="382" spans="19:32">
      <c r="S382" s="52"/>
      <c r="T382" s="52"/>
      <c r="U382" s="44"/>
      <c r="V382" s="44"/>
      <c r="W382" s="44"/>
      <c r="X382" s="44"/>
      <c r="Y382" s="44"/>
      <c r="Z382" s="44"/>
      <c r="AA382" s="44"/>
      <c r="AB382" s="44"/>
      <c r="AC382" s="44"/>
      <c r="AD382" s="44"/>
      <c r="AE382" s="44"/>
      <c r="AF382" s="44"/>
    </row>
    <row r="383" spans="19:32">
      <c r="S383" s="52"/>
      <c r="T383" s="52"/>
      <c r="U383" s="44"/>
      <c r="V383" s="44"/>
      <c r="W383" s="44"/>
      <c r="X383" s="44"/>
      <c r="Y383" s="44"/>
      <c r="Z383" s="44"/>
      <c r="AA383" s="44"/>
      <c r="AB383" s="44"/>
      <c r="AC383" s="44"/>
      <c r="AD383" s="44"/>
      <c r="AE383" s="44"/>
      <c r="AF383" s="44"/>
    </row>
    <row r="384" spans="19:32">
      <c r="S384" s="52"/>
      <c r="T384" s="52"/>
      <c r="U384" s="44"/>
      <c r="V384" s="44"/>
      <c r="W384" s="44"/>
      <c r="X384" s="44"/>
      <c r="Y384" s="44"/>
      <c r="Z384" s="44"/>
      <c r="AA384" s="44"/>
      <c r="AB384" s="44"/>
      <c r="AC384" s="44"/>
      <c r="AD384" s="44"/>
      <c r="AE384" s="44"/>
      <c r="AF384" s="44"/>
    </row>
    <row r="385" spans="19:32">
      <c r="S385" s="52"/>
      <c r="T385" s="52"/>
      <c r="U385" s="44"/>
      <c r="V385" s="44"/>
      <c r="W385" s="44"/>
      <c r="X385" s="44"/>
      <c r="Y385" s="44"/>
      <c r="Z385" s="44"/>
      <c r="AA385" s="44"/>
      <c r="AB385" s="44"/>
      <c r="AC385" s="44"/>
      <c r="AD385" s="44"/>
      <c r="AE385" s="44"/>
      <c r="AF385" s="44"/>
    </row>
    <row r="386" spans="19:32">
      <c r="S386" s="52"/>
      <c r="T386" s="52"/>
      <c r="U386" s="44"/>
      <c r="V386" s="44"/>
      <c r="W386" s="44"/>
      <c r="X386" s="44"/>
      <c r="Y386" s="44"/>
      <c r="Z386" s="44"/>
      <c r="AA386" s="44"/>
      <c r="AB386" s="44"/>
      <c r="AC386" s="44"/>
      <c r="AD386" s="44"/>
      <c r="AE386" s="44"/>
      <c r="AF386" s="44"/>
    </row>
    <row r="387" spans="19:32">
      <c r="S387" s="52"/>
      <c r="T387" s="52"/>
      <c r="U387" s="44"/>
      <c r="V387" s="44"/>
      <c r="W387" s="44"/>
      <c r="X387" s="44"/>
      <c r="Y387" s="44"/>
      <c r="Z387" s="44"/>
      <c r="AA387" s="44"/>
      <c r="AB387" s="44"/>
      <c r="AC387" s="44"/>
      <c r="AD387" s="44"/>
      <c r="AE387" s="44"/>
      <c r="AF387" s="44"/>
    </row>
    <row r="388" spans="19:32">
      <c r="S388" s="52"/>
      <c r="T388" s="52"/>
      <c r="U388" s="44"/>
      <c r="V388" s="44"/>
      <c r="W388" s="44"/>
      <c r="X388" s="44"/>
      <c r="Y388" s="44"/>
      <c r="Z388" s="44"/>
      <c r="AA388" s="44"/>
      <c r="AB388" s="44"/>
      <c r="AC388" s="44"/>
      <c r="AD388" s="44"/>
      <c r="AE388" s="44"/>
      <c r="AF388" s="44"/>
    </row>
    <row r="389" spans="19:32">
      <c r="S389" s="52"/>
      <c r="T389" s="52"/>
      <c r="U389" s="44"/>
      <c r="V389" s="44"/>
      <c r="W389" s="44"/>
      <c r="X389" s="44"/>
      <c r="Y389" s="44"/>
      <c r="Z389" s="44"/>
      <c r="AA389" s="44"/>
      <c r="AB389" s="44"/>
      <c r="AC389" s="44"/>
      <c r="AD389" s="44"/>
      <c r="AE389" s="44"/>
      <c r="AF389" s="44"/>
    </row>
    <row r="390" spans="19:32">
      <c r="S390" s="52"/>
      <c r="T390" s="52"/>
      <c r="U390" s="44"/>
      <c r="V390" s="44"/>
      <c r="W390" s="44"/>
      <c r="X390" s="44"/>
      <c r="Y390" s="44"/>
      <c r="Z390" s="44"/>
      <c r="AA390" s="44"/>
      <c r="AB390" s="44"/>
      <c r="AC390" s="44"/>
      <c r="AD390" s="44"/>
      <c r="AE390" s="44"/>
      <c r="AF390" s="44"/>
    </row>
    <row r="391" spans="19:32">
      <c r="S391" s="52"/>
      <c r="T391" s="52"/>
      <c r="U391" s="44"/>
      <c r="V391" s="44"/>
      <c r="W391" s="44"/>
      <c r="X391" s="44"/>
      <c r="Y391" s="44"/>
      <c r="Z391" s="44"/>
      <c r="AA391" s="44"/>
      <c r="AB391" s="44"/>
      <c r="AC391" s="44"/>
      <c r="AD391" s="44"/>
      <c r="AE391" s="44"/>
      <c r="AF391" s="44"/>
    </row>
    <row r="392" spans="19:32">
      <c r="S392" s="52"/>
      <c r="T392" s="52"/>
      <c r="U392" s="44"/>
      <c r="V392" s="44"/>
      <c r="W392" s="44"/>
      <c r="X392" s="44"/>
      <c r="Y392" s="44"/>
      <c r="Z392" s="44"/>
      <c r="AA392" s="44"/>
      <c r="AB392" s="44"/>
      <c r="AC392" s="44"/>
      <c r="AD392" s="44"/>
      <c r="AE392" s="44"/>
      <c r="AF392" s="44"/>
    </row>
    <row r="393" spans="19:32">
      <c r="S393" s="52"/>
      <c r="T393" s="52"/>
      <c r="U393" s="44"/>
      <c r="V393" s="44"/>
      <c r="W393" s="44"/>
      <c r="X393" s="44"/>
      <c r="Y393" s="44"/>
      <c r="Z393" s="44"/>
      <c r="AA393" s="44"/>
      <c r="AB393" s="44"/>
      <c r="AC393" s="44"/>
      <c r="AD393" s="44"/>
      <c r="AE393" s="44"/>
      <c r="AF393" s="44"/>
    </row>
    <row r="394" spans="19:32">
      <c r="S394" s="52"/>
      <c r="T394" s="52"/>
      <c r="U394" s="44"/>
      <c r="V394" s="44"/>
      <c r="W394" s="44"/>
      <c r="X394" s="44"/>
      <c r="Y394" s="44"/>
      <c r="Z394" s="44"/>
      <c r="AA394" s="44"/>
      <c r="AB394" s="44"/>
      <c r="AC394" s="44"/>
      <c r="AD394" s="44"/>
      <c r="AE394" s="44"/>
      <c r="AF394" s="44"/>
    </row>
    <row r="395" spans="19:32">
      <c r="S395" s="52"/>
      <c r="T395" s="52"/>
      <c r="U395" s="44"/>
      <c r="V395" s="44"/>
      <c r="W395" s="44"/>
      <c r="X395" s="44"/>
      <c r="Y395" s="44"/>
      <c r="Z395" s="44"/>
      <c r="AA395" s="44"/>
      <c r="AB395" s="44"/>
      <c r="AC395" s="44"/>
      <c r="AD395" s="44"/>
      <c r="AE395" s="44"/>
      <c r="AF395" s="44"/>
    </row>
    <row r="396" spans="19:32">
      <c r="S396" s="52"/>
      <c r="T396" s="52"/>
      <c r="U396" s="44"/>
      <c r="V396" s="44"/>
      <c r="W396" s="44"/>
      <c r="X396" s="44"/>
      <c r="Y396" s="44"/>
      <c r="Z396" s="44"/>
      <c r="AA396" s="44"/>
      <c r="AB396" s="44"/>
      <c r="AC396" s="44"/>
      <c r="AD396" s="44"/>
      <c r="AE396" s="44"/>
      <c r="AF396" s="44"/>
    </row>
    <row r="397" spans="19:32">
      <c r="S397" s="52"/>
      <c r="T397" s="52"/>
      <c r="U397" s="44"/>
      <c r="V397" s="44"/>
      <c r="W397" s="44"/>
      <c r="X397" s="44"/>
      <c r="Y397" s="44"/>
      <c r="Z397" s="44"/>
      <c r="AA397" s="44"/>
      <c r="AB397" s="44"/>
      <c r="AC397" s="44"/>
      <c r="AD397" s="44"/>
      <c r="AE397" s="44"/>
      <c r="AF397" s="44"/>
    </row>
    <row r="398" spans="19:32">
      <c r="S398" s="52"/>
      <c r="T398" s="52"/>
      <c r="U398" s="44"/>
      <c r="V398" s="44"/>
      <c r="W398" s="44"/>
      <c r="X398" s="44"/>
      <c r="Y398" s="44"/>
      <c r="Z398" s="44"/>
      <c r="AA398" s="44"/>
      <c r="AB398" s="44"/>
      <c r="AC398" s="44"/>
      <c r="AD398" s="44"/>
      <c r="AE398" s="44"/>
      <c r="AF398" s="44"/>
    </row>
    <row r="399" spans="19:32">
      <c r="S399" s="52"/>
      <c r="T399" s="52"/>
      <c r="U399" s="44"/>
      <c r="V399" s="44"/>
      <c r="W399" s="44"/>
      <c r="X399" s="44"/>
      <c r="Y399" s="44"/>
      <c r="Z399" s="44"/>
      <c r="AA399" s="44"/>
      <c r="AB399" s="44"/>
      <c r="AC399" s="44"/>
      <c r="AD399" s="44"/>
      <c r="AE399" s="44"/>
      <c r="AF399" s="44"/>
    </row>
    <row r="400" spans="19:32">
      <c r="S400" s="52"/>
      <c r="T400" s="52"/>
      <c r="U400" s="44"/>
      <c r="V400" s="44"/>
      <c r="W400" s="44"/>
      <c r="X400" s="44"/>
      <c r="Y400" s="44"/>
      <c r="Z400" s="44"/>
      <c r="AA400" s="44"/>
      <c r="AB400" s="44"/>
      <c r="AC400" s="44"/>
      <c r="AD400" s="44"/>
      <c r="AE400" s="44"/>
      <c r="AF400" s="44"/>
    </row>
    <row r="401" spans="19:32">
      <c r="S401" s="52"/>
      <c r="T401" s="52"/>
      <c r="U401" s="44"/>
      <c r="V401" s="44"/>
      <c r="W401" s="44"/>
      <c r="X401" s="44"/>
      <c r="Y401" s="44"/>
      <c r="Z401" s="44"/>
      <c r="AA401" s="44"/>
      <c r="AB401" s="44"/>
      <c r="AC401" s="44"/>
      <c r="AD401" s="44"/>
      <c r="AE401" s="44"/>
      <c r="AF401" s="44"/>
    </row>
    <row r="402" spans="19:32">
      <c r="S402" s="52"/>
      <c r="T402" s="52"/>
      <c r="U402" s="44"/>
      <c r="V402" s="44"/>
      <c r="W402" s="44"/>
      <c r="X402" s="44"/>
      <c r="Y402" s="44"/>
      <c r="Z402" s="44"/>
      <c r="AA402" s="44"/>
      <c r="AB402" s="44"/>
      <c r="AC402" s="44"/>
      <c r="AD402" s="44"/>
      <c r="AE402" s="44"/>
      <c r="AF402" s="44"/>
    </row>
    <row r="403" spans="19:32">
      <c r="S403" s="52"/>
      <c r="T403" s="52"/>
      <c r="U403" s="44"/>
      <c r="V403" s="44"/>
      <c r="W403" s="44"/>
      <c r="X403" s="44"/>
      <c r="Y403" s="44"/>
      <c r="Z403" s="44"/>
      <c r="AA403" s="44"/>
      <c r="AB403" s="44"/>
      <c r="AC403" s="44"/>
      <c r="AD403" s="44"/>
      <c r="AE403" s="44"/>
      <c r="AF403" s="44"/>
    </row>
    <row r="404" spans="19:32">
      <c r="S404" s="52"/>
      <c r="T404" s="52"/>
      <c r="U404" s="44"/>
      <c r="V404" s="44"/>
      <c r="W404" s="44"/>
      <c r="X404" s="44"/>
      <c r="Y404" s="44"/>
      <c r="Z404" s="44"/>
      <c r="AA404" s="44"/>
      <c r="AB404" s="44"/>
      <c r="AC404" s="44"/>
      <c r="AD404" s="44"/>
      <c r="AE404" s="44"/>
      <c r="AF404" s="44"/>
    </row>
    <row r="405" spans="19:32">
      <c r="S405" s="52"/>
      <c r="T405" s="52"/>
      <c r="U405" s="44"/>
      <c r="V405" s="44"/>
      <c r="W405" s="44"/>
      <c r="X405" s="44"/>
      <c r="Y405" s="44"/>
      <c r="Z405" s="44"/>
      <c r="AA405" s="44"/>
      <c r="AB405" s="44"/>
      <c r="AC405" s="44"/>
      <c r="AD405" s="44"/>
      <c r="AE405" s="44"/>
      <c r="AF405" s="44"/>
    </row>
    <row r="406" spans="19:32">
      <c r="S406" s="52"/>
      <c r="T406" s="52"/>
      <c r="U406" s="44"/>
      <c r="V406" s="44"/>
      <c r="W406" s="44"/>
      <c r="X406" s="44"/>
      <c r="Y406" s="44"/>
      <c r="Z406" s="44"/>
      <c r="AA406" s="44"/>
      <c r="AB406" s="44"/>
      <c r="AC406" s="44"/>
      <c r="AD406" s="44"/>
      <c r="AE406" s="44"/>
      <c r="AF406" s="44"/>
    </row>
    <row r="407" spans="19:32">
      <c r="S407" s="52"/>
      <c r="T407" s="52"/>
      <c r="U407" s="44"/>
      <c r="V407" s="44"/>
      <c r="W407" s="44"/>
      <c r="X407" s="44"/>
      <c r="Y407" s="44"/>
      <c r="Z407" s="44"/>
      <c r="AA407" s="44"/>
      <c r="AB407" s="44"/>
      <c r="AC407" s="44"/>
      <c r="AD407" s="44"/>
      <c r="AE407" s="44"/>
      <c r="AF407" s="44"/>
    </row>
    <row r="408" spans="19:32">
      <c r="S408" s="52"/>
      <c r="T408" s="52"/>
      <c r="U408" s="44"/>
      <c r="V408" s="44"/>
      <c r="W408" s="44"/>
      <c r="X408" s="44"/>
      <c r="Y408" s="44"/>
      <c r="Z408" s="44"/>
      <c r="AA408" s="44"/>
      <c r="AB408" s="44"/>
      <c r="AC408" s="44"/>
      <c r="AD408" s="44"/>
      <c r="AE408" s="44"/>
      <c r="AF408" s="44"/>
    </row>
    <row r="409" spans="19:32">
      <c r="S409" s="52"/>
      <c r="T409" s="52"/>
      <c r="U409" s="44"/>
      <c r="V409" s="44"/>
      <c r="W409" s="44"/>
      <c r="X409" s="44"/>
      <c r="Y409" s="44"/>
      <c r="Z409" s="44"/>
      <c r="AA409" s="44"/>
      <c r="AB409" s="44"/>
      <c r="AC409" s="44"/>
      <c r="AD409" s="44"/>
      <c r="AE409" s="44"/>
      <c r="AF409" s="44"/>
    </row>
    <row r="410" spans="19:32">
      <c r="S410" s="52"/>
      <c r="T410" s="52"/>
      <c r="U410" s="44"/>
      <c r="V410" s="44"/>
      <c r="W410" s="44"/>
      <c r="X410" s="44"/>
      <c r="Y410" s="44"/>
      <c r="Z410" s="44"/>
      <c r="AA410" s="44"/>
      <c r="AB410" s="44"/>
      <c r="AC410" s="44"/>
      <c r="AD410" s="44"/>
      <c r="AE410" s="44"/>
      <c r="AF410" s="44"/>
    </row>
    <row r="411" spans="19:32">
      <c r="S411" s="52"/>
      <c r="T411" s="52"/>
      <c r="U411" s="44"/>
      <c r="V411" s="44"/>
      <c r="W411" s="44"/>
      <c r="X411" s="44"/>
      <c r="Y411" s="44"/>
      <c r="Z411" s="44"/>
      <c r="AA411" s="44"/>
      <c r="AB411" s="44"/>
      <c r="AC411" s="44"/>
      <c r="AD411" s="44"/>
      <c r="AE411" s="44"/>
      <c r="AF411" s="44"/>
    </row>
    <row r="412" spans="19:32">
      <c r="S412" s="52"/>
      <c r="T412" s="52"/>
      <c r="U412" s="44"/>
      <c r="V412" s="44"/>
      <c r="W412" s="44"/>
      <c r="X412" s="44"/>
      <c r="Y412" s="44"/>
      <c r="Z412" s="44"/>
      <c r="AA412" s="44"/>
      <c r="AB412" s="44"/>
      <c r="AC412" s="44"/>
      <c r="AD412" s="44"/>
      <c r="AE412" s="44"/>
      <c r="AF412" s="44"/>
    </row>
    <row r="413" spans="19:32">
      <c r="S413" s="52"/>
      <c r="T413" s="52"/>
      <c r="U413" s="44"/>
      <c r="V413" s="44"/>
      <c r="W413" s="44"/>
      <c r="X413" s="44"/>
      <c r="Y413" s="44"/>
      <c r="Z413" s="44"/>
      <c r="AA413" s="44"/>
      <c r="AB413" s="44"/>
      <c r="AC413" s="44"/>
      <c r="AD413" s="44"/>
      <c r="AE413" s="44"/>
      <c r="AF413" s="44"/>
    </row>
    <row r="414" spans="19:32">
      <c r="S414" s="52"/>
      <c r="T414" s="52"/>
      <c r="U414" s="44"/>
      <c r="V414" s="44"/>
      <c r="W414" s="44"/>
      <c r="X414" s="44"/>
      <c r="Y414" s="44"/>
      <c r="Z414" s="44"/>
      <c r="AA414" s="44"/>
      <c r="AB414" s="44"/>
      <c r="AC414" s="44"/>
      <c r="AD414" s="44"/>
      <c r="AE414" s="44"/>
      <c r="AF414" s="44"/>
    </row>
    <row r="415" spans="19:32">
      <c r="S415" s="52"/>
      <c r="T415" s="52"/>
      <c r="U415" s="44"/>
      <c r="V415" s="44"/>
      <c r="W415" s="44"/>
      <c r="X415" s="44"/>
      <c r="Y415" s="44"/>
      <c r="Z415" s="44"/>
      <c r="AA415" s="44"/>
      <c r="AB415" s="44"/>
      <c r="AC415" s="44"/>
      <c r="AD415" s="44"/>
      <c r="AE415" s="44"/>
      <c r="AF415" s="44"/>
    </row>
    <row r="416" spans="19:32">
      <c r="S416" s="52"/>
      <c r="T416" s="52"/>
      <c r="U416" s="44"/>
      <c r="V416" s="44"/>
      <c r="W416" s="44"/>
      <c r="X416" s="44"/>
      <c r="Y416" s="44"/>
      <c r="Z416" s="44"/>
      <c r="AA416" s="44"/>
      <c r="AB416" s="44"/>
      <c r="AC416" s="44"/>
      <c r="AD416" s="44"/>
      <c r="AE416" s="44"/>
      <c r="AF416" s="44"/>
    </row>
    <row r="417" spans="19:32">
      <c r="S417" s="52"/>
      <c r="T417" s="52"/>
      <c r="U417" s="44"/>
      <c r="V417" s="44"/>
      <c r="W417" s="44"/>
      <c r="X417" s="44"/>
      <c r="Y417" s="44"/>
      <c r="Z417" s="44"/>
      <c r="AA417" s="44"/>
      <c r="AB417" s="44"/>
      <c r="AC417" s="44"/>
      <c r="AD417" s="44"/>
      <c r="AE417" s="44"/>
      <c r="AF417" s="44"/>
    </row>
    <row r="418" spans="19:32">
      <c r="S418" s="52"/>
      <c r="T418" s="52"/>
      <c r="U418" s="44"/>
      <c r="V418" s="44"/>
      <c r="W418" s="44"/>
      <c r="X418" s="44"/>
      <c r="Y418" s="44"/>
      <c r="Z418" s="44"/>
      <c r="AA418" s="44"/>
      <c r="AB418" s="44"/>
      <c r="AC418" s="44"/>
      <c r="AD418" s="44"/>
      <c r="AE418" s="44"/>
      <c r="AF418" s="44"/>
    </row>
    <row r="419" spans="19:32">
      <c r="S419" s="52"/>
      <c r="T419" s="52"/>
      <c r="U419" s="44"/>
      <c r="V419" s="44"/>
      <c r="W419" s="44"/>
      <c r="X419" s="44"/>
      <c r="Y419" s="44"/>
      <c r="Z419" s="44"/>
      <c r="AA419" s="44"/>
      <c r="AB419" s="44"/>
      <c r="AC419" s="44"/>
      <c r="AD419" s="44"/>
      <c r="AE419" s="44"/>
      <c r="AF419" s="44"/>
    </row>
    <row r="420" spans="19:32">
      <c r="S420" s="52"/>
      <c r="T420" s="52"/>
      <c r="U420" s="44"/>
      <c r="V420" s="44"/>
      <c r="W420" s="44"/>
      <c r="X420" s="44"/>
      <c r="Y420" s="44"/>
      <c r="Z420" s="44"/>
      <c r="AA420" s="44"/>
      <c r="AB420" s="44"/>
      <c r="AC420" s="44"/>
      <c r="AD420" s="44"/>
      <c r="AE420" s="44"/>
      <c r="AF420" s="44"/>
    </row>
    <row r="421" spans="19:32">
      <c r="S421" s="52"/>
      <c r="T421" s="52"/>
      <c r="U421" s="44"/>
      <c r="V421" s="44"/>
      <c r="W421" s="44"/>
      <c r="X421" s="44"/>
      <c r="Y421" s="44"/>
      <c r="Z421" s="44"/>
      <c r="AA421" s="44"/>
      <c r="AB421" s="44"/>
      <c r="AC421" s="44"/>
      <c r="AD421" s="44"/>
      <c r="AE421" s="44"/>
      <c r="AF421" s="44"/>
    </row>
    <row r="422" spans="19:32">
      <c r="S422" s="52"/>
      <c r="T422" s="52"/>
      <c r="U422" s="44"/>
      <c r="V422" s="44"/>
      <c r="W422" s="44"/>
      <c r="X422" s="44"/>
      <c r="Y422" s="44"/>
      <c r="Z422" s="44"/>
      <c r="AA422" s="44"/>
      <c r="AB422" s="44"/>
      <c r="AC422" s="44"/>
      <c r="AD422" s="44"/>
      <c r="AE422" s="44"/>
      <c r="AF422" s="44"/>
    </row>
    <row r="423" spans="19:32">
      <c r="S423" s="52"/>
      <c r="T423" s="52"/>
      <c r="U423" s="44"/>
      <c r="V423" s="44"/>
      <c r="W423" s="50"/>
      <c r="X423" s="44"/>
      <c r="Y423" s="53"/>
      <c r="Z423" s="50"/>
      <c r="AA423" s="50"/>
      <c r="AB423" s="50"/>
      <c r="AC423" s="50"/>
      <c r="AD423" s="50"/>
      <c r="AE423" s="44"/>
      <c r="AF423" s="44"/>
    </row>
    <row r="424" spans="19:32">
      <c r="S424" s="52"/>
      <c r="T424" s="52"/>
      <c r="U424" s="44"/>
      <c r="V424" s="44"/>
      <c r="W424" s="50"/>
      <c r="X424" s="44"/>
      <c r="Y424" s="53"/>
      <c r="Z424" s="50"/>
      <c r="AA424" s="50"/>
      <c r="AB424" s="50"/>
      <c r="AC424" s="50"/>
      <c r="AD424" s="50"/>
      <c r="AE424" s="44"/>
      <c r="AF424" s="44"/>
    </row>
    <row r="425" spans="19:32">
      <c r="S425" s="52"/>
      <c r="T425" s="52"/>
      <c r="U425" s="44"/>
      <c r="V425" s="44"/>
      <c r="W425" s="50"/>
      <c r="X425" s="44"/>
      <c r="Y425" s="53"/>
      <c r="Z425" s="50"/>
      <c r="AA425" s="50"/>
      <c r="AB425" s="50"/>
      <c r="AC425" s="50"/>
      <c r="AD425" s="50"/>
      <c r="AE425" s="44"/>
      <c r="AF425" s="44"/>
    </row>
    <row r="426" spans="19:32">
      <c r="S426" s="52"/>
      <c r="T426" s="52"/>
      <c r="U426" s="44"/>
      <c r="V426" s="44"/>
      <c r="W426" s="50"/>
      <c r="X426" s="44"/>
      <c r="Y426" s="53"/>
      <c r="Z426" s="50"/>
      <c r="AA426" s="50"/>
      <c r="AB426" s="50"/>
      <c r="AC426" s="50"/>
      <c r="AD426" s="50"/>
      <c r="AE426" s="44"/>
      <c r="AF426" s="44"/>
    </row>
    <row r="427" spans="19:32">
      <c r="S427" s="52"/>
      <c r="T427" s="52"/>
      <c r="U427" s="44"/>
      <c r="V427" s="44"/>
      <c r="W427" s="50"/>
      <c r="X427" s="44"/>
      <c r="Y427" s="53"/>
      <c r="Z427" s="50"/>
      <c r="AA427" s="50"/>
      <c r="AB427" s="50"/>
      <c r="AC427" s="50"/>
      <c r="AD427" s="50"/>
      <c r="AE427" s="44"/>
      <c r="AF427" s="44"/>
    </row>
    <row r="428" spans="19:32">
      <c r="S428" s="52"/>
      <c r="T428" s="52"/>
      <c r="U428" s="44"/>
      <c r="V428" s="44"/>
      <c r="W428" s="50"/>
      <c r="X428" s="44"/>
      <c r="Y428" s="53"/>
      <c r="Z428" s="50"/>
      <c r="AA428" s="50"/>
      <c r="AB428" s="50"/>
      <c r="AC428" s="50"/>
      <c r="AD428" s="50"/>
      <c r="AE428" s="44"/>
      <c r="AF428" s="44"/>
    </row>
    <row r="429" spans="19:32">
      <c r="S429" s="52"/>
      <c r="T429" s="52"/>
      <c r="U429" s="44"/>
      <c r="V429" s="44"/>
      <c r="W429" s="50"/>
      <c r="X429" s="44"/>
      <c r="Y429" s="53"/>
      <c r="Z429" s="50"/>
      <c r="AA429" s="50"/>
      <c r="AB429" s="50"/>
      <c r="AC429" s="50"/>
      <c r="AD429" s="50"/>
      <c r="AE429" s="44"/>
      <c r="AF429" s="44"/>
    </row>
    <row r="430" spans="19:32">
      <c r="S430" s="52"/>
      <c r="T430" s="52"/>
      <c r="U430" s="44"/>
      <c r="V430" s="44"/>
      <c r="W430" s="50"/>
      <c r="X430" s="44"/>
      <c r="Y430" s="53"/>
      <c r="Z430" s="50"/>
      <c r="AA430" s="50"/>
      <c r="AB430" s="50"/>
      <c r="AC430" s="50"/>
      <c r="AD430" s="50"/>
      <c r="AE430" s="44"/>
      <c r="AF430" s="44"/>
    </row>
    <row r="431" spans="19:32">
      <c r="S431" s="52"/>
      <c r="T431" s="52"/>
      <c r="U431" s="44"/>
      <c r="V431" s="44"/>
      <c r="W431" s="50"/>
      <c r="X431" s="44"/>
      <c r="Y431" s="53"/>
      <c r="Z431" s="50"/>
      <c r="AA431" s="50"/>
      <c r="AB431" s="50"/>
      <c r="AC431" s="50"/>
      <c r="AD431" s="50"/>
      <c r="AE431" s="44"/>
      <c r="AF431" s="44"/>
    </row>
    <row r="432" spans="19:32">
      <c r="S432" s="52"/>
      <c r="T432" s="52"/>
      <c r="U432" s="44"/>
      <c r="V432" s="44"/>
      <c r="W432" s="44"/>
      <c r="X432" s="44"/>
      <c r="Y432" s="44"/>
      <c r="Z432" s="44"/>
      <c r="AA432" s="44"/>
      <c r="AB432" s="44"/>
      <c r="AC432" s="44"/>
      <c r="AD432" s="44"/>
      <c r="AE432" s="44"/>
      <c r="AF432" s="44"/>
    </row>
    <row r="433" spans="19:32">
      <c r="S433" s="52"/>
      <c r="T433" s="52"/>
      <c r="U433" s="44"/>
      <c r="V433" s="44"/>
      <c r="W433" s="44"/>
      <c r="X433" s="44"/>
      <c r="Y433" s="44"/>
      <c r="Z433" s="44"/>
      <c r="AA433" s="44"/>
      <c r="AB433" s="44"/>
      <c r="AC433" s="44"/>
      <c r="AD433" s="44"/>
      <c r="AE433" s="44"/>
      <c r="AF433" s="44"/>
    </row>
    <row r="434" spans="19:32">
      <c r="S434" s="52"/>
      <c r="T434" s="52"/>
      <c r="U434" s="84"/>
      <c r="V434" s="84"/>
      <c r="W434" s="84"/>
      <c r="X434" s="84"/>
      <c r="Y434" s="84"/>
      <c r="Z434" s="84"/>
      <c r="AA434" s="84"/>
      <c r="AB434" s="84"/>
      <c r="AC434" s="84"/>
      <c r="AD434" s="84"/>
      <c r="AE434" s="84"/>
      <c r="AF434" s="84"/>
    </row>
    <row r="435" spans="19:32">
      <c r="S435" s="52"/>
      <c r="T435" s="52"/>
    </row>
    <row r="436" spans="19:32">
      <c r="S436" s="52"/>
      <c r="T436" s="52"/>
    </row>
    <row r="437" spans="19:32">
      <c r="S437" s="52"/>
      <c r="T437" s="52"/>
    </row>
    <row r="438" spans="19:32">
      <c r="S438" s="52"/>
      <c r="T438" s="52"/>
    </row>
    <row r="439" spans="19:32">
      <c r="S439" s="52"/>
      <c r="T439" s="52"/>
    </row>
    <row r="440" spans="19:32">
      <c r="S440" s="52"/>
      <c r="T440" s="52"/>
    </row>
    <row r="441" spans="19:32">
      <c r="S441" s="42"/>
      <c r="T441" s="42"/>
    </row>
  </sheetData>
  <phoneticPr fontId="0" type="noConversion"/>
  <pageMargins left="0.75" right="0.75" top="1"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_vti_RoutingExistingProperties xmlns="0a4e05da-b9bc-4326-ad73-01ef31b95567"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4067BD-6A89-4D4D-9196-D06F33D151B8}">
  <ds:schemaRefs>
    <ds:schemaRef ds:uri="http://schemas.microsoft.com/office/2006/metadata/longProperties"/>
  </ds:schemaRefs>
</ds:datastoreItem>
</file>

<file path=customXml/itemProps2.xml><?xml version="1.0" encoding="utf-8"?>
<ds:datastoreItem xmlns:ds="http://schemas.openxmlformats.org/officeDocument/2006/customXml" ds:itemID="{23339459-84BA-4976-851A-BB0DB0708950}">
  <ds:schemaRefs>
    <ds:schemaRef ds:uri="http://schemas.microsoft.com/office/2006/metadata/properties"/>
    <ds:schemaRef ds:uri="0a4e05da-b9bc-4326-ad73-01ef31b95567"/>
  </ds:schemaRefs>
</ds:datastoreItem>
</file>

<file path=customXml/itemProps3.xml><?xml version="1.0" encoding="utf-8"?>
<ds:datastoreItem xmlns:ds="http://schemas.openxmlformats.org/officeDocument/2006/customXml" ds:itemID="{EA9D30E2-A9C0-4BEF-8822-2C604C6B3BFF}">
  <ds:schemaRefs>
    <ds:schemaRef ds:uri="http://schemas.microsoft.com/sharepoint/events"/>
  </ds:schemaRefs>
</ds:datastoreItem>
</file>

<file path=customXml/itemProps4.xml><?xml version="1.0" encoding="utf-8"?>
<ds:datastoreItem xmlns:ds="http://schemas.openxmlformats.org/officeDocument/2006/customXml" ds:itemID="{DF4A30D5-9BE3-4A20-B47D-BD66BD4258AC}">
  <ds:schemaRefs>
    <ds:schemaRef ds:uri="http://schemas.microsoft.com/sharepoint/v3/contenttype/forms"/>
  </ds:schemaRefs>
</ds:datastoreItem>
</file>

<file path=customXml/itemProps5.xml><?xml version="1.0" encoding="utf-8"?>
<ds:datastoreItem xmlns:ds="http://schemas.openxmlformats.org/officeDocument/2006/customXml" ds:itemID="{F247F7C8-08B4-4EEF-92D4-DBA7616974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supt list 022416</vt:lpstr>
      <vt:lpstr>blank 1</vt:lpstr>
      <vt:lpstr>CoverSheet</vt:lpstr>
      <vt:lpstr>Blank 2</vt:lpstr>
      <vt:lpstr>Schedule A</vt:lpstr>
      <vt:lpstr>Analysis</vt:lpstr>
      <vt:lpstr>fundcode</vt:lpstr>
      <vt:lpstr>ORGANIZATION_NAME</vt:lpstr>
      <vt:lpstr>Analysis!Print_Area</vt:lpstr>
      <vt:lpstr>CoverSheet!Print_Area</vt:lpstr>
      <vt:lpstr>'Schedule A'!Print_Area</vt:lpstr>
      <vt:lpstr>'Blank 2'!Print_Titles</vt:lpstr>
      <vt:lpstr>'supt list 022416'!supt_list_010808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184 Title III Cover Sheet</dc:title>
  <dc:creator>ESE</dc:creator>
  <cp:lastModifiedBy>dzou</cp:lastModifiedBy>
  <cp:lastPrinted>2017-06-28T18:40:05Z</cp:lastPrinted>
  <dcterms:created xsi:type="dcterms:W3CDTF">2003-03-10T16:07:00Z</dcterms:created>
  <dcterms:modified xsi:type="dcterms:W3CDTF">2017-06-28T18:40:06Z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28 2017</vt:lpwstr>
  </property>
</Properties>
</file>