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B7FE6334-C1A2-E50D-BD3D-5F4D41BBC2E3}"/>
  <workbookPr codeName="ThisWorkbook" defaultThemeVersion="124226"/>
  <mc:AlternateContent xmlns:mc="http://schemas.openxmlformats.org/markup-compatibility/2006">
    <mc:Choice Requires="x15">
      <x15ac:absPath xmlns:x15ac="http://schemas.microsoft.com/office/spreadsheetml/2010/11/ac" url="C:\Users\dzou\Desktop\9849\"/>
    </mc:Choice>
  </mc:AlternateContent>
  <bookViews>
    <workbookView xWindow="0" yWindow="45" windowWidth="17490" windowHeight="11010"/>
  </bookViews>
  <sheets>
    <sheet name="Prompt" sheetId="1" r:id="rId1"/>
    <sheet name="Instruction" sheetId="13" state="veryHidden" r:id="rId2"/>
    <sheet name="Assurances" sheetId="4" state="veryHidden" r:id="rId3"/>
    <sheet name="Group A - FY18 Budget &amp; Updates" sheetId="7" state="veryHidden" r:id="rId4"/>
    <sheet name="Group B - FY18 Framework" sheetId="6" state="veryHidden" r:id="rId5"/>
    <sheet name="District List" sheetId="5" state="veryHidden" r:id="rId6"/>
    <sheet name="DataRecord" sheetId="11" state="veryHidden" r:id="rId7"/>
  </sheets>
  <definedNames>
    <definedName name="_xlnm.Print_Area" localSheetId="4">'Group B - FY18 Framework'!$A$1:$L$59</definedName>
    <definedName name="_xlnm.Print_Area" localSheetId="0">Prompt!$A$1:$J$35</definedName>
  </definedNames>
  <calcPr calcId="162913"/>
</workbook>
</file>

<file path=xl/calcChain.xml><?xml version="1.0" encoding="utf-8"?>
<calcChain xmlns="http://schemas.openxmlformats.org/spreadsheetml/2006/main">
  <c r="K21" i="4" l="1"/>
  <c r="I3" i="11" s="1"/>
  <c r="K17" i="4"/>
  <c r="F3" i="11" s="1"/>
  <c r="E12" i="4"/>
  <c r="E3" i="11" s="1"/>
  <c r="A3" i="11"/>
  <c r="G3" i="11"/>
  <c r="J3" i="11"/>
  <c r="K3" i="11"/>
  <c r="M3" i="11"/>
  <c r="N3" i="11"/>
  <c r="O3" i="11"/>
  <c r="P3" i="11"/>
  <c r="Q3" i="11"/>
  <c r="R3" i="11"/>
  <c r="S3" i="11"/>
  <c r="T3" i="11"/>
  <c r="U3" i="11"/>
  <c r="V3" i="11"/>
  <c r="W3" i="11"/>
  <c r="X3" i="11"/>
  <c r="Y3" i="11"/>
  <c r="Z3" i="11"/>
  <c r="AA3" i="11"/>
  <c r="AB3" i="11"/>
  <c r="AC3" i="11"/>
  <c r="AQ3" i="11"/>
  <c r="AR3" i="11"/>
  <c r="AS3" i="11"/>
  <c r="AT3" i="11"/>
  <c r="AU3" i="11"/>
  <c r="AV3" i="11"/>
  <c r="AW3" i="11"/>
  <c r="AX3" i="11"/>
  <c r="AY3" i="11"/>
  <c r="AZ3" i="11"/>
  <c r="BA3" i="11"/>
  <c r="F26" i="7"/>
  <c r="G27" i="7" s="1"/>
  <c r="AP3" i="11" s="1"/>
  <c r="E10" i="4"/>
  <c r="B3" i="11" s="1"/>
  <c r="E11" i="4"/>
  <c r="C3" i="11" s="1"/>
  <c r="I11" i="4"/>
  <c r="D3" i="11" s="1"/>
  <c r="K26" i="4"/>
  <c r="L3" i="11" s="1"/>
  <c r="K19" i="4" l="1"/>
  <c r="AD3" i="11"/>
  <c r="G24" i="7" l="1"/>
  <c r="AO3" i="11" s="1"/>
  <c r="G20" i="7"/>
  <c r="AK3" i="11" s="1"/>
  <c r="H3" i="11"/>
  <c r="G14" i="7"/>
  <c r="AE3" i="11" s="1"/>
  <c r="G23" i="7"/>
  <c r="AN3" i="11" s="1"/>
  <c r="G15" i="7"/>
  <c r="AF3" i="11" s="1"/>
  <c r="G17" i="7"/>
  <c r="AH3" i="11" s="1"/>
  <c r="G21" i="7"/>
  <c r="AL3" i="11" s="1"/>
  <c r="G22" i="7"/>
  <c r="AM3" i="11" s="1"/>
  <c r="G19" i="7"/>
  <c r="AJ3" i="11" s="1"/>
  <c r="G16" i="7"/>
  <c r="AG3" i="11" s="1"/>
  <c r="G18" i="7"/>
  <c r="AI3" i="11" s="1"/>
</calcChain>
</file>

<file path=xl/comments1.xml><?xml version="1.0" encoding="utf-8"?>
<comments xmlns="http://schemas.openxmlformats.org/spreadsheetml/2006/main">
  <authors>
    <author>ESE</author>
  </authors>
  <commentList>
    <comment ref="B16" authorId="0" shapeId="0">
      <text>
        <r>
          <rPr>
            <sz val="9"/>
            <color indexed="81"/>
            <rFont val="Tahoma"/>
            <family val="2"/>
          </rPr>
          <t>Note: District that prefer to redirect more than 4% are invited to do so.</t>
        </r>
        <r>
          <rPr>
            <b/>
            <sz val="9"/>
            <color indexed="81"/>
            <rFont val="Tahoma"/>
            <family val="2"/>
          </rPr>
          <t xml:space="preserve">
</t>
        </r>
        <r>
          <rPr>
            <sz val="9"/>
            <color indexed="81"/>
            <rFont val="Tahoma"/>
            <family val="2"/>
          </rPr>
          <t xml:space="preserve">
</t>
        </r>
      </text>
    </comment>
    <comment ref="K17" authorId="0" shapeId="0">
      <text>
        <r>
          <rPr>
            <sz val="9"/>
            <color indexed="81"/>
            <rFont val="Tahoma"/>
            <family val="2"/>
          </rPr>
          <t xml:space="preserve">Data cannot be entered into this cell - it will fill in automatically once the budget pages are completed. </t>
        </r>
      </text>
    </comment>
    <comment ref="K19" authorId="0" shapeId="0">
      <text>
        <r>
          <rPr>
            <sz val="9"/>
            <color indexed="81"/>
            <rFont val="Tahoma"/>
            <family val="2"/>
          </rPr>
          <t xml:space="preserve">This amount will calculate automatically.
</t>
        </r>
      </text>
    </comment>
    <comment ref="K25" authorId="0" shapeId="0">
      <text>
        <r>
          <rPr>
            <sz val="9"/>
            <color indexed="81"/>
            <rFont val="Tahoma"/>
            <family val="2"/>
          </rPr>
          <t xml:space="preserve">This should be equal to or less than Line 5.
</t>
        </r>
      </text>
    </comment>
    <comment ref="K26" authorId="0" shapeId="0">
      <text>
        <r>
          <rPr>
            <sz val="9"/>
            <color indexed="81"/>
            <rFont val="Tahoma"/>
            <family val="2"/>
          </rPr>
          <t>This amount will calculate automatically.</t>
        </r>
      </text>
    </comment>
  </commentList>
</comments>
</file>

<file path=xl/sharedStrings.xml><?xml version="1.0" encoding="utf-8"?>
<sst xmlns="http://schemas.openxmlformats.org/spreadsheetml/2006/main" count="1397" uniqueCount="921">
  <si>
    <t>PART I – GENERAL INFORMATION</t>
  </si>
  <si>
    <t>FUNCTION</t>
  </si>
  <si>
    <t>FIRST NAME</t>
  </si>
  <si>
    <t>LAST NAME</t>
  </si>
  <si>
    <t>ORGANIZATION NAME</t>
  </si>
  <si>
    <t>ORGANIZATION CODE</t>
  </si>
  <si>
    <t>ADDRESS LINE 1</t>
  </si>
  <si>
    <t>ADDRESS LINE 2</t>
  </si>
  <si>
    <t>CITY/TOWN</t>
  </si>
  <si>
    <t>STATE</t>
  </si>
  <si>
    <t>ZIP CODE</t>
  </si>
  <si>
    <t>Superintendent</t>
  </si>
  <si>
    <t>Peter</t>
  </si>
  <si>
    <t>Schafer</t>
  </si>
  <si>
    <t>Abington</t>
  </si>
  <si>
    <t>00010000</t>
  </si>
  <si>
    <t>171 Adams St</t>
  </si>
  <si>
    <t>MA</t>
  </si>
  <si>
    <t>02351</t>
  </si>
  <si>
    <t>Charter School Leader</t>
  </si>
  <si>
    <t>Susan</t>
  </si>
  <si>
    <t>Thompson</t>
  </si>
  <si>
    <t>Academy Of the Pacific Rim Charter Public (District)</t>
  </si>
  <si>
    <t>04120000</t>
  </si>
  <si>
    <t>1 Westinghouse Plaza</t>
  </si>
  <si>
    <t>Hyde Park</t>
  </si>
  <si>
    <t>02136</t>
  </si>
  <si>
    <t>Alfred</t>
  </si>
  <si>
    <t>Skrocki</t>
  </si>
  <si>
    <t>Adams-Cheshire</t>
  </si>
  <si>
    <t>06030000</t>
  </si>
  <si>
    <t>191 Church St</t>
  </si>
  <si>
    <t>Cheshire</t>
  </si>
  <si>
    <t>01225</t>
  </si>
  <si>
    <t>Marlborough</t>
  </si>
  <si>
    <t>01752</t>
  </si>
  <si>
    <t>William</t>
  </si>
  <si>
    <t>Will</t>
  </si>
  <si>
    <t>Gardner</t>
  </si>
  <si>
    <t>New Bedford</t>
  </si>
  <si>
    <t>Maria</t>
  </si>
  <si>
    <t>Geryk</t>
  </si>
  <si>
    <t>Amherst</t>
  </si>
  <si>
    <t>170 Chestnut Street</t>
  </si>
  <si>
    <t>01002</t>
  </si>
  <si>
    <t>Amherst-Pelham</t>
  </si>
  <si>
    <t>06050000</t>
  </si>
  <si>
    <t>Kathleen</t>
  </si>
  <si>
    <t>Anthony</t>
  </si>
  <si>
    <t>Polito</t>
  </si>
  <si>
    <t>Athol-Royalston</t>
  </si>
  <si>
    <t>06150000</t>
  </si>
  <si>
    <t>1062 Pleasant Street</t>
  </si>
  <si>
    <t>Athol</t>
  </si>
  <si>
    <t>01331</t>
  </si>
  <si>
    <t>Robert</t>
  </si>
  <si>
    <t>Fall River</t>
  </si>
  <si>
    <t>Judith</t>
  </si>
  <si>
    <t>Edward</t>
  </si>
  <si>
    <t>Fleury</t>
  </si>
  <si>
    <t>Bellingham</t>
  </si>
  <si>
    <t>00250000</t>
  </si>
  <si>
    <t>60 Harpin Street</t>
  </si>
  <si>
    <t>02019</t>
  </si>
  <si>
    <t>Thomas</t>
  </si>
  <si>
    <t>Marie</t>
  </si>
  <si>
    <t>Timothy</t>
  </si>
  <si>
    <t>Piwowar</t>
  </si>
  <si>
    <t>Billerica</t>
  </si>
  <si>
    <t>00310000</t>
  </si>
  <si>
    <t>365 Boston Rd</t>
  </si>
  <si>
    <t>01821</t>
  </si>
  <si>
    <t>Michael</t>
  </si>
  <si>
    <t>James</t>
  </si>
  <si>
    <t>Carol</t>
  </si>
  <si>
    <t>Johnson</t>
  </si>
  <si>
    <t>Boston</t>
  </si>
  <si>
    <t>00350000</t>
  </si>
  <si>
    <t>26 Court Street</t>
  </si>
  <si>
    <t>02108</t>
  </si>
  <si>
    <t>Beatriz</t>
  </si>
  <si>
    <t>McConnie</t>
  </si>
  <si>
    <t>Boston Day and Evening Academy Charter (District)</t>
  </si>
  <si>
    <t>04240000</t>
  </si>
  <si>
    <t>20 Kearsarge Ave</t>
  </si>
  <si>
    <t>Roxbury</t>
  </si>
  <si>
    <t>02119</t>
  </si>
  <si>
    <t>Jeff</t>
  </si>
  <si>
    <t>Liberty</t>
  </si>
  <si>
    <t>Boston Green Academy Horace Mann Charter School (District)</t>
  </si>
  <si>
    <t>04110000</t>
  </si>
  <si>
    <t>95 G Street</t>
  </si>
  <si>
    <t>South Boston</t>
  </si>
  <si>
    <t>02127</t>
  </si>
  <si>
    <t>Lyons</t>
  </si>
  <si>
    <t>Jacqueline</t>
  </si>
  <si>
    <t>Forbes</t>
  </si>
  <si>
    <t>Bridgewater-Raynham</t>
  </si>
  <si>
    <t>06250000</t>
  </si>
  <si>
    <t>166 Mt. Prospect Street</t>
  </si>
  <si>
    <t>Bridgewater</t>
  </si>
  <si>
    <t>02324</t>
  </si>
  <si>
    <t>Erin</t>
  </si>
  <si>
    <t>Taunton</t>
  </si>
  <si>
    <t>02780</t>
  </si>
  <si>
    <t>Matthew</t>
  </si>
  <si>
    <t>Malone</t>
  </si>
  <si>
    <t>Brockton</t>
  </si>
  <si>
    <t>00440000</t>
  </si>
  <si>
    <t>43 Crescent Street</t>
  </si>
  <si>
    <t>02301</t>
  </si>
  <si>
    <t>Jeffrey</t>
  </si>
  <si>
    <t>Paul</t>
  </si>
  <si>
    <t>Elizabeth</t>
  </si>
  <si>
    <t>Bourque</t>
  </si>
  <si>
    <t>Chelsea</t>
  </si>
  <si>
    <t>00570000</t>
  </si>
  <si>
    <t>500 Broadway Street</t>
  </si>
  <si>
    <t>c/o City Hall Room 216</t>
  </si>
  <si>
    <t>02150</t>
  </si>
  <si>
    <t>01027</t>
  </si>
  <si>
    <t>Rege</t>
  </si>
  <si>
    <t>Chicopee</t>
  </si>
  <si>
    <t>00610000</t>
  </si>
  <si>
    <t>180 Broadway Street</t>
  </si>
  <si>
    <t>01020</t>
  </si>
  <si>
    <t>Framingham</t>
  </si>
  <si>
    <t>01247</t>
  </si>
  <si>
    <t>Lawrence</t>
  </si>
  <si>
    <t>01840</t>
  </si>
  <si>
    <t>Caleb</t>
  </si>
  <si>
    <t>Riley</t>
  </si>
  <si>
    <t>Regina</t>
  </si>
  <si>
    <t>Woodbury</t>
  </si>
  <si>
    <t>Dennis-Yarmouth</t>
  </si>
  <si>
    <t>06450000</t>
  </si>
  <si>
    <t>296 Station Avenue</t>
  </si>
  <si>
    <t>South Yarmouth</t>
  </si>
  <si>
    <t>02664</t>
  </si>
  <si>
    <t>Lisa</t>
  </si>
  <si>
    <t>Montagano</t>
  </si>
  <si>
    <t>Dighton-Rehoboth</t>
  </si>
  <si>
    <t>06500000</t>
  </si>
  <si>
    <t>2700 Regional Road</t>
  </si>
  <si>
    <t>North Dighton</t>
  </si>
  <si>
    <t>02764</t>
  </si>
  <si>
    <t>Douglas</t>
  </si>
  <si>
    <t>Stone</t>
  </si>
  <si>
    <t>Dracut</t>
  </si>
  <si>
    <t>00790000</t>
  </si>
  <si>
    <t>2063 Lakeview Avenue</t>
  </si>
  <si>
    <t>01826</t>
  </si>
  <si>
    <t>Sean</t>
  </si>
  <si>
    <t>Follansbee</t>
  </si>
  <si>
    <t>Easthampton</t>
  </si>
  <si>
    <t>00860000</t>
  </si>
  <si>
    <t>50 Payson Avenue</t>
  </si>
  <si>
    <t>Second Floor</t>
  </si>
  <si>
    <t>Weiss</t>
  </si>
  <si>
    <t>Wickman</t>
  </si>
  <si>
    <t>Erving</t>
  </si>
  <si>
    <t>18 Pleasant Street</t>
  </si>
  <si>
    <t>01344</t>
  </si>
  <si>
    <t>Mayo-Brown</t>
  </si>
  <si>
    <t>00950000</t>
  </si>
  <si>
    <t>417 Rock Street</t>
  </si>
  <si>
    <t>02720</t>
  </si>
  <si>
    <t>Joan</t>
  </si>
  <si>
    <t>Frederick</t>
  </si>
  <si>
    <t>Ravenelle</t>
  </si>
  <si>
    <t>Fitchburg</t>
  </si>
  <si>
    <t>00970000</t>
  </si>
  <si>
    <t>376 South Street</t>
  </si>
  <si>
    <t>01420</t>
  </si>
  <si>
    <t>Andre</t>
  </si>
  <si>
    <t>Scott</t>
  </si>
  <si>
    <t>01000000</t>
  </si>
  <si>
    <t>454 Water Street</t>
  </si>
  <si>
    <t>Office of the Superintendent</t>
  </si>
  <si>
    <t>01701</t>
  </si>
  <si>
    <t>Turners Falls</t>
  </si>
  <si>
    <t>01376</t>
  </si>
  <si>
    <t>Stacy</t>
  </si>
  <si>
    <t>Daring</t>
  </si>
  <si>
    <t>01030000</t>
  </si>
  <si>
    <t>70 Waterford Street</t>
  </si>
  <si>
    <t>01440</t>
  </si>
  <si>
    <t>Todd</t>
  </si>
  <si>
    <t>Hopson</t>
  </si>
  <si>
    <t>Gateway</t>
  </si>
  <si>
    <t>06720000</t>
  </si>
  <si>
    <t>12 Littleville Road</t>
  </si>
  <si>
    <t>Huntington</t>
  </si>
  <si>
    <t>01050</t>
  </si>
  <si>
    <t>Maureen</t>
  </si>
  <si>
    <t>Jacobs</t>
  </si>
  <si>
    <t>Georgetown</t>
  </si>
  <si>
    <t>01050000</t>
  </si>
  <si>
    <t>51 North Street</t>
  </si>
  <si>
    <t>01833</t>
  </si>
  <si>
    <t>Prince</t>
  </si>
  <si>
    <t>Gill-Montague</t>
  </si>
  <si>
    <t>06740000</t>
  </si>
  <si>
    <t>35 Crocker Avenue</t>
  </si>
  <si>
    <t>Latham</t>
  </si>
  <si>
    <t>David</t>
  </si>
  <si>
    <t>Russell</t>
  </si>
  <si>
    <t>Maurice</t>
  </si>
  <si>
    <t>Scully</t>
  </si>
  <si>
    <t>Haverhill</t>
  </si>
  <si>
    <t>01280000</t>
  </si>
  <si>
    <t>4 Summer Street</t>
  </si>
  <si>
    <t>01830</t>
  </si>
  <si>
    <t>Joseph</t>
  </si>
  <si>
    <t>Aaron</t>
  </si>
  <si>
    <t>Hilltown Cooperative Charter Public (District)</t>
  </si>
  <si>
    <t>04500000</t>
  </si>
  <si>
    <t>132 Main Street</t>
  </si>
  <si>
    <t>Box 147</t>
  </si>
  <si>
    <t>Haydenville</t>
  </si>
  <si>
    <t>01039</t>
  </si>
  <si>
    <t>Ruthann</t>
  </si>
  <si>
    <t>Dupont</t>
  </si>
  <si>
    <t>Holyoke</t>
  </si>
  <si>
    <t>01370000</t>
  </si>
  <si>
    <t>57 Suffolk Street</t>
  </si>
  <si>
    <t>01040</t>
  </si>
  <si>
    <t>Hudson</t>
  </si>
  <si>
    <t>01410000</t>
  </si>
  <si>
    <t>155 Apsley Street</t>
  </si>
  <si>
    <t>01749</t>
  </si>
  <si>
    <t>Kevin</t>
  </si>
  <si>
    <t>Lynn</t>
  </si>
  <si>
    <t>01490000</t>
  </si>
  <si>
    <t>255 Essex Street</t>
  </si>
  <si>
    <t>Soojian</t>
  </si>
  <si>
    <t>Leicester</t>
  </si>
  <si>
    <t>01510000</t>
  </si>
  <si>
    <t>1078 Main Street</t>
  </si>
  <si>
    <t>01524</t>
  </si>
  <si>
    <t>Rose</t>
  </si>
  <si>
    <t>Jolicoeur</t>
  </si>
  <si>
    <t>Leominster</t>
  </si>
  <si>
    <t>01530000</t>
  </si>
  <si>
    <t>24 Church Street</t>
  </si>
  <si>
    <t>01453</t>
  </si>
  <si>
    <t>Leverett</t>
  </si>
  <si>
    <t>01540000</t>
  </si>
  <si>
    <t>Lincoln</t>
  </si>
  <si>
    <t>Franco</t>
  </si>
  <si>
    <t>Lowell</t>
  </si>
  <si>
    <t>01600000</t>
  </si>
  <si>
    <t>43 Highland Street</t>
  </si>
  <si>
    <t>01852</t>
  </si>
  <si>
    <t>McDevitt</t>
  </si>
  <si>
    <t>Lowell Middlesex Academy Charter (District)</t>
  </si>
  <si>
    <t>04580000</t>
  </si>
  <si>
    <t>67 Middle St</t>
  </si>
  <si>
    <t>Gazda</t>
  </si>
  <si>
    <t>Ludlow</t>
  </si>
  <si>
    <t>01610000</t>
  </si>
  <si>
    <t>63 Chestnut Street</t>
  </si>
  <si>
    <t>01056</t>
  </si>
  <si>
    <t>01630000</t>
  </si>
  <si>
    <t>90 Commercial Street</t>
  </si>
  <si>
    <t>01905</t>
  </si>
  <si>
    <t>De</t>
  </si>
  <si>
    <t>Malden</t>
  </si>
  <si>
    <t>01650000</t>
  </si>
  <si>
    <t>200 Pleasant Street</t>
  </si>
  <si>
    <t>02148</t>
  </si>
  <si>
    <t>Greulich</t>
  </si>
  <si>
    <t>01700000</t>
  </si>
  <si>
    <t>17 Washington Street</t>
  </si>
  <si>
    <t>Gregory</t>
  </si>
  <si>
    <t>Moore</t>
  </si>
  <si>
    <t>Martha's Vineyard Charter (District)</t>
  </si>
  <si>
    <t>04660000</t>
  </si>
  <si>
    <t>PO Box 1150</t>
  </si>
  <si>
    <t>West Tisbury</t>
  </si>
  <si>
    <t>02575</t>
  </si>
  <si>
    <t>Helena</t>
  </si>
  <si>
    <t>Katz</t>
  </si>
  <si>
    <t>Martin Luther King Jr. Charter School of Excellence (District)</t>
  </si>
  <si>
    <t>04920000</t>
  </si>
  <si>
    <t>285 Dorset Street</t>
  </si>
  <si>
    <t>Springfield</t>
  </si>
  <si>
    <t>01108</t>
  </si>
  <si>
    <t>39010000</t>
  </si>
  <si>
    <t>Ann</t>
  </si>
  <si>
    <t>Belson</t>
  </si>
  <si>
    <t>Medford</t>
  </si>
  <si>
    <t>01760000</t>
  </si>
  <si>
    <t>489 Winthrop Street</t>
  </si>
  <si>
    <t>02155</t>
  </si>
  <si>
    <t>Taymore</t>
  </si>
  <si>
    <t>Melrose</t>
  </si>
  <si>
    <t>01780000</t>
  </si>
  <si>
    <t>360 Lynn Fells Pkwy</t>
  </si>
  <si>
    <t>02176</t>
  </si>
  <si>
    <t>Scannell</t>
  </si>
  <si>
    <t>Methuen</t>
  </si>
  <si>
    <t>01810000</t>
  </si>
  <si>
    <t>90 Hampshire St</t>
  </si>
  <si>
    <t>01844</t>
  </si>
  <si>
    <t>Roy</t>
  </si>
  <si>
    <t>Middleborough</t>
  </si>
  <si>
    <t>01820000</t>
  </si>
  <si>
    <t>30 Forest Street</t>
  </si>
  <si>
    <t>02346</t>
  </si>
  <si>
    <t>Dardenne</t>
  </si>
  <si>
    <t>Monson</t>
  </si>
  <si>
    <t>01910000</t>
  </si>
  <si>
    <t>P O Box 159</t>
  </si>
  <si>
    <t>01057</t>
  </si>
  <si>
    <t>Patrice</t>
  </si>
  <si>
    <t>Miller</t>
  </si>
  <si>
    <t>Narragansett</t>
  </si>
  <si>
    <t>07200000</t>
  </si>
  <si>
    <t>462 Baldwinville Road</t>
  </si>
  <si>
    <t>Baldwinville</t>
  </si>
  <si>
    <t>01436</t>
  </si>
  <si>
    <t>Shea</t>
  </si>
  <si>
    <t>02010000</t>
  </si>
  <si>
    <t>455 County Street</t>
  </si>
  <si>
    <t>C/O Paul Rodrigues Administration Bldg.</t>
  </si>
  <si>
    <t>02740</t>
  </si>
  <si>
    <t>New Salem-Wendell</t>
  </si>
  <si>
    <t>07280000</t>
  </si>
  <si>
    <t>Montepare</t>
  </si>
  <si>
    <t>North Adams</t>
  </si>
  <si>
    <t>02090000</t>
  </si>
  <si>
    <t>191 East Main Street</t>
  </si>
  <si>
    <t>Ste 1</t>
  </si>
  <si>
    <t>Suzanne</t>
  </si>
  <si>
    <t>Salzer</t>
  </si>
  <si>
    <t>Northampton</t>
  </si>
  <si>
    <t>02100000</t>
  </si>
  <si>
    <t>212 Main Street</t>
  </si>
  <si>
    <t>01060</t>
  </si>
  <si>
    <t>Spitulnik</t>
  </si>
  <si>
    <t>Northbridge</t>
  </si>
  <si>
    <t>02140000</t>
  </si>
  <si>
    <t>87 Linwood Avenue</t>
  </si>
  <si>
    <t>Whitinsville</t>
  </si>
  <si>
    <t>01588</t>
  </si>
  <si>
    <t>Patricia</t>
  </si>
  <si>
    <t>Baldassarre</t>
  </si>
  <si>
    <t>Orange</t>
  </si>
  <si>
    <t>02230000</t>
  </si>
  <si>
    <t>507 S. Main Street</t>
  </si>
  <si>
    <t>01364</t>
  </si>
  <si>
    <t>Himmelberger</t>
  </si>
  <si>
    <t>Oxford</t>
  </si>
  <si>
    <t>02260000</t>
  </si>
  <si>
    <t>5 Sigourney Street</t>
  </si>
  <si>
    <t>01540</t>
  </si>
  <si>
    <t>Charko</t>
  </si>
  <si>
    <t>Palmer</t>
  </si>
  <si>
    <t>02270000</t>
  </si>
  <si>
    <t>24 Converse Street</t>
  </si>
  <si>
    <t>c/o Suite 1</t>
  </si>
  <si>
    <t>01069</t>
  </si>
  <si>
    <t>Gary</t>
  </si>
  <si>
    <t>Paist</t>
  </si>
  <si>
    <t>Pathfinder Regional Vocational Technical</t>
  </si>
  <si>
    <t>08600000</t>
  </si>
  <si>
    <t>240 Sykes Street</t>
  </si>
  <si>
    <t>Mastrocola</t>
  </si>
  <si>
    <t>Peabody</t>
  </si>
  <si>
    <t>02290000</t>
  </si>
  <si>
    <t>21 Johnson Street</t>
  </si>
  <si>
    <t>01960</t>
  </si>
  <si>
    <t>Hackett</t>
  </si>
  <si>
    <t>Beth</t>
  </si>
  <si>
    <t>Noseworthy</t>
  </si>
  <si>
    <t>Pittsfield</t>
  </si>
  <si>
    <t>02360000</t>
  </si>
  <si>
    <t>269 First Street</t>
  </si>
  <si>
    <t>01201</t>
  </si>
  <si>
    <t>Decristofaro</t>
  </si>
  <si>
    <t>Quincy</t>
  </si>
  <si>
    <t>02430000</t>
  </si>
  <si>
    <t>159 Burgin Parkway</t>
  </si>
  <si>
    <t>02169</t>
  </si>
  <si>
    <t>Jed</t>
  </si>
  <si>
    <t>Santos</t>
  </si>
  <si>
    <t>Randolph</t>
  </si>
  <si>
    <t>02440000</t>
  </si>
  <si>
    <t>40 Highland Avenue</t>
  </si>
  <si>
    <t>02368</t>
  </si>
  <si>
    <t>Doherty</t>
  </si>
  <si>
    <t>Reading</t>
  </si>
  <si>
    <t>02460000</t>
  </si>
  <si>
    <t>82 Oakland Road</t>
  </si>
  <si>
    <t>01867</t>
  </si>
  <si>
    <t>Salem</t>
  </si>
  <si>
    <t>02580000</t>
  </si>
  <si>
    <t>29 Highland Avenue</t>
  </si>
  <si>
    <t>01970</t>
  </si>
  <si>
    <t>Langlois</t>
  </si>
  <si>
    <t>Saugus</t>
  </si>
  <si>
    <t>02620000</t>
  </si>
  <si>
    <t>23 Main Street</t>
  </si>
  <si>
    <t>01906</t>
  </si>
  <si>
    <t>Worcester</t>
  </si>
  <si>
    <t>Pierantozzi</t>
  </si>
  <si>
    <t>Somerville</t>
  </si>
  <si>
    <t>02740000</t>
  </si>
  <si>
    <t>42 Cross Street</t>
  </si>
  <si>
    <t>02145</t>
  </si>
  <si>
    <t>Ely</t>
  </si>
  <si>
    <t>Southbridge</t>
  </si>
  <si>
    <t>02770000</t>
  </si>
  <si>
    <t>41 Elm Street</t>
  </si>
  <si>
    <t>01550</t>
  </si>
  <si>
    <t>Singleton</t>
  </si>
  <si>
    <t>Southern Berkshire</t>
  </si>
  <si>
    <t>07650000</t>
  </si>
  <si>
    <t>PO BOX 339</t>
  </si>
  <si>
    <t>Sheffield</t>
  </si>
  <si>
    <t>01257</t>
  </si>
  <si>
    <t>Namin</t>
  </si>
  <si>
    <t>Spencer-E Brookfield</t>
  </si>
  <si>
    <t>07670000</t>
  </si>
  <si>
    <t>306 Main Street</t>
  </si>
  <si>
    <t>Spencer</t>
  </si>
  <si>
    <t>01562</t>
  </si>
  <si>
    <t>Warwick</t>
  </si>
  <si>
    <t>02810000</t>
  </si>
  <si>
    <t>1550 Main Street</t>
  </si>
  <si>
    <t>PO Box 1410</t>
  </si>
  <si>
    <t>01103</t>
  </si>
  <si>
    <t>Anne</t>
  </si>
  <si>
    <t>02930000</t>
  </si>
  <si>
    <t>215 Harris Street</t>
  </si>
  <si>
    <t>39020000</t>
  </si>
  <si>
    <t>Nicholson</t>
  </si>
  <si>
    <t>Waltham</t>
  </si>
  <si>
    <t>03080000</t>
  </si>
  <si>
    <t>617 Lexington Street</t>
  </si>
  <si>
    <t>02452</t>
  </si>
  <si>
    <t>Ware</t>
  </si>
  <si>
    <t>03090000</t>
  </si>
  <si>
    <t>P O Box 240</t>
  </si>
  <si>
    <t>01082</t>
  </si>
  <si>
    <t>Rabinovitch</t>
  </si>
  <si>
    <t>Wareham</t>
  </si>
  <si>
    <t>03100000</t>
  </si>
  <si>
    <t>54 Marion Road</t>
  </si>
  <si>
    <t>02571</t>
  </si>
  <si>
    <t>Malkas</t>
  </si>
  <si>
    <t>Webster</t>
  </si>
  <si>
    <t>03160000</t>
  </si>
  <si>
    <t>PO Box 430</t>
  </si>
  <si>
    <t>01570</t>
  </si>
  <si>
    <t>Johnston</t>
  </si>
  <si>
    <t>West Springfield</t>
  </si>
  <si>
    <t>03320000</t>
  </si>
  <si>
    <t>26 Central Street</t>
  </si>
  <si>
    <t>01089</t>
  </si>
  <si>
    <t>Scallion</t>
  </si>
  <si>
    <t>Westfield</t>
  </si>
  <si>
    <t>03250000</t>
  </si>
  <si>
    <t>1029 North Road</t>
  </si>
  <si>
    <t>c/o 22-23 Hampton Ponds Plaza</t>
  </si>
  <si>
    <t>01085</t>
  </si>
  <si>
    <t>Salim</t>
  </si>
  <si>
    <t>Weymouth</t>
  </si>
  <si>
    <t>03360000</t>
  </si>
  <si>
    <t>111 Middle Street</t>
  </si>
  <si>
    <t>02189</t>
  </si>
  <si>
    <t>Khelfaoui</t>
  </si>
  <si>
    <t>Winchendon</t>
  </si>
  <si>
    <t>03430000</t>
  </si>
  <si>
    <t>175 Grove Street</t>
  </si>
  <si>
    <t>01475</t>
  </si>
  <si>
    <t>Boone</t>
  </si>
  <si>
    <t>03480000</t>
  </si>
  <si>
    <t>20 Irving Street</t>
  </si>
  <si>
    <t>01609</t>
  </si>
  <si>
    <t>School District Name</t>
  </si>
  <si>
    <t>School District Address: (Street, City/Town, Zip Code)</t>
  </si>
  <si>
    <t>PHONE</t>
  </si>
  <si>
    <t>FAX</t>
  </si>
  <si>
    <t>EMAIL</t>
  </si>
  <si>
    <t>781-982-2150</t>
  </si>
  <si>
    <t>781-982-2157</t>
  </si>
  <si>
    <t>peterschafer@abingtonps.org</t>
  </si>
  <si>
    <t>617-361-0050</t>
  </si>
  <si>
    <t>617-361-0045</t>
  </si>
  <si>
    <t>ccollins@pacrim.org</t>
  </si>
  <si>
    <t>508-597-2400</t>
  </si>
  <si>
    <t>508-597-2499</t>
  </si>
  <si>
    <t>m.demello@amsacs.org</t>
  </si>
  <si>
    <t>413-362-1810</t>
  </si>
  <si>
    <t>413-549-6108</t>
  </si>
  <si>
    <t>gerykm@arps.org</t>
  </si>
  <si>
    <t>508-672-2181</t>
  </si>
  <si>
    <t>508-672-2474</t>
  </si>
  <si>
    <t>robert.beatty@atlantiscs.org</t>
  </si>
  <si>
    <t>617-993-5401</t>
  </si>
  <si>
    <t>617-993-5409</t>
  </si>
  <si>
    <t>jphelan@belmont.k12.ma.us</t>
  </si>
  <si>
    <t>508-883-4400</t>
  </si>
  <si>
    <t>508-883-9892</t>
  </si>
  <si>
    <t>ahimmelberger@bmrsd.net</t>
  </si>
  <si>
    <t>617-635-6789</t>
  </si>
  <si>
    <t>617-635-6380</t>
  </si>
  <si>
    <t>bzapater@boston.k12.ma.us</t>
  </si>
  <si>
    <t>617-333-6688</t>
  </si>
  <si>
    <t>617-333-6689</t>
  </si>
  <si>
    <t>sliszanckie@bostonprep.org</t>
  </si>
  <si>
    <t>617-357-0900</t>
  </si>
  <si>
    <t>617-357-0949</t>
  </si>
  <si>
    <t>rharris@bostonrenaissance.org</t>
  </si>
  <si>
    <t>508-255-8800</t>
  </si>
  <si>
    <t>508-240-2351</t>
  </si>
  <si>
    <t>hoffmannr@nausetschools.org</t>
  </si>
  <si>
    <t>--</t>
  </si>
  <si>
    <t>508-669-6744</t>
  </si>
  <si>
    <t>508-669-6747</t>
  </si>
  <si>
    <t>dempsey@bcahs.com</t>
  </si>
  <si>
    <t>ksteadman@ebrooke.org</t>
  </si>
  <si>
    <t>617-268-1006</t>
  </si>
  <si>
    <t>617-474-4612</t>
  </si>
  <si>
    <t>617-445-1515</t>
  </si>
  <si>
    <t>617-445-9153</t>
  </si>
  <si>
    <t>ebrown@cityonahill.org</t>
  </si>
  <si>
    <t>774-473-9566</t>
  </si>
  <si>
    <t>kwall@cityonahill.org</t>
  </si>
  <si>
    <t>413-665-1155</t>
  </si>
  <si>
    <t>413-665-8506</t>
  </si>
  <si>
    <t>marti.barrett@frsu38.org</t>
  </si>
  <si>
    <t>978-957-2660</t>
  </si>
  <si>
    <t>978-957-2682</t>
  </si>
  <si>
    <t>sstone@dracutps.org</t>
  </si>
  <si>
    <t>617-635-8507</t>
  </si>
  <si>
    <t>617-635-6320</t>
  </si>
  <si>
    <t>shess@bpe.org</t>
  </si>
  <si>
    <t>508-693-2007</t>
  </si>
  <si>
    <t>508-693-3190</t>
  </si>
  <si>
    <t>jweiss@mvyps.org</t>
  </si>
  <si>
    <t>617-389-7950</t>
  </si>
  <si>
    <t>617-394-2408</t>
  </si>
  <si>
    <t>fforesteire@everett.k12.ma.us</t>
  </si>
  <si>
    <t>508-541-5243</t>
  </si>
  <si>
    <t>508-553-0321</t>
  </si>
  <si>
    <t>sabolinm@franklin.k12.ma.us</t>
  </si>
  <si>
    <t>413-667-8739</t>
  </si>
  <si>
    <t>978-281-9800</t>
  </si>
  <si>
    <t>978-281-9899</t>
  </si>
  <si>
    <t>rsafier@gloucester.k12.ma.us</t>
  </si>
  <si>
    <t>978-441-4800</t>
  </si>
  <si>
    <t>978-441-5353</t>
  </si>
  <si>
    <t>rbourgeois@gltech.org</t>
  </si>
  <si>
    <t>508-998-3321</t>
  </si>
  <si>
    <t>508-995-7268</t>
  </si>
  <si>
    <t>lenos@gnbvt.edu</t>
  </si>
  <si>
    <t>413-772-1311</t>
  </si>
  <si>
    <t>413-774-7940</t>
  </si>
  <si>
    <t>supergps@gpsk12.org</t>
  </si>
  <si>
    <t>978-448-5505</t>
  </si>
  <si>
    <t>978-448-9402</t>
  </si>
  <si>
    <t>krodriguez@gdrsd.org</t>
  </si>
  <si>
    <t>508-634-2220</t>
  </si>
  <si>
    <t>508-478-1471</t>
  </si>
  <si>
    <t>psmith@hopedaleschools.org</t>
  </si>
  <si>
    <t>978-649-0432</t>
  </si>
  <si>
    <t>978-649-6337</t>
  </si>
  <si>
    <t>gorpen@innovationcharter.org</t>
  </si>
  <si>
    <t>508-520-7991</t>
  </si>
  <si>
    <t>508-520-2044</t>
  </si>
  <si>
    <t>zielinskie@kingphilip.org</t>
  </si>
  <si>
    <t>413-458-9582</t>
  </si>
  <si>
    <t>413-458-2856</t>
  </si>
  <si>
    <t>gnoseworthy@williamstownelementary.org</t>
  </si>
  <si>
    <t>978-689-9863</t>
  </si>
  <si>
    <t>978-689-8133</t>
  </si>
  <si>
    <t>rcarrero@lfdcs.org</t>
  </si>
  <si>
    <t>413-565-4200</t>
  </si>
  <si>
    <t>413-565-4215</t>
  </si>
  <si>
    <t>mdoyle@longmeadow.k12.ma.us</t>
  </si>
  <si>
    <t>978-323-0800</t>
  </si>
  <si>
    <t>978-323-4600</t>
  </si>
  <si>
    <t>Kegmont@lccps.org</t>
  </si>
  <si>
    <t>413-583-8372</t>
  </si>
  <si>
    <t>413-583-5666</t>
  </si>
  <si>
    <t>t_gazda@ludlowps.org</t>
  </si>
  <si>
    <t>978-582-4100</t>
  </si>
  <si>
    <t>978-582-4103</t>
  </si>
  <si>
    <t>lcalmes@lunenburgonline.com</t>
  </si>
  <si>
    <t>978-526-4919</t>
  </si>
  <si>
    <t>978-526-7585</t>
  </si>
  <si>
    <t>beaudoinp@mersd.org</t>
  </si>
  <si>
    <t>781-631-0777</t>
  </si>
  <si>
    <t>781-631-0500</t>
  </si>
  <si>
    <t>nch@marbleheadcharter.com</t>
  </si>
  <si>
    <t>508-758-2772</t>
  </si>
  <si>
    <t>508-758-2802</t>
  </si>
  <si>
    <t>dwhite@orr.mec.edu</t>
  </si>
  <si>
    <t>508-460-3509</t>
  </si>
  <si>
    <t>508-485-1142</t>
  </si>
  <si>
    <t>rlanglois@mps-edu.org</t>
  </si>
  <si>
    <t>413-214-7806</t>
  </si>
  <si>
    <t>413-214-7838</t>
  </si>
  <si>
    <t>info@mlkcs.org</t>
  </si>
  <si>
    <t>508-359-2302</t>
  </si>
  <si>
    <t>508-359-9829</t>
  </si>
  <si>
    <t>jmarsden@medfield.mec.edu</t>
  </si>
  <si>
    <t>781-662-2000</t>
  </si>
  <si>
    <t>781-979-2285</t>
  </si>
  <si>
    <t>ctaymore@melroseschools.com</t>
  </si>
  <si>
    <t>508-634-1585</t>
  </si>
  <si>
    <t>508-634-1582</t>
  </si>
  <si>
    <t>jmaruszczak@mursd.org</t>
  </si>
  <si>
    <t>781-861-6500</t>
  </si>
  <si>
    <t>781-863-1747</t>
  </si>
  <si>
    <t>ebouquillon@minuteman.org</t>
  </si>
  <si>
    <t>508-945-5130</t>
  </si>
  <si>
    <t>508-945-5133</t>
  </si>
  <si>
    <t>scarpenter@monomoy.edu</t>
  </si>
  <si>
    <t>978-345-9200</t>
  </si>
  <si>
    <t>978-345-9165</t>
  </si>
  <si>
    <t>superintendent@montytech.net</t>
  </si>
  <si>
    <t>781-455-0400</t>
  </si>
  <si>
    <t>781-455-0417</t>
  </si>
  <si>
    <t>dan_gutekanst@needham.k12.ma.us</t>
  </si>
  <si>
    <t>617-559-6100</t>
  </si>
  <si>
    <t>617-559-6101</t>
  </si>
  <si>
    <t>David_Fleishman@newton.k12.ma.us</t>
  </si>
  <si>
    <t>978-597-8713</t>
  </si>
  <si>
    <t>978-597-6534</t>
  </si>
  <si>
    <t>info@nmrsd.org</t>
  </si>
  <si>
    <t>413-587-1315</t>
  </si>
  <si>
    <t>413-587-1318</t>
  </si>
  <si>
    <t>jprovost@northampton-k12.us</t>
  </si>
  <si>
    <t>781-246-0810</t>
  </si>
  <si>
    <t>781-246-4919</t>
  </si>
  <si>
    <t>tnickole@northeast.tec.ma.us</t>
  </si>
  <si>
    <t>413-283-2650</t>
  </si>
  <si>
    <t>413-283-2655</t>
  </si>
  <si>
    <t>tcharko@palmerschools.org</t>
  </si>
  <si>
    <t>617-389-7277</t>
  </si>
  <si>
    <t>617-389-7278</t>
  </si>
  <si>
    <t>icin@pioneercss.org</t>
  </si>
  <si>
    <t>413-498-2911</t>
  </si>
  <si>
    <t>413-498-0045</t>
  </si>
  <si>
    <t>doirond@pioneervalley.k12.ma.us</t>
  </si>
  <si>
    <t>413-582-7040</t>
  </si>
  <si>
    <t>413-582-7068</t>
  </si>
  <si>
    <t>info@pvcics.org</t>
  </si>
  <si>
    <t>413-552-1580</t>
  </si>
  <si>
    <t>413-552-1594</t>
  </si>
  <si>
    <t>cfournier@pvpa.org</t>
  </si>
  <si>
    <t>508-699-1300</t>
  </si>
  <si>
    <t>508-699-1302</t>
  </si>
  <si>
    <t>draiche@plainville.k12.ma.us</t>
  </si>
  <si>
    <t>508-747-2620</t>
  </si>
  <si>
    <t>508-830-9441</t>
  </si>
  <si>
    <t>jcrafts@risingtide.org</t>
  </si>
  <si>
    <t>978-740-1212</t>
  </si>
  <si>
    <t>978-740-3083</t>
  </si>
  <si>
    <t>stephenrussell@salemk12.org</t>
  </si>
  <si>
    <t>508-888-1054</t>
  </si>
  <si>
    <t>508-888-9505</t>
  </si>
  <si>
    <t>rcanfield@sandwich.k12.ma.us</t>
  </si>
  <si>
    <t>781-231-5000</t>
  </si>
  <si>
    <t>781-233-9424</t>
  </si>
  <si>
    <t>mtempesta@saugus.k12.ma.us</t>
  </si>
  <si>
    <t>978-345-2701</t>
  </si>
  <si>
    <t>978-345-9127</t>
  </si>
  <si>
    <t>davoloss@ncces.org</t>
  </si>
  <si>
    <t>413-538-5060</t>
  </si>
  <si>
    <t>413-532-6284</t>
  </si>
  <si>
    <t>nyoung@shschools.com</t>
  </si>
  <si>
    <t>978-639-3211</t>
  </si>
  <si>
    <t>978-443-9001</t>
  </si>
  <si>
    <t>anne_wilson@sudbury.k12.ma.us</t>
  </si>
  <si>
    <t>978-465-2397</t>
  </si>
  <si>
    <t>978-465-8599</t>
  </si>
  <si>
    <t>cfarmer@trsd.net</t>
  </si>
  <si>
    <t>617-635-8810</t>
  </si>
  <si>
    <t>info@upacademydorchester.org</t>
  </si>
  <si>
    <t>508-358-3774</t>
  </si>
  <si>
    <t>508-358-7708</t>
  </si>
  <si>
    <t>Paul_Stein@wayland.k12.ma.us</t>
  </si>
  <si>
    <t>978-297-0031</t>
  </si>
  <si>
    <t>978-297-5250</t>
  </si>
  <si>
    <t>skhelfaoui@winchendonk12.org</t>
  </si>
  <si>
    <t>781-721-7004</t>
  </si>
  <si>
    <t>781-721-0016</t>
  </si>
  <si>
    <t>wmcalduff@winchesterps.org</t>
  </si>
  <si>
    <t>617-846-5500</t>
  </si>
  <si>
    <t>617-539-0891</t>
  </si>
  <si>
    <t>jmacero@winthrop.k12.ma.us</t>
  </si>
  <si>
    <t>413-685-1011</t>
  </si>
  <si>
    <t>508-384-5443</t>
  </si>
  <si>
    <t>508-384-5445</t>
  </si>
  <si>
    <t>508-384-5451</t>
  </si>
  <si>
    <t>508-384-5458</t>
  </si>
  <si>
    <t>508-384-5462</t>
  </si>
  <si>
    <t>PART III – ASSURANCES STATEMENT</t>
  </si>
  <si>
    <t>1.</t>
  </si>
  <si>
    <t xml:space="preserve">Students with IEPs cannot wait for incremental improvement in their educational conditions.
</t>
  </si>
  <si>
    <t>2.</t>
  </si>
  <si>
    <t>The process must be grounded in a cycle of continuous improvement, informed by data, driven by results, and with a laser-like focus on implementation of a few high-leverage strategic objectives.</t>
  </si>
  <si>
    <t>3.</t>
  </si>
  <si>
    <t>The process requires time, attention, and commitment and should be a central part of district leaders’ daily work.</t>
  </si>
  <si>
    <t>4.</t>
  </si>
  <si>
    <t>Monitoring of progress must focus on outcomes and how the activities outlined in the plan are serving the best interests of students with IEPs.</t>
  </si>
  <si>
    <t>5.</t>
  </si>
  <si>
    <t>Collaboration between and among stakeholders is essential for accelerated and sustained improvement.</t>
  </si>
  <si>
    <t>6.</t>
  </si>
  <si>
    <t>The process requires a willingness to challenge and be challenged, to honestly assess progress and confront difficult issues, and to make the necessary mid-course corrections based on a robust analysis of evidence.</t>
  </si>
  <si>
    <t>7.</t>
  </si>
  <si>
    <t>Regular monitoring and accountability is designed to focus and accelerate the improvement process by providing ongoing feedback.</t>
  </si>
  <si>
    <t>•</t>
  </si>
  <si>
    <t>Attending ESE sponsored webinars</t>
  </si>
  <si>
    <t>Attending ESE sponsored data seminar(s) and networking session(s)</t>
  </si>
  <si>
    <t>Actively participating with the district’s leadership team working with ESE liaisons</t>
  </si>
  <si>
    <t xml:space="preserve">Submitting bi-annual reports </t>
  </si>
  <si>
    <t>Implementing improvement plan</t>
  </si>
  <si>
    <t>Be focused on improving outcomes of students with IEPs</t>
  </si>
  <si>
    <t>Involve consultation with District and School Assistance Center (DSAC) or District and School Turnaround partners</t>
  </si>
  <si>
    <t>Support improved collaboration between special and general education systems</t>
  </si>
  <si>
    <t xml:space="preserve">Name of person to contact:  </t>
  </si>
  <si>
    <t>School District Name:</t>
  </si>
  <si>
    <t>Name:</t>
  </si>
  <si>
    <t>Title:</t>
  </si>
  <si>
    <t>Phone Number:</t>
  </si>
  <si>
    <t>E-mail Address:</t>
  </si>
  <si>
    <t>8.</t>
  </si>
  <si>
    <t>9.</t>
  </si>
  <si>
    <t>10.</t>
  </si>
  <si>
    <t>11.</t>
  </si>
  <si>
    <t xml:space="preserve">1. </t>
  </si>
  <si>
    <t>SUPPORT STAFF</t>
  </si>
  <si>
    <t>PART II – RE-DIRECTION OF FUNDS</t>
  </si>
  <si>
    <t>SmartForm Instructions</t>
  </si>
  <si>
    <t>Assurances</t>
  </si>
  <si>
    <t>Part I – General Information</t>
  </si>
  <si>
    <t>Part II – Re-direction of Funds</t>
  </si>
  <si>
    <t xml:space="preserve">2. </t>
  </si>
  <si>
    <t xml:space="preserve">3. </t>
  </si>
  <si>
    <t xml:space="preserve">4. </t>
  </si>
  <si>
    <t xml:space="preserve">5. </t>
  </si>
  <si>
    <t xml:space="preserve">6. </t>
  </si>
  <si>
    <t xml:space="preserve">7. </t>
  </si>
  <si>
    <t xml:space="preserve">8. </t>
  </si>
  <si>
    <t>If completed correctly, step 8 and step 4 should result in the same funding amount.</t>
  </si>
  <si>
    <t>Part III – Assurances Statement</t>
  </si>
  <si>
    <t xml:space="preserve">9. </t>
  </si>
  <si>
    <t>Part IV – General Information</t>
  </si>
  <si>
    <t xml:space="preserve">• </t>
  </si>
  <si>
    <t>There are no submission requirements for Part IV of the SmartForm.</t>
  </si>
  <si>
    <t>There are no submission requirements for Part V of the SmartForm.</t>
  </si>
  <si>
    <t>There are no submission requirements for Part VI of the SmartForm.</t>
  </si>
  <si>
    <t>Mid-year report (January)</t>
  </si>
  <si>
    <t>Year-end report (rolling submission from June through August)</t>
  </si>
  <si>
    <t>PART IV – General Information</t>
  </si>
  <si>
    <t xml:space="preserve">Suggested Early Process Benchmarks </t>
  </si>
  <si>
    <t>Identification and use of a research-based improvement planning framework that includes process benchmarks will be selected an in use.</t>
  </si>
  <si>
    <t>12.</t>
  </si>
  <si>
    <t>There are no submission requirements for Part V of this SmartForm.</t>
  </si>
  <si>
    <t>There are no submission requirements for Part VI of this SmartForm.</t>
  </si>
  <si>
    <t>◦  process and performance benchmarks for the second half of FY18; and</t>
  </si>
  <si>
    <t>◦  the district’s target(s) – district level, school level, or grade level;</t>
  </si>
  <si>
    <t>◦  mission, vision, core values, and theory of action for improvement;</t>
  </si>
  <si>
    <t>◦  strategic objectives, and initiatives which may include, but cannot be limited to, professional development and coaching;</t>
  </si>
  <si>
    <t>◦  long term outcomes including performance benchmarks and a process for making data-based midcourse corrections;</t>
  </si>
  <si>
    <t xml:space="preserve">◦  early evidence of change benchmarks including anticipated changes in practice(s), attitude(s), and/or behavior(s); </t>
  </si>
  <si>
    <t>◦  process benchmarks including what will be done, when, and by whom;</t>
  </si>
  <si>
    <r>
      <t>2. M</t>
    </r>
    <r>
      <rPr>
        <b/>
        <vertAlign val="superscript"/>
        <sz val="11"/>
        <color indexed="8"/>
        <rFont val="Calibri"/>
        <family val="2"/>
      </rPr>
      <t>3</t>
    </r>
    <r>
      <rPr>
        <b/>
        <sz val="11"/>
        <color indexed="8"/>
        <rFont val="Calibri"/>
        <family val="2"/>
      </rPr>
      <t xml:space="preserve"> FY18 - Amount of Funds for the  M</t>
    </r>
    <r>
      <rPr>
        <b/>
        <vertAlign val="superscript"/>
        <sz val="11"/>
        <color indexed="8"/>
        <rFont val="Calibri"/>
        <family val="2"/>
      </rPr>
      <t>3</t>
    </r>
    <r>
      <rPr>
        <b/>
        <sz val="11"/>
        <color indexed="8"/>
        <rFont val="Calibri"/>
        <family val="2"/>
      </rPr>
      <t xml:space="preserve"> project </t>
    </r>
  </si>
  <si>
    <t>ADMINISTRATORS</t>
  </si>
  <si>
    <t>INSTRUCTIONAL/PROF. STAFF</t>
  </si>
  <si>
    <t>FRINGE BENEFITS</t>
  </si>
  <si>
    <t>CONTRACTUAL SERVICES</t>
  </si>
  <si>
    <t>SUPPLIES AND MATERIALS</t>
  </si>
  <si>
    <t>TRAVEL</t>
  </si>
  <si>
    <t>OTHER COSTS</t>
  </si>
  <si>
    <t>INDIRECT COSTS</t>
  </si>
  <si>
    <t>EQUIPMENT</t>
  </si>
  <si>
    <r>
      <t>PART IV – M</t>
    </r>
    <r>
      <rPr>
        <b/>
        <u/>
        <vertAlign val="superscript"/>
        <sz val="13"/>
        <rFont val="Calibri"/>
        <family val="2"/>
      </rPr>
      <t>3</t>
    </r>
    <r>
      <rPr>
        <b/>
        <u/>
        <sz val="13"/>
        <rFont val="Calibri"/>
        <family val="2"/>
      </rPr>
      <t xml:space="preserve"> FY18 Updates</t>
    </r>
  </si>
  <si>
    <r>
      <t>Percentage of funds to be re-directed for the district’s M</t>
    </r>
    <r>
      <rPr>
        <vertAlign val="superscript"/>
        <sz val="11"/>
        <color indexed="8"/>
        <rFont val="Calibri"/>
        <family val="2"/>
      </rPr>
      <t>3</t>
    </r>
    <r>
      <rPr>
        <sz val="11"/>
        <color theme="1"/>
        <rFont val="Calibri"/>
        <family val="2"/>
        <scheme val="minor"/>
      </rPr>
      <t xml:space="preserve"> project</t>
    </r>
  </si>
  <si>
    <r>
      <t>Finally, the district understands that all activities funded through M</t>
    </r>
    <r>
      <rPr>
        <b/>
        <vertAlign val="superscript"/>
        <sz val="10"/>
        <rFont val="Calibri"/>
        <family val="2"/>
      </rPr>
      <t>3</t>
    </r>
    <r>
      <rPr>
        <b/>
        <sz val="10"/>
        <rFont val="Calibri"/>
        <family val="2"/>
      </rPr>
      <t xml:space="preserve"> will:</t>
    </r>
  </si>
  <si>
    <r>
      <t xml:space="preserve">Align with current district improvement planning (ESE strongly encourages use of </t>
    </r>
    <r>
      <rPr>
        <u/>
        <sz val="10"/>
        <color indexed="12"/>
        <rFont val="Calibri"/>
        <family val="2"/>
      </rPr>
      <t>Planning for Success</t>
    </r>
    <r>
      <rPr>
        <sz val="10"/>
        <color indexed="8"/>
        <rFont val="Calibri"/>
        <family val="2"/>
      </rPr>
      <t xml:space="preserve"> framework to supplement current improvement planning activities)</t>
    </r>
  </si>
  <si>
    <r>
      <t>As the individual responsible for the programmatic oversight of the 240 grant, by completing and submitting this document, I am attesting that I have read and understand the obligations of the district and the purpose and principles of the M</t>
    </r>
    <r>
      <rPr>
        <b/>
        <vertAlign val="superscript"/>
        <sz val="10"/>
        <rFont val="Calibri"/>
        <family val="2"/>
      </rPr>
      <t>3</t>
    </r>
    <r>
      <rPr>
        <b/>
        <sz val="10"/>
        <rFont val="Calibri"/>
        <family val="2"/>
      </rPr>
      <t xml:space="preserve"> project, as outlined above.</t>
    </r>
  </si>
  <si>
    <r>
      <t>Making Money Matter (M</t>
    </r>
    <r>
      <rPr>
        <b/>
        <vertAlign val="superscript"/>
        <sz val="15"/>
        <color indexed="8"/>
        <rFont val="Calibri"/>
        <family val="2"/>
      </rPr>
      <t>3</t>
    </r>
    <r>
      <rPr>
        <b/>
        <sz val="15"/>
        <color indexed="8"/>
        <rFont val="Calibri"/>
        <family val="2"/>
      </rPr>
      <t>) – Statement of Assurance Regarding Directed Funds to Improve Outcomes for Students with Individualized Education Programs (IEPs)</t>
    </r>
  </si>
  <si>
    <t>School Street</t>
  </si>
  <si>
    <t>City/Town</t>
  </si>
  <si>
    <t>Zip Code</t>
  </si>
  <si>
    <t>District’s FY18 Fund Code 240 Allocation Amount</t>
  </si>
  <si>
    <t>Percentage of funds to be re-directed for the district’s M3 project</t>
  </si>
  <si>
    <t xml:space="preserve">Total amount of funds for the district’s M3 project </t>
  </si>
  <si>
    <t>Allowable FY18 Fund Code 274 Amount</t>
  </si>
  <si>
    <t>Projected amount of Fund Code 240 for M3 project</t>
  </si>
  <si>
    <t xml:space="preserve">Projected amount Fund Code 274 for M3 project </t>
  </si>
  <si>
    <t xml:space="preserve">2. M3 FY18 - Amount of Funds for the  M3 project </t>
  </si>
  <si>
    <t xml:space="preserve">M3 FY18 - Total Amount of Funds for the M3 project * </t>
  </si>
  <si>
    <t>3. M3 FY18 - Percent of M3 Funds by Spending Category</t>
  </si>
  <si>
    <t xml:space="preserve">6. M3 FY18 - Percentage of  240 Entitlement Funds for the M3 project** </t>
  </si>
  <si>
    <t>Accurances</t>
  </si>
  <si>
    <t>Short description of the change(s)</t>
  </si>
  <si>
    <t>◦  the district’s area(s) of need for system capacity building;</t>
  </si>
  <si>
    <r>
      <rPr>
        <sz val="10"/>
        <rFont val="Calibri"/>
        <family val="2"/>
      </rPr>
      <t>FY18 is intended to be a planning year.</t>
    </r>
    <r>
      <rPr>
        <b/>
        <sz val="10"/>
        <rFont val="Calibri"/>
        <family val="2"/>
      </rPr>
      <t xml:space="preserve"> Your district's early planning for M</t>
    </r>
    <r>
      <rPr>
        <b/>
        <vertAlign val="superscript"/>
        <sz val="10"/>
        <rFont val="Calibri"/>
        <family val="2"/>
      </rPr>
      <t>3</t>
    </r>
    <r>
      <rPr>
        <b/>
        <sz val="10"/>
        <rFont val="Calibri"/>
        <family val="2"/>
      </rPr>
      <t xml:space="preserve"> should focus on the improvement </t>
    </r>
    <r>
      <rPr>
        <b/>
        <i/>
        <sz val="10"/>
        <rFont val="Calibri"/>
        <family val="2"/>
      </rPr>
      <t xml:space="preserve">process </t>
    </r>
    <r>
      <rPr>
        <b/>
        <sz val="10"/>
        <rFont val="Calibri"/>
        <family val="2"/>
      </rPr>
      <t xml:space="preserve">itself </t>
    </r>
    <r>
      <rPr>
        <sz val="10"/>
        <rFont val="Calibri"/>
        <family val="2"/>
      </rPr>
      <t xml:space="preserve">and the steps that are necessary to identify: a student outcome area(s) that is most urgently in need of improvement in your district, systems-level barriers and/or gaps that impact your district's capacity to improve the target student outcome area(s), and evidence-based strategies that will make the most impact on improving the target student outcome area(s). </t>
    </r>
  </si>
  <si>
    <r>
      <t>PART VI – M</t>
    </r>
    <r>
      <rPr>
        <b/>
        <u/>
        <vertAlign val="superscript"/>
        <sz val="13"/>
        <rFont val="Calibri"/>
        <family val="2"/>
      </rPr>
      <t>3</t>
    </r>
    <r>
      <rPr>
        <b/>
        <u/>
        <sz val="13"/>
        <rFont val="Calibri"/>
        <family val="2"/>
      </rPr>
      <t xml:space="preserve"> FY18 Progress Reports, 
Multi-year Strategic Plan,  &amp; FY19 Action Plan</t>
    </r>
  </si>
  <si>
    <r>
      <t>◦  the district’s mission, vision, and core values which will provide a foundation for the M</t>
    </r>
    <r>
      <rPr>
        <vertAlign val="superscript"/>
        <sz val="10"/>
        <rFont val="Calibri"/>
        <family val="2"/>
      </rPr>
      <t>3</t>
    </r>
    <r>
      <rPr>
        <sz val="10"/>
        <rFont val="Calibri"/>
        <family val="2"/>
      </rPr>
      <t xml:space="preserve"> work;</t>
    </r>
  </si>
  <si>
    <r>
      <t>◦  self-assessments, multiple data sources, and other tools that the district is using for  M</t>
    </r>
    <r>
      <rPr>
        <vertAlign val="superscript"/>
        <sz val="10"/>
        <rFont val="Calibri"/>
        <family val="2"/>
      </rPr>
      <t>3</t>
    </r>
    <r>
      <rPr>
        <sz val="10"/>
        <rFont val="Calibri"/>
        <family val="2"/>
      </rPr>
      <t xml:space="preserve"> planning and work;</t>
    </r>
  </si>
  <si>
    <r>
      <t>◦  the district’s anticipated use of FY18 funds for M</t>
    </r>
    <r>
      <rPr>
        <vertAlign val="superscript"/>
        <sz val="10"/>
        <rFont val="Calibri"/>
        <family val="2"/>
      </rPr>
      <t>3</t>
    </r>
    <r>
      <rPr>
        <sz val="10"/>
        <rFont val="Calibri"/>
        <family val="2"/>
      </rPr>
      <t xml:space="preserve"> planning work by budget line item.</t>
    </r>
  </si>
  <si>
    <r>
      <t>Making Money Matter (M</t>
    </r>
    <r>
      <rPr>
        <b/>
        <vertAlign val="superscript"/>
        <sz val="15"/>
        <rFont val="Calibri"/>
        <family val="2"/>
      </rPr>
      <t>3</t>
    </r>
    <r>
      <rPr>
        <b/>
        <sz val="15"/>
        <rFont val="Calibri"/>
        <family val="2"/>
      </rPr>
      <t>) – What Special Education 
&amp; General Education Administrators Need to Know</t>
    </r>
  </si>
  <si>
    <r>
      <t>Making Money Matter (M</t>
    </r>
    <r>
      <rPr>
        <b/>
        <vertAlign val="superscript"/>
        <sz val="15"/>
        <color indexed="8"/>
        <rFont val="Calibri"/>
        <family val="2"/>
      </rPr>
      <t>3</t>
    </r>
    <r>
      <rPr>
        <b/>
        <sz val="15"/>
        <color indexed="8"/>
        <rFont val="Calibri"/>
        <family val="2"/>
      </rPr>
      <t>) – Updates and Spending Plan to 
Improve Outcomes for Students with Individualized Education Programs (IEPs)</t>
    </r>
  </si>
  <si>
    <r>
      <t>PART V – M</t>
    </r>
    <r>
      <rPr>
        <b/>
        <u/>
        <vertAlign val="superscript"/>
        <sz val="13"/>
        <rFont val="Calibri"/>
        <family val="2"/>
      </rPr>
      <t>3</t>
    </r>
    <r>
      <rPr>
        <b/>
        <u/>
        <sz val="13"/>
        <rFont val="Calibri"/>
        <family val="2"/>
      </rPr>
      <t xml:space="preserve"> Process Framework and 
Early Planning Benchmarks </t>
    </r>
  </si>
  <si>
    <r>
      <t>Because outcomes for students with IEPs are dependent upon student access to the Massachusetts Curriculum Frameworks and participation in the Least Restrictive Environment (LRE), your district’s M</t>
    </r>
    <r>
      <rPr>
        <vertAlign val="superscript"/>
        <sz val="10"/>
        <rFont val="Calibri"/>
        <family val="2"/>
      </rPr>
      <t>3</t>
    </r>
    <r>
      <rPr>
        <sz val="10"/>
        <rFont val="Calibri"/>
        <family val="2"/>
      </rPr>
      <t xml:space="preserve"> planning process and work should prioritize: leveraging your district's general education and special education systems' strengths, and collaboration between your district's general education and special education administrators and educators. </t>
    </r>
  </si>
  <si>
    <r>
      <t>3. M</t>
    </r>
    <r>
      <rPr>
        <b/>
        <vertAlign val="superscript"/>
        <sz val="11"/>
        <color indexed="8"/>
        <rFont val="Calibri"/>
        <family val="2"/>
      </rPr>
      <t>3</t>
    </r>
    <r>
      <rPr>
        <b/>
        <sz val="11"/>
        <color indexed="8"/>
        <rFont val="Calibri"/>
        <family val="2"/>
      </rPr>
      <t xml:space="preserve"> FY18 - Percent of M</t>
    </r>
    <r>
      <rPr>
        <b/>
        <vertAlign val="superscript"/>
        <sz val="11"/>
        <color indexed="8"/>
        <rFont val="Calibri"/>
        <family val="2"/>
      </rPr>
      <t>3</t>
    </r>
    <r>
      <rPr>
        <b/>
        <sz val="11"/>
        <color indexed="8"/>
        <rFont val="Calibri"/>
        <family val="2"/>
      </rPr>
      <t xml:space="preserve"> Funds by Spending Category</t>
    </r>
  </si>
  <si>
    <r>
      <rPr>
        <u/>
        <sz val="10"/>
        <color indexed="8"/>
        <rFont val="Calibri"/>
        <family val="2"/>
      </rPr>
      <t>Percent of M</t>
    </r>
    <r>
      <rPr>
        <u/>
        <vertAlign val="superscript"/>
        <sz val="10"/>
        <color indexed="8"/>
        <rFont val="Calibri"/>
        <family val="2"/>
      </rPr>
      <t>3</t>
    </r>
    <r>
      <rPr>
        <u/>
        <sz val="10"/>
        <color indexed="8"/>
        <rFont val="Calibri"/>
        <family val="2"/>
      </rPr>
      <t xml:space="preserve"> Funds by Spending Category:</t>
    </r>
    <r>
      <rPr>
        <sz val="10"/>
        <color indexed="8"/>
        <rFont val="Calibri"/>
        <family val="2"/>
      </rPr>
      <t xml:space="preserve"> This percentage will auto-calculate once step 2 is complete. The calculation shows the percentage of M</t>
    </r>
    <r>
      <rPr>
        <vertAlign val="superscript"/>
        <sz val="10"/>
        <color indexed="8"/>
        <rFont val="Calibri"/>
        <family val="2"/>
      </rPr>
      <t>3</t>
    </r>
    <r>
      <rPr>
        <sz val="10"/>
        <color indexed="8"/>
        <rFont val="Calibri"/>
        <family val="2"/>
      </rPr>
      <t xml:space="preserve"> funds that will be expended for each Spending Category.</t>
    </r>
  </si>
  <si>
    <r>
      <rPr>
        <u/>
        <sz val="10"/>
        <color indexed="8"/>
        <rFont val="Calibri"/>
        <family val="2"/>
      </rPr>
      <t>Amount of Funds for the M</t>
    </r>
    <r>
      <rPr>
        <u/>
        <vertAlign val="superscript"/>
        <sz val="10"/>
        <color indexed="8"/>
        <rFont val="Calibri"/>
        <family val="2"/>
      </rPr>
      <t>3</t>
    </r>
    <r>
      <rPr>
        <u/>
        <sz val="10"/>
        <color indexed="8"/>
        <rFont val="Calibri"/>
        <family val="2"/>
      </rPr>
      <t xml:space="preserve"> project:</t>
    </r>
    <r>
      <rPr>
        <sz val="10"/>
        <color indexed="8"/>
        <rFont val="Calibri"/>
        <family val="2"/>
      </rPr>
      <t xml:space="preserve">  Enter the whole dollar amount of funds that will be expended for each Spending Category.</t>
    </r>
  </si>
  <si>
    <r>
      <rPr>
        <i/>
        <sz val="10"/>
        <color indexed="8"/>
        <rFont val="Calibri"/>
        <family val="2"/>
      </rPr>
      <t>Use</t>
    </r>
    <r>
      <rPr>
        <sz val="10"/>
        <color indexed="8"/>
        <rFont val="Calibri"/>
        <family val="2"/>
      </rPr>
      <t xml:space="preserve"> this section to ensure that your district’s planning process will generate information to meet the M</t>
    </r>
    <r>
      <rPr>
        <vertAlign val="superscript"/>
        <sz val="10"/>
        <color indexed="8"/>
        <rFont val="Calibri"/>
        <family val="2"/>
      </rPr>
      <t xml:space="preserve">3 </t>
    </r>
    <r>
      <rPr>
        <sz val="10"/>
        <color indexed="8"/>
        <rFont val="Calibri"/>
        <family val="2"/>
      </rPr>
      <t>requirements.</t>
    </r>
  </si>
  <si>
    <r>
      <t>M</t>
    </r>
    <r>
      <rPr>
        <b/>
        <vertAlign val="superscript"/>
        <sz val="10"/>
        <rFont val="Calibri"/>
        <family val="2"/>
      </rPr>
      <t>3</t>
    </r>
    <r>
      <rPr>
        <b/>
        <sz val="10"/>
        <rFont val="Calibri"/>
        <family val="2"/>
      </rPr>
      <t xml:space="preserve"> Identification Year:</t>
    </r>
  </si>
  <si>
    <r>
      <rPr>
        <sz val="10"/>
        <color indexed="8"/>
        <rFont val="Calibri"/>
        <family val="2"/>
      </rPr>
      <t xml:space="preserve">Projected </t>
    </r>
    <r>
      <rPr>
        <sz val="10"/>
        <rFont val="Calibri"/>
        <family val="2"/>
      </rPr>
      <t>amount of Fund Code 240 for M</t>
    </r>
    <r>
      <rPr>
        <vertAlign val="superscript"/>
        <sz val="10"/>
        <rFont val="Calibri"/>
        <family val="2"/>
      </rPr>
      <t>3</t>
    </r>
    <r>
      <rPr>
        <sz val="10"/>
        <rFont val="Calibri"/>
        <family val="2"/>
      </rPr>
      <t xml:space="preserve"> project</t>
    </r>
  </si>
  <si>
    <r>
      <t xml:space="preserve">District’s </t>
    </r>
    <r>
      <rPr>
        <sz val="10"/>
        <rFont val="Calibri"/>
        <family val="2"/>
      </rPr>
      <t>FY18</t>
    </r>
    <r>
      <rPr>
        <sz val="10"/>
        <rFont val="Calibri"/>
        <family val="2"/>
      </rPr>
      <t xml:space="preserve"> Fund Code 240 Allocation Amount</t>
    </r>
  </si>
  <si>
    <r>
      <t xml:space="preserve">Identified districts are required to re-direct for targeted use between 2% and 4% of the total special education entitlement allocation for FY18. Within this range, districts may choose the percentage of funds to re-direct toward appropriate activities selected to create meaningful and sustainable change and accelerate improvement in student outcomes. Additionally, districts may choose to re-direct up to 15% of the Fund Code 274 allocation to meet the 2% - 4% requirement. </t>
    </r>
    <r>
      <rPr>
        <b/>
        <sz val="10"/>
        <rFont val="Calibri"/>
        <family val="2"/>
      </rPr>
      <t>Please note: The FY18 Fund Code 274 Special Education: Program Improvement Grant will be released in the fall of 2017.</t>
    </r>
  </si>
  <si>
    <r>
      <t xml:space="preserve">Allowable FY18 Fund Code 274 Amount -  The district may choose to re-direct up to the following amount to meet the 2% - 4% requirement. </t>
    </r>
    <r>
      <rPr>
        <b/>
        <sz val="10"/>
        <rFont val="Calibri"/>
        <family val="2"/>
      </rPr>
      <t>Please note: The FY18 Fund Code 274 Special Education: Program Improvement Grant will be released in the fall of 2017.</t>
    </r>
  </si>
  <si>
    <r>
      <t>Projected amount Fund Code 274 for M</t>
    </r>
    <r>
      <rPr>
        <vertAlign val="superscript"/>
        <sz val="10"/>
        <rFont val="Calibri"/>
        <family val="2"/>
      </rPr>
      <t>3</t>
    </r>
    <r>
      <rPr>
        <sz val="10"/>
        <rFont val="Calibri"/>
        <family val="2"/>
      </rPr>
      <t xml:space="preserve"> project (may not exceed the Fund Code 274 amount listed in step 5 above) </t>
    </r>
    <r>
      <rPr>
        <b/>
        <sz val="10"/>
        <rFont val="Calibri"/>
        <family val="2"/>
      </rPr>
      <t>Please note: The FY18 Fund Code 274 Special Education: Program Improvement Grant will be released in the fall of 2017.</t>
    </r>
  </si>
  <si>
    <t>Overview</t>
  </si>
  <si>
    <r>
      <t>PART V – M</t>
    </r>
    <r>
      <rPr>
        <vertAlign val="superscript"/>
        <sz val="13"/>
        <color indexed="8"/>
        <rFont val="Calibri"/>
        <family val="2"/>
      </rPr>
      <t>3</t>
    </r>
    <r>
      <rPr>
        <sz val="13"/>
        <color indexed="8"/>
        <rFont val="Calibri"/>
        <family val="2"/>
      </rPr>
      <t xml:space="preserve"> </t>
    </r>
    <r>
      <rPr>
        <b/>
        <sz val="13"/>
        <color indexed="8"/>
        <rFont val="Calibri"/>
        <family val="2"/>
      </rPr>
      <t>FY18 Spending Plan</t>
    </r>
  </si>
  <si>
    <r>
      <t>M</t>
    </r>
    <r>
      <rPr>
        <b/>
        <vertAlign val="superscript"/>
        <sz val="11"/>
        <color indexed="8"/>
        <rFont val="Calibri"/>
        <family val="2"/>
      </rPr>
      <t>3</t>
    </r>
    <r>
      <rPr>
        <b/>
        <sz val="11"/>
        <color indexed="8"/>
        <rFont val="Calibri"/>
        <family val="2"/>
      </rPr>
      <t xml:space="preserve"> FY18 - Spending Category                                                 </t>
    </r>
  </si>
  <si>
    <r>
      <t>This is your projected M</t>
    </r>
    <r>
      <rPr>
        <vertAlign val="superscript"/>
        <sz val="10"/>
        <rFont val="Calibri"/>
        <family val="2"/>
      </rPr>
      <t>3</t>
    </r>
    <r>
      <rPr>
        <sz val="10"/>
        <rFont val="Calibri"/>
        <family val="2"/>
      </rPr>
      <t xml:space="preserve"> FY18 Spending Plan not a grant budget workbook. While the M</t>
    </r>
    <r>
      <rPr>
        <vertAlign val="superscript"/>
        <sz val="10"/>
        <rFont val="Calibri"/>
        <family val="2"/>
      </rPr>
      <t>3</t>
    </r>
    <r>
      <rPr>
        <sz val="10"/>
        <rFont val="Calibri"/>
        <family val="2"/>
      </rPr>
      <t xml:space="preserve"> spending plan must align with the Fund Code 240 budget entry in Ed Grants, it will not be identical to and cannot be substituted for the Ed Grants budget entry formlet. ESE anticipates that as your district makes data-based midcourse corrections to the FY18 Action Plan, changes in district spending will also occur. For this reason, this spending plan is considered a non-binding estimate.</t>
    </r>
  </si>
  <si>
    <t>STIPENDS</t>
  </si>
  <si>
    <r>
      <t>M</t>
    </r>
    <r>
      <rPr>
        <b/>
        <vertAlign val="superscript"/>
        <sz val="11"/>
        <color indexed="8"/>
        <rFont val="Calibri"/>
        <family val="2"/>
      </rPr>
      <t xml:space="preserve">3 </t>
    </r>
    <r>
      <rPr>
        <b/>
        <sz val="11"/>
        <color indexed="8"/>
        <rFont val="Calibri"/>
        <family val="2"/>
      </rPr>
      <t>FY18 - Total Amount of Funds for the M</t>
    </r>
    <r>
      <rPr>
        <b/>
        <vertAlign val="superscript"/>
        <sz val="11"/>
        <color indexed="8"/>
        <rFont val="Calibri"/>
        <family val="2"/>
      </rPr>
      <t>3</t>
    </r>
    <r>
      <rPr>
        <b/>
        <sz val="11"/>
        <color indexed="8"/>
        <rFont val="Calibri"/>
        <family val="2"/>
      </rPr>
      <t xml:space="preserve"> project * </t>
    </r>
  </si>
  <si>
    <r>
      <t>M</t>
    </r>
    <r>
      <rPr>
        <b/>
        <vertAlign val="superscript"/>
        <sz val="11"/>
        <color indexed="8"/>
        <rFont val="Calibri"/>
        <family val="2"/>
      </rPr>
      <t>3</t>
    </r>
    <r>
      <rPr>
        <b/>
        <sz val="11"/>
        <color indexed="8"/>
        <rFont val="Calibri"/>
        <family val="2"/>
      </rPr>
      <t xml:space="preserve"> FY18 - Percentage of  Entitlement Funds for the M</t>
    </r>
    <r>
      <rPr>
        <b/>
        <vertAlign val="superscript"/>
        <sz val="11"/>
        <color indexed="8"/>
        <rFont val="Calibri"/>
        <family val="2"/>
      </rPr>
      <t xml:space="preserve">3 </t>
    </r>
    <r>
      <rPr>
        <b/>
        <sz val="11"/>
        <color indexed="8"/>
        <rFont val="Calibri"/>
        <family val="2"/>
      </rPr>
      <t xml:space="preserve">project** </t>
    </r>
  </si>
  <si>
    <r>
      <t>This year, your district’s M</t>
    </r>
    <r>
      <rPr>
        <vertAlign val="superscript"/>
        <sz val="10"/>
        <rFont val="Calibri"/>
        <family val="2"/>
      </rPr>
      <t>3</t>
    </r>
    <r>
      <rPr>
        <sz val="10"/>
        <rFont val="Calibri"/>
        <family val="2"/>
      </rPr>
      <t xml:space="preserve"> redirection of FY18 240 funds and corresponding work will focus on the process of creating both a multi-year Strategic Plan for improving the outcomes of students with IEPs and an FY19 Action Plan for implemention. </t>
    </r>
  </si>
  <si>
    <r>
      <t>The district administrator team, in collaboration with the Special Education Administrator, will begin M</t>
    </r>
    <r>
      <rPr>
        <vertAlign val="superscript"/>
        <sz val="10"/>
        <rFont val="Calibri"/>
        <family val="2"/>
      </rPr>
      <t>3</t>
    </r>
    <r>
      <rPr>
        <sz val="10"/>
        <rFont val="Calibri"/>
        <family val="2"/>
      </rPr>
      <t xml:space="preserve"> discussions with the </t>
    </r>
    <r>
      <rPr>
        <u/>
        <sz val="10"/>
        <color indexed="12"/>
        <rFont val="Calibri"/>
        <family val="2"/>
      </rPr>
      <t>District and School Assistance Center Teams (DSAC)</t>
    </r>
    <r>
      <rPr>
        <sz val="10"/>
        <rFont val="Calibri"/>
        <family val="2"/>
      </rPr>
      <t xml:space="preserve"> Partner or Turnaround Liaison.</t>
    </r>
  </si>
  <si>
    <r>
      <t xml:space="preserve">◦  actual use of </t>
    </r>
    <r>
      <rPr>
        <b/>
        <sz val="10"/>
        <color indexed="60"/>
        <rFont val="Calibri"/>
        <family val="2"/>
      </rPr>
      <t>FY18</t>
    </r>
    <r>
      <rPr>
        <sz val="10"/>
        <rFont val="Calibri"/>
        <family val="2"/>
      </rPr>
      <t xml:space="preserve"> funds for M</t>
    </r>
    <r>
      <rPr>
        <vertAlign val="superscript"/>
        <sz val="10"/>
        <rFont val="Calibri"/>
        <family val="2"/>
      </rPr>
      <t>3</t>
    </r>
    <r>
      <rPr>
        <sz val="10"/>
        <rFont val="Calibri"/>
        <family val="2"/>
      </rPr>
      <t xml:space="preserve"> work by budget line item;</t>
    </r>
  </si>
  <si>
    <t>M3 Identification Year</t>
  </si>
  <si>
    <t xml:space="preserve">4. M3 FY18 - Spending Category Narrative Description and Rationale
</t>
  </si>
  <si>
    <r>
      <t>For additional directions regarding how to upload the SmartForm go to page 15-17 in the</t>
    </r>
    <r>
      <rPr>
        <u/>
        <sz val="10"/>
        <color indexed="12"/>
        <rFont val="Calibri"/>
        <family val="2"/>
      </rPr>
      <t xml:space="preserve"> EdGrants Front Office User Guide: Application Submission</t>
    </r>
    <r>
      <rPr>
        <sz val="10"/>
        <color indexed="8"/>
        <rFont val="Calibri"/>
        <family val="2"/>
      </rPr>
      <t>.</t>
    </r>
  </si>
  <si>
    <r>
      <t>Open EdGrants and upload the SmartForm to the Fund Code 240 application. Edit the current file name, '</t>
    </r>
    <r>
      <rPr>
        <b/>
        <sz val="10"/>
        <color indexed="8"/>
        <rFont val="Calibri"/>
        <family val="2"/>
      </rPr>
      <t>FY18_M3_District Name_leacode</t>
    </r>
    <r>
      <rPr>
        <sz val="10"/>
        <color indexed="8"/>
        <rFont val="Calibri"/>
        <family val="2"/>
      </rPr>
      <t>’, by replacing the words 'DistrictName' and ‘leacode’ with your district's name and  4-digit LEA code. Save.</t>
    </r>
    <r>
      <rPr>
        <sz val="10"/>
        <color indexed="8"/>
        <rFont val="Calibri"/>
        <family val="2"/>
      </rPr>
      <t xml:space="preserve">
</t>
    </r>
  </si>
  <si>
    <r>
      <t>Submitting the M</t>
    </r>
    <r>
      <rPr>
        <u/>
        <vertAlign val="superscript"/>
        <sz val="10"/>
        <color indexed="8"/>
        <rFont val="Calibri"/>
        <family val="2"/>
      </rPr>
      <t>3</t>
    </r>
    <r>
      <rPr>
        <u/>
        <sz val="10"/>
        <color indexed="8"/>
        <rFont val="Calibri"/>
        <family val="2"/>
      </rPr>
      <t xml:space="preserve"> SmartForm</t>
    </r>
  </si>
  <si>
    <r>
      <rPr>
        <i/>
        <sz val="10"/>
        <color indexed="8"/>
        <rFont val="Calibri"/>
        <family val="2"/>
      </rPr>
      <t xml:space="preserve">Use </t>
    </r>
    <r>
      <rPr>
        <sz val="10"/>
        <color indexed="8"/>
        <rFont val="Calibri"/>
        <family val="2"/>
      </rPr>
      <t>this list of suggested process benchmarks to determine your district's next steps and corresponding timeline.</t>
    </r>
  </si>
  <si>
    <r>
      <t>This section includes information on the broad M</t>
    </r>
    <r>
      <rPr>
        <vertAlign val="superscript"/>
        <sz val="10"/>
        <color indexed="8"/>
        <rFont val="Calibri"/>
        <family val="2"/>
      </rPr>
      <t>3</t>
    </r>
    <r>
      <rPr>
        <sz val="10"/>
        <color indexed="8"/>
        <rFont val="Calibri"/>
        <family val="2"/>
      </rPr>
      <t xml:space="preserve"> context and requirements.</t>
    </r>
  </si>
  <si>
    <r>
      <t>M</t>
    </r>
    <r>
      <rPr>
        <u/>
        <vertAlign val="superscript"/>
        <sz val="11"/>
        <color indexed="8"/>
        <rFont val="Calibri"/>
        <family val="2"/>
      </rPr>
      <t>3</t>
    </r>
    <r>
      <rPr>
        <u/>
        <sz val="11"/>
        <color indexed="8"/>
        <rFont val="Calibri"/>
        <family val="2"/>
      </rPr>
      <t xml:space="preserve"> What Special Education and General Education Administrators Need to Know</t>
    </r>
  </si>
  <si>
    <r>
      <rPr>
        <u/>
        <sz val="10"/>
        <color indexed="8"/>
        <rFont val="Calibri"/>
        <family val="2"/>
      </rPr>
      <t>Percentage of 240 Entitlement Funds for the M</t>
    </r>
    <r>
      <rPr>
        <u/>
        <vertAlign val="superscript"/>
        <sz val="10"/>
        <color indexed="8"/>
        <rFont val="Calibri"/>
        <family val="2"/>
      </rPr>
      <t>3</t>
    </r>
    <r>
      <rPr>
        <u/>
        <sz val="10"/>
        <color indexed="8"/>
        <rFont val="Calibri"/>
        <family val="2"/>
      </rPr>
      <t xml:space="preserve"> project:</t>
    </r>
    <r>
      <rPr>
        <sz val="10"/>
        <color indexed="8"/>
        <rFont val="Calibri"/>
        <family val="2"/>
      </rPr>
      <t xml:space="preserve"> This percentage will auto-calculate throughout user entry. The calculation shows the percentage of the total 240 entitlement funding amount that will be expended for the M</t>
    </r>
    <r>
      <rPr>
        <vertAlign val="superscript"/>
        <sz val="10"/>
        <color indexed="8"/>
        <rFont val="Calibri"/>
        <family val="2"/>
      </rPr>
      <t>3</t>
    </r>
    <r>
      <rPr>
        <sz val="10"/>
        <color indexed="8"/>
        <rFont val="Calibri"/>
        <family val="2"/>
      </rPr>
      <t xml:space="preserve"> project in all Spending Categories. 
This cell is intended to be an aid for filling out the Spending Plan. Once the Spending Category amounts are completed, this calculation should result in the same percentage as "Percentage of funds to be re-directed for the district’s M</t>
    </r>
    <r>
      <rPr>
        <vertAlign val="superscript"/>
        <sz val="10"/>
        <color indexed="8"/>
        <rFont val="Calibri"/>
        <family val="2"/>
      </rPr>
      <t>3</t>
    </r>
    <r>
      <rPr>
        <sz val="10"/>
        <color indexed="8"/>
        <rFont val="Calibri"/>
        <family val="2"/>
      </rPr>
      <t xml:space="preserve"> project" on the Assurances Statement and the cell will turn from red to green. If you have completed step #2 to your satisfaction and the cell remains red, you may need to update the information entered on the Assurances Statement and click "submit" in order to ensure this cell will turn green.
</t>
    </r>
  </si>
  <si>
    <r>
      <rPr>
        <u/>
        <sz val="10"/>
        <color indexed="8"/>
        <rFont val="Calibri"/>
        <family val="2"/>
      </rPr>
      <t>Total Amount of Funds for the M</t>
    </r>
    <r>
      <rPr>
        <u/>
        <vertAlign val="superscript"/>
        <sz val="10"/>
        <color indexed="8"/>
        <rFont val="Calibri"/>
        <family val="2"/>
      </rPr>
      <t>3</t>
    </r>
    <r>
      <rPr>
        <u/>
        <sz val="10"/>
        <color indexed="8"/>
        <rFont val="Calibri"/>
        <family val="2"/>
      </rPr>
      <t xml:space="preserve"> project:</t>
    </r>
    <r>
      <rPr>
        <sz val="10"/>
        <color indexed="8"/>
        <rFont val="Calibri"/>
        <family val="2"/>
      </rPr>
      <t xml:space="preserve"> This amount will auto-calculate throughout user entry. The calculation shows the sum of all Spending Category amounts entered into the Spending Plan. 
This cell is intended to be an aid for filling out the Spending Plan. Once the Spending Category amounts are completed, this calculation should result in the same funding amount as "Total amount of funds for the district’s M</t>
    </r>
    <r>
      <rPr>
        <vertAlign val="superscript"/>
        <sz val="10"/>
        <color indexed="8"/>
        <rFont val="Calibri"/>
        <family val="2"/>
      </rPr>
      <t>3</t>
    </r>
    <r>
      <rPr>
        <sz val="10"/>
        <color indexed="8"/>
        <rFont val="Calibri"/>
        <family val="2"/>
      </rPr>
      <t xml:space="preserve"> project" on the Assurances Statement and the cell will turn from red to green. If you have completed step #2 to your satisfaction and the cell remains red, you may need to update the information entered on the Assurances Statement and click "submit" in order to ensure this cell will turn green.</t>
    </r>
  </si>
  <si>
    <r>
      <rPr>
        <u/>
        <sz val="10"/>
        <color indexed="8"/>
        <rFont val="Calibri"/>
        <family val="2"/>
      </rPr>
      <t>Spending Category Narrative Description and Rationale:</t>
    </r>
    <r>
      <rPr>
        <sz val="10"/>
        <color indexed="8"/>
        <rFont val="Calibri"/>
        <family val="2"/>
      </rPr>
      <t xml:space="preserve"> For each Spending Category, enter a </t>
    </r>
    <r>
      <rPr>
        <i/>
        <sz val="10"/>
        <color indexed="8"/>
        <rFont val="Calibri"/>
        <family val="2"/>
      </rPr>
      <t>very short</t>
    </r>
    <r>
      <rPr>
        <sz val="10"/>
        <color indexed="8"/>
        <rFont val="Calibri"/>
        <family val="2"/>
      </rPr>
      <t xml:space="preserve"> description providing detail including, for example, information that clearly identifies the individual or group providing a service and the rationale for proposing a purchase.</t>
    </r>
  </si>
  <si>
    <r>
      <rPr>
        <b/>
        <sz val="10"/>
        <color indexed="8"/>
        <rFont val="Calibri"/>
        <family val="2"/>
      </rPr>
      <t xml:space="preserve">Important: </t>
    </r>
    <r>
      <rPr>
        <sz val="10"/>
        <color indexed="8"/>
        <rFont val="Calibri"/>
        <family val="2"/>
      </rPr>
      <t>This is your projected M</t>
    </r>
    <r>
      <rPr>
        <vertAlign val="superscript"/>
        <sz val="10"/>
        <color indexed="8"/>
        <rFont val="Calibri"/>
        <family val="2"/>
      </rPr>
      <t>3</t>
    </r>
    <r>
      <rPr>
        <sz val="10"/>
        <color indexed="8"/>
        <rFont val="Calibri"/>
        <family val="2"/>
      </rPr>
      <t xml:space="preserve"> FY18 Spending Plan not a grant budget workbook. While the M</t>
    </r>
    <r>
      <rPr>
        <vertAlign val="superscript"/>
        <sz val="10"/>
        <color indexed="8"/>
        <rFont val="Calibri"/>
        <family val="2"/>
      </rPr>
      <t>3</t>
    </r>
    <r>
      <rPr>
        <sz val="10"/>
        <color indexed="8"/>
        <rFont val="Calibri"/>
        <family val="2"/>
      </rPr>
      <t xml:space="preserve"> spending plan must align with the Fund Code 240 budget entry in Ed Grants, it will not be identical to and cannot be substituted for the Ed Grants budget entry formlet. ESE anticipates that as districts make data-based midcourse corrections to the FY18 Action Plan changes in district spending will also occur. For this reason, this spending plan is considered a non-binding estimate.</t>
    </r>
  </si>
  <si>
    <r>
      <t>Part V – M</t>
    </r>
    <r>
      <rPr>
        <vertAlign val="superscript"/>
        <sz val="11"/>
        <color indexed="8"/>
        <rFont val="Calibri"/>
        <family val="2"/>
      </rPr>
      <t>3</t>
    </r>
    <r>
      <rPr>
        <sz val="11"/>
        <color theme="1"/>
        <rFont val="Calibri"/>
        <family val="2"/>
        <scheme val="minor"/>
      </rPr>
      <t xml:space="preserve"> Spending Plan</t>
    </r>
  </si>
  <si>
    <r>
      <rPr>
        <u/>
        <sz val="10"/>
        <color indexed="8"/>
        <rFont val="Calibri"/>
        <family val="2"/>
      </rPr>
      <t>A short description of substantive updates:</t>
    </r>
    <r>
      <rPr>
        <sz val="10"/>
        <color indexed="8"/>
        <rFont val="Calibri"/>
        <family val="2"/>
      </rPr>
      <t xml:space="preserve">  </t>
    </r>
    <r>
      <rPr>
        <b/>
        <sz val="10"/>
        <color indexed="8"/>
        <rFont val="Calibri"/>
        <family val="2"/>
      </rPr>
      <t>If the district has made a substantive change</t>
    </r>
    <r>
      <rPr>
        <sz val="10"/>
        <color indexed="8"/>
        <rFont val="Calibri"/>
        <family val="2"/>
      </rPr>
      <t>(s) to the FY18 Action Plan or Multi-year Strategic Plan since the FY17 M</t>
    </r>
    <r>
      <rPr>
        <vertAlign val="superscript"/>
        <sz val="10"/>
        <color indexed="8"/>
        <rFont val="Calibri"/>
        <family val="2"/>
      </rPr>
      <t>3</t>
    </r>
    <r>
      <rPr>
        <sz val="10"/>
        <color indexed="8"/>
        <rFont val="Calibri"/>
        <family val="2"/>
      </rPr>
      <t xml:space="preserve"> End of the Year Report, include a short description (2-4 sentences) of the change(s).</t>
    </r>
    <r>
      <rPr>
        <b/>
        <sz val="10"/>
        <color indexed="8"/>
        <rFont val="Calibri"/>
        <family val="2"/>
      </rPr>
      <t xml:space="preserve"> If the district has not made a substantive change</t>
    </r>
    <r>
      <rPr>
        <sz val="10"/>
        <color indexed="8"/>
        <rFont val="Calibri"/>
        <family val="2"/>
      </rPr>
      <t>(s) to either plan, enter “N/A.”</t>
    </r>
  </si>
  <si>
    <r>
      <t>Part IV – M</t>
    </r>
    <r>
      <rPr>
        <vertAlign val="superscript"/>
        <sz val="11"/>
        <color indexed="8"/>
        <rFont val="Calibri"/>
        <family val="2"/>
      </rPr>
      <t>3</t>
    </r>
    <r>
      <rPr>
        <sz val="11"/>
        <color theme="1"/>
        <rFont val="Calibri"/>
        <family val="2"/>
        <scheme val="minor"/>
      </rPr>
      <t xml:space="preserve"> Updates</t>
    </r>
  </si>
  <si>
    <r>
      <t>M</t>
    </r>
    <r>
      <rPr>
        <u/>
        <vertAlign val="superscript"/>
        <sz val="11"/>
        <color indexed="8"/>
        <rFont val="Calibri"/>
        <family val="2"/>
      </rPr>
      <t>3</t>
    </r>
    <r>
      <rPr>
        <u/>
        <sz val="11"/>
        <color indexed="8"/>
        <rFont val="Calibri"/>
        <family val="2"/>
      </rPr>
      <t>FY18 Update and Spending Plan</t>
    </r>
  </si>
  <si>
    <r>
      <rPr>
        <u/>
        <sz val="10"/>
        <color indexed="8"/>
        <rFont val="Calibri"/>
        <family val="2"/>
      </rPr>
      <t>Open the M</t>
    </r>
    <r>
      <rPr>
        <u/>
        <vertAlign val="superscript"/>
        <sz val="10"/>
        <color indexed="8"/>
        <rFont val="Calibri"/>
        <family val="2"/>
      </rPr>
      <t>3</t>
    </r>
    <r>
      <rPr>
        <u/>
        <sz val="10"/>
        <color indexed="8"/>
        <rFont val="Calibri"/>
        <family val="2"/>
      </rPr>
      <t xml:space="preserve"> Group A or Group B Tab:</t>
    </r>
    <r>
      <rPr>
        <sz val="10"/>
        <color indexed="8"/>
        <rFont val="Calibri"/>
        <family val="2"/>
      </rPr>
      <t xml:space="preserve"> Click “submit” to automatically open the appropriate tab for each district. Districts with a </t>
    </r>
    <r>
      <rPr>
        <i/>
        <sz val="10"/>
        <color indexed="8"/>
        <rFont val="Calibri"/>
        <family val="2"/>
      </rPr>
      <t>FY17 M</t>
    </r>
    <r>
      <rPr>
        <i/>
        <vertAlign val="superscript"/>
        <sz val="10"/>
        <color indexed="8"/>
        <rFont val="Calibri"/>
        <family val="2"/>
      </rPr>
      <t>3</t>
    </r>
    <r>
      <rPr>
        <i/>
        <sz val="10"/>
        <color indexed="8"/>
        <rFont val="Calibri"/>
        <family val="2"/>
      </rPr>
      <t xml:space="preserve"> identification year (</t>
    </r>
    <r>
      <rPr>
        <sz val="10"/>
        <color indexed="8"/>
        <rFont val="Calibri"/>
        <family val="2"/>
      </rPr>
      <t>2015 special education determination levels of</t>
    </r>
    <r>
      <rPr>
        <i/>
        <sz val="10"/>
        <color indexed="8"/>
        <rFont val="Calibri"/>
        <family val="2"/>
      </rPr>
      <t xml:space="preserve"> NTA, NI, or NSI) </t>
    </r>
    <r>
      <rPr>
        <sz val="10"/>
        <color indexed="8"/>
        <rFont val="Calibri"/>
        <family val="2"/>
      </rPr>
      <t xml:space="preserve">will access the Group A tab. Districts newly identified with a </t>
    </r>
    <r>
      <rPr>
        <i/>
        <sz val="10"/>
        <color indexed="8"/>
        <rFont val="Calibri"/>
        <family val="2"/>
      </rPr>
      <t>FY18 M</t>
    </r>
    <r>
      <rPr>
        <i/>
        <vertAlign val="superscript"/>
        <sz val="10"/>
        <color indexed="8"/>
        <rFont val="Calibri"/>
        <family val="2"/>
      </rPr>
      <t>3</t>
    </r>
    <r>
      <rPr>
        <i/>
        <sz val="10"/>
        <color indexed="8"/>
        <rFont val="Calibri"/>
        <family val="2"/>
      </rPr>
      <t xml:space="preserve"> identification year (</t>
    </r>
    <r>
      <rPr>
        <sz val="10"/>
        <color indexed="8"/>
        <rFont val="Calibri"/>
        <family val="2"/>
      </rPr>
      <t>2016 special education determination levels of</t>
    </r>
    <r>
      <rPr>
        <i/>
        <sz val="10"/>
        <color indexed="8"/>
        <rFont val="Calibri"/>
        <family val="2"/>
      </rPr>
      <t xml:space="preserve"> NTA, NI, or NSI) </t>
    </r>
    <r>
      <rPr>
        <sz val="10"/>
        <color indexed="8"/>
        <rFont val="Calibri"/>
        <family val="2"/>
      </rPr>
      <t>will access the Group B tab.</t>
    </r>
  </si>
  <si>
    <t xml:space="preserve">10. </t>
  </si>
  <si>
    <r>
      <rPr>
        <u/>
        <sz val="10"/>
        <color indexed="8"/>
        <rFont val="Calibri"/>
        <family val="2"/>
      </rPr>
      <t>The school district staff member who is responsible for programmatic oversight of the 240 grant should</t>
    </r>
    <r>
      <rPr>
        <sz val="10"/>
        <color indexed="8"/>
        <rFont val="Calibri"/>
        <family val="2"/>
      </rPr>
      <t xml:space="preserve">: </t>
    </r>
    <r>
      <rPr>
        <i/>
        <sz val="10"/>
        <color indexed="8"/>
        <rFont val="Calibri"/>
        <family val="2"/>
      </rPr>
      <t>review</t>
    </r>
    <r>
      <rPr>
        <sz val="10"/>
        <color indexed="8"/>
        <rFont val="Calibri"/>
        <family val="2"/>
      </rPr>
      <t xml:space="preserve"> the M</t>
    </r>
    <r>
      <rPr>
        <vertAlign val="superscript"/>
        <sz val="10"/>
        <color indexed="8"/>
        <rFont val="Calibri"/>
        <family val="2"/>
      </rPr>
      <t>3</t>
    </r>
    <r>
      <rPr>
        <sz val="10"/>
        <color indexed="8"/>
        <rFont val="Calibri"/>
        <family val="2"/>
      </rPr>
      <t xml:space="preserve"> Assurance Statement and </t>
    </r>
    <r>
      <rPr>
        <i/>
        <sz val="10"/>
        <color indexed="8"/>
        <rFont val="Calibri"/>
        <family val="2"/>
      </rPr>
      <t xml:space="preserve">enter their name, title, and contact information </t>
    </r>
    <r>
      <rPr>
        <sz val="10"/>
        <color indexed="8"/>
        <rFont val="Calibri"/>
        <family val="2"/>
      </rPr>
      <t>indicating that they have read and understand the obligations of the district and the purpose and principles of the M</t>
    </r>
    <r>
      <rPr>
        <vertAlign val="superscript"/>
        <sz val="10"/>
        <color indexed="8"/>
        <rFont val="Calibri"/>
        <family val="2"/>
      </rPr>
      <t>3</t>
    </r>
    <r>
      <rPr>
        <sz val="10"/>
        <color indexed="8"/>
        <rFont val="Calibri"/>
        <family val="2"/>
      </rPr>
      <t xml:space="preserve"> project, as outlined.</t>
    </r>
  </si>
  <si>
    <r>
      <rPr>
        <b/>
        <sz val="13.5"/>
        <color indexed="8"/>
        <rFont val="Calibri"/>
        <family val="2"/>
      </rPr>
      <t>Massachusetts Department of Elementary and Secondary Education</t>
    </r>
    <r>
      <rPr>
        <b/>
        <sz val="15"/>
        <color indexed="8"/>
        <rFont val="Calibri"/>
        <family val="2"/>
      </rPr>
      <t xml:space="preserve">
Fund Code:240 – FY18 Making Money Matter (M</t>
    </r>
    <r>
      <rPr>
        <b/>
        <vertAlign val="superscript"/>
        <sz val="15"/>
        <color indexed="8"/>
        <rFont val="Calibri"/>
        <family val="2"/>
      </rPr>
      <t>3</t>
    </r>
    <r>
      <rPr>
        <b/>
        <sz val="15"/>
        <color indexed="8"/>
        <rFont val="Calibri"/>
        <family val="2"/>
      </rPr>
      <t>) Planning</t>
    </r>
  </si>
  <si>
    <r>
      <t xml:space="preserve">Furthermore, the district assures its commitment to the following </t>
    </r>
    <r>
      <rPr>
        <b/>
        <i/>
        <sz val="10"/>
        <rFont val="Calibri"/>
        <family val="2"/>
      </rPr>
      <t>M</t>
    </r>
    <r>
      <rPr>
        <b/>
        <i/>
        <vertAlign val="superscript"/>
        <sz val="10"/>
        <rFont val="Calibri"/>
        <family val="2"/>
      </rPr>
      <t>3</t>
    </r>
    <r>
      <rPr>
        <b/>
        <i/>
        <sz val="10"/>
        <rFont val="Calibri"/>
        <family val="2"/>
      </rPr>
      <t xml:space="preserve"> multi-year framework and activities</t>
    </r>
    <r>
      <rPr>
        <b/>
        <sz val="10"/>
        <rFont val="Calibri"/>
        <family val="2"/>
      </rPr>
      <t xml:space="preserve"> focused on the process of creating an improvement and implementation plan:</t>
    </r>
  </si>
  <si>
    <r>
      <rPr>
        <b/>
        <sz val="10"/>
        <rFont val="Calibri"/>
        <family val="2"/>
      </rPr>
      <t>If the district has made a substantive change(s)</t>
    </r>
    <r>
      <rPr>
        <sz val="10"/>
        <rFont val="Calibri"/>
        <family val="2"/>
      </rPr>
      <t xml:space="preserve"> to the FY18 Action Plan or Multi-year Strategic Plan since the FY17 M</t>
    </r>
    <r>
      <rPr>
        <vertAlign val="superscript"/>
        <sz val="10"/>
        <rFont val="Calibri"/>
        <family val="2"/>
      </rPr>
      <t xml:space="preserve">3 </t>
    </r>
    <r>
      <rPr>
        <sz val="10"/>
        <rFont val="Calibri"/>
        <family val="2"/>
      </rPr>
      <t xml:space="preserve">End of the Year Report, include a short description (2-4 sentences) of the change(s). 
</t>
    </r>
    <r>
      <rPr>
        <b/>
        <sz val="10"/>
        <rFont val="Calibri"/>
        <family val="2"/>
      </rPr>
      <t>If the district has not made a substantive change(s)</t>
    </r>
    <r>
      <rPr>
        <sz val="10"/>
        <rFont val="Calibri"/>
        <family val="2"/>
      </rPr>
      <t xml:space="preserve"> to either plan, enter “N/A.” </t>
    </r>
  </si>
  <si>
    <r>
      <t>This project, called Making Money Matter (M</t>
    </r>
    <r>
      <rPr>
        <vertAlign val="superscript"/>
        <sz val="10"/>
        <color indexed="8"/>
        <rFont val="Calibri"/>
        <family val="2"/>
      </rPr>
      <t>3</t>
    </r>
    <r>
      <rPr>
        <sz val="10"/>
        <color indexed="8"/>
        <rFont val="Calibri"/>
        <family val="2"/>
      </rPr>
      <t>), is part of the</t>
    </r>
    <r>
      <rPr>
        <u/>
        <sz val="10"/>
        <color indexed="12"/>
        <rFont val="Calibri"/>
        <family val="2"/>
      </rPr>
      <t xml:space="preserve"> Massachusetts Results Driven Accountability (RDA)</t>
    </r>
    <r>
      <rPr>
        <sz val="10"/>
        <color indexed="8"/>
        <rFont val="Calibri"/>
        <family val="2"/>
      </rPr>
      <t xml:space="preserve"> initiative, and promotes targeted use of federal special education funds in ways that are designed to lead to improved outcomes for students with Individualized Education Programs (IEPs).</t>
    </r>
  </si>
  <si>
    <r>
      <t>Your district’s M</t>
    </r>
    <r>
      <rPr>
        <b/>
        <vertAlign val="superscript"/>
        <sz val="10"/>
        <rFont val="Calibri"/>
        <family val="2"/>
      </rPr>
      <t>3</t>
    </r>
    <r>
      <rPr>
        <b/>
        <sz val="10"/>
        <rFont val="Calibri"/>
        <family val="2"/>
      </rPr>
      <t xml:space="preserve"> planning process and work </t>
    </r>
    <r>
      <rPr>
        <b/>
        <i/>
        <sz val="10"/>
        <rFont val="Calibri"/>
        <family val="2"/>
      </rPr>
      <t>should</t>
    </r>
    <r>
      <rPr>
        <b/>
        <sz val="10"/>
        <rFont val="Calibri"/>
        <family val="2"/>
      </rPr>
      <t xml:space="preserve"> mirror and align with improvement planning that is currently occurring in your district for all students; however, the M</t>
    </r>
    <r>
      <rPr>
        <b/>
        <vertAlign val="superscript"/>
        <sz val="10"/>
        <rFont val="Calibri"/>
        <family val="2"/>
      </rPr>
      <t>3</t>
    </r>
    <r>
      <rPr>
        <b/>
        <sz val="10"/>
        <rFont val="Calibri"/>
        <family val="2"/>
      </rPr>
      <t xml:space="preserve"> work </t>
    </r>
    <r>
      <rPr>
        <b/>
        <i/>
        <sz val="10"/>
        <rFont val="Calibri"/>
        <family val="2"/>
      </rPr>
      <t>must</t>
    </r>
    <r>
      <rPr>
        <b/>
        <sz val="10"/>
        <rFont val="Calibri"/>
        <family val="2"/>
      </rPr>
      <t xml:space="preserve"> target the outcomes of students with IEPs, the effectiveness of local special education programs and services, and improving the application of the district standards and indicators to special education systems. </t>
    </r>
  </si>
  <si>
    <r>
      <t xml:space="preserve">ESE strongly encourages districts to use the </t>
    </r>
    <r>
      <rPr>
        <u/>
        <sz val="10"/>
        <color indexed="12"/>
        <rFont val="Calibri"/>
        <family val="2"/>
      </rPr>
      <t>Planning for Success</t>
    </r>
    <r>
      <rPr>
        <sz val="10"/>
        <color indexed="8"/>
        <rFont val="Calibri"/>
        <family val="2"/>
      </rPr>
      <t xml:space="preserve"> framework located on the ESE website as the FY18 M</t>
    </r>
    <r>
      <rPr>
        <vertAlign val="superscript"/>
        <sz val="10"/>
        <color indexed="8"/>
        <rFont val="Calibri"/>
        <family val="2"/>
      </rPr>
      <t xml:space="preserve">3 </t>
    </r>
    <r>
      <rPr>
        <sz val="10"/>
        <color indexed="8"/>
        <rFont val="Calibri"/>
        <family val="2"/>
      </rPr>
      <t xml:space="preserve">mid-year and end of year reports are based on this framework and its corresponding tools and resources. (Reporting requirements are described in Part VI below.) </t>
    </r>
  </si>
  <si>
    <t>Special Education Administrator will begin conversations and connections with the district improvement leadership team.</t>
  </si>
  <si>
    <r>
      <t>The M</t>
    </r>
    <r>
      <rPr>
        <vertAlign val="superscript"/>
        <sz val="10"/>
        <rFont val="Calibri"/>
        <family val="2"/>
      </rPr>
      <t>3</t>
    </r>
    <r>
      <rPr>
        <sz val="10"/>
        <rFont val="Calibri"/>
        <family val="2"/>
      </rPr>
      <t xml:space="preserve"> Planning Team will be selected and in place.</t>
    </r>
  </si>
  <si>
    <r>
      <t xml:space="preserve">SWOT analysis </t>
    </r>
    <r>
      <rPr>
        <i/>
        <sz val="10"/>
        <rFont val="Calibri"/>
        <family val="2"/>
      </rPr>
      <t xml:space="preserve">related to planning </t>
    </r>
    <r>
      <rPr>
        <sz val="10"/>
        <rFont val="Calibri"/>
        <family val="2"/>
      </rPr>
      <t>will begin. 
i.e. Strengths, Weaknesses, Opportunities, and Threats</t>
    </r>
  </si>
  <si>
    <t>Stakeholder input plan will be in place.</t>
  </si>
  <si>
    <t>Self-assessment &amp; data review/analysis will begin.</t>
  </si>
  <si>
    <t>Root cause analysis and if appropriate, infrastructure analysis will begin.</t>
  </si>
  <si>
    <t>The district's area(s) of need for system capacity building will be identified.</t>
  </si>
  <si>
    <t>District target(s) for improvement are identified i.e. district level, school level, or grade level.</t>
  </si>
  <si>
    <t>Evidence-based strategic planning will begin.</t>
  </si>
  <si>
    <t>Anticipated use of FY18 planning funds by budget line item will be determined.</t>
  </si>
  <si>
    <r>
      <t xml:space="preserve">Please note: </t>
    </r>
    <r>
      <rPr>
        <sz val="10"/>
        <rFont val="Calibri"/>
        <family val="2"/>
      </rPr>
      <t>M</t>
    </r>
    <r>
      <rPr>
        <vertAlign val="superscript"/>
        <sz val="10"/>
        <rFont val="Calibri"/>
        <family val="2"/>
      </rPr>
      <t>3</t>
    </r>
    <r>
      <rPr>
        <sz val="10"/>
        <rFont val="Calibri"/>
        <family val="2"/>
      </rPr>
      <t xml:space="preserve"> is not intended to require districts to duplicate previous work. If one or more of the above steps duplicates work completed by your district's Special Education Department, use your professional judgement to determine whether to skip the step. If your district would like support in making this decision, please contact your district's DSAC or Turnaround liaison, or Special Education Planning and Policy (SEPP) at 781-338-3375. </t>
    </r>
  </si>
  <si>
    <r>
      <rPr>
        <sz val="10"/>
        <rFont val="Calibri"/>
        <family val="2"/>
      </rPr>
      <t>While your district’s M</t>
    </r>
    <r>
      <rPr>
        <vertAlign val="superscript"/>
        <sz val="10"/>
        <rFont val="Calibri"/>
        <family val="2"/>
      </rPr>
      <t>3</t>
    </r>
    <r>
      <rPr>
        <sz val="10"/>
        <rFont val="Calibri"/>
        <family val="2"/>
      </rPr>
      <t xml:space="preserve"> redirection of FY18 240 funds and corresponding work will focus on engaging in a collaborative and data-driven improvement planning proces</t>
    </r>
    <r>
      <rPr>
        <sz val="10"/>
        <rFont val="Calibri"/>
        <family val="2"/>
      </rPr>
      <t>s,</t>
    </r>
    <r>
      <rPr>
        <b/>
        <sz val="10"/>
        <rFont val="Calibri"/>
        <family val="2"/>
      </rPr>
      <t xml:space="preserve"> this planning year must also </t>
    </r>
    <r>
      <rPr>
        <b/>
        <i/>
        <sz val="10"/>
        <rFont val="Calibri"/>
        <family val="2"/>
      </rPr>
      <t>result</t>
    </r>
    <r>
      <rPr>
        <b/>
        <sz val="10"/>
        <rFont val="Calibri"/>
        <family val="2"/>
      </rPr>
      <t xml:space="preserve"> in both a high quality multi-year Strategic Plan for improving the outcomes of students with IEPs and a high quality FY19 Action Plan for implemention. </t>
    </r>
  </si>
  <si>
    <r>
      <t xml:space="preserve">Districts with </t>
    </r>
    <r>
      <rPr>
        <u/>
        <sz val="10"/>
        <color indexed="12"/>
        <rFont val="Calibri"/>
        <family val="2"/>
      </rPr>
      <t>2015 or 2016 special education determination levels</t>
    </r>
    <r>
      <rPr>
        <sz val="10"/>
        <color indexed="8"/>
        <rFont val="Calibri"/>
        <family val="2"/>
      </rPr>
      <t xml:space="preserve"> of </t>
    </r>
    <r>
      <rPr>
        <i/>
        <sz val="10"/>
        <color indexed="8"/>
        <rFont val="Calibri"/>
        <family val="2"/>
      </rPr>
      <t xml:space="preserve">Needs Technical Assistance (NTA), Needs Intervention (NI), and Needs Substantial Intervention (NSI) </t>
    </r>
    <r>
      <rPr>
        <sz val="10"/>
        <color indexed="8"/>
        <rFont val="Calibri"/>
        <family val="2"/>
      </rPr>
      <t>are required to participate in Making Money Matter (M</t>
    </r>
    <r>
      <rPr>
        <vertAlign val="superscript"/>
        <sz val="10"/>
        <color indexed="8"/>
        <rFont val="Calibri"/>
        <family val="2"/>
      </rPr>
      <t>3</t>
    </r>
    <r>
      <rPr>
        <sz val="10"/>
        <color indexed="8"/>
        <rFont val="Calibri"/>
        <family val="2"/>
      </rPr>
      <t>). This Excel workbook contains forms that an identified M</t>
    </r>
    <r>
      <rPr>
        <vertAlign val="superscript"/>
        <sz val="10"/>
        <color indexed="8"/>
        <rFont val="Calibri"/>
        <family val="2"/>
      </rPr>
      <t>3</t>
    </r>
    <r>
      <rPr>
        <sz val="10"/>
        <color indexed="8"/>
        <rFont val="Calibri"/>
        <family val="2"/>
      </rPr>
      <t xml:space="preserve"> school district must submit to the Massachusetts Department of Elementary and Secondary Education (ESE) when applying for the Fund Code 240 grant opportunity. The forms are on two separate worksheets within this workbook and requirements are differentiated by </t>
    </r>
    <r>
      <rPr>
        <i/>
        <sz val="10"/>
        <color indexed="8"/>
        <rFont val="Calibri"/>
        <family val="2"/>
      </rPr>
      <t>M</t>
    </r>
    <r>
      <rPr>
        <i/>
        <vertAlign val="superscript"/>
        <sz val="10"/>
        <color indexed="8"/>
        <rFont val="Calibri"/>
        <family val="2"/>
      </rPr>
      <t>3</t>
    </r>
    <r>
      <rPr>
        <i/>
        <sz val="10"/>
        <color indexed="8"/>
        <rFont val="Calibri"/>
        <family val="2"/>
      </rPr>
      <t xml:space="preserve"> identification year. </t>
    </r>
    <r>
      <rPr>
        <sz val="10"/>
        <color indexed="8"/>
        <rFont val="Calibri"/>
        <family val="2"/>
      </rPr>
      <t xml:space="preserve">
</t>
    </r>
  </si>
  <si>
    <r>
      <t xml:space="preserve">For additional information regarding special education determination of district need for technical assistance or intervention please review the </t>
    </r>
    <r>
      <rPr>
        <u/>
        <sz val="10"/>
        <color indexed="12"/>
        <rFont val="Calibri"/>
        <family val="2"/>
      </rPr>
      <t>2016 Determination of Need for Special Education Technical Assistance or Intervention</t>
    </r>
    <r>
      <rPr>
        <sz val="10"/>
        <color indexed="8"/>
        <rFont val="Calibri"/>
        <family val="2"/>
      </rPr>
      <t xml:space="preserve"> on the ESE Accountability.</t>
    </r>
  </si>
  <si>
    <r>
      <rPr>
        <b/>
        <u/>
        <sz val="10"/>
        <color indexed="8"/>
        <rFont val="Calibri"/>
        <family val="2"/>
      </rPr>
      <t>Saving the M3 SmartForm</t>
    </r>
    <r>
      <rPr>
        <sz val="10"/>
        <color indexed="8"/>
        <rFont val="Calibri"/>
        <family val="2"/>
      </rPr>
      <t xml:space="preserve">
Once the file is open, select ‘Save As’ and indicate where you want to save the file on your computer. The file is currently named '</t>
    </r>
    <r>
      <rPr>
        <b/>
        <sz val="10"/>
        <color indexed="8"/>
        <rFont val="Calibri"/>
        <family val="2"/>
      </rPr>
      <t>FY18_M3_District Name_leacode</t>
    </r>
    <r>
      <rPr>
        <sz val="10"/>
        <color indexed="8"/>
        <rFont val="Calibri"/>
        <family val="2"/>
      </rPr>
      <t xml:space="preserve">’. Edit the current file name by replacing the words ‘leacode’ with your 4-digit LEA code. 
</t>
    </r>
    <r>
      <rPr>
        <b/>
        <sz val="10"/>
        <color indexed="8"/>
        <rFont val="Calibri"/>
        <family val="2"/>
      </rPr>
      <t xml:space="preserve">
For additional assistance please contact your local district IT support personnel.</t>
    </r>
    <r>
      <rPr>
        <sz val="10"/>
        <color indexed="8"/>
        <rFont val="Calibri"/>
        <family val="2"/>
      </rPr>
      <t xml:space="preserve">
</t>
    </r>
  </si>
  <si>
    <r>
      <rPr>
        <u/>
        <sz val="10"/>
        <color indexed="8"/>
        <rFont val="Calibri"/>
        <family val="2"/>
      </rPr>
      <t>District Information:</t>
    </r>
    <r>
      <rPr>
        <sz val="10"/>
        <color indexed="8"/>
        <rFont val="Calibri"/>
        <family val="2"/>
      </rPr>
      <t xml:space="preserve"> Select the district name from the drop-down menu. Once the district is selected, the address and </t>
    </r>
    <r>
      <rPr>
        <i/>
        <sz val="10"/>
        <color indexed="8"/>
        <rFont val="Calibri"/>
        <family val="2"/>
      </rPr>
      <t>M</t>
    </r>
    <r>
      <rPr>
        <i/>
        <vertAlign val="superscript"/>
        <sz val="10"/>
        <color indexed="8"/>
        <rFont val="Calibri"/>
        <family val="2"/>
      </rPr>
      <t>3</t>
    </r>
    <r>
      <rPr>
        <i/>
        <sz val="10"/>
        <color indexed="8"/>
        <rFont val="Calibri"/>
        <family val="2"/>
      </rPr>
      <t xml:space="preserve"> identification year </t>
    </r>
    <r>
      <rPr>
        <sz val="10"/>
        <color indexed="8"/>
        <rFont val="Calibri"/>
        <family val="2"/>
      </rPr>
      <t>will auto-populate.</t>
    </r>
  </si>
  <si>
    <r>
      <rPr>
        <u/>
        <sz val="10"/>
        <color indexed="8"/>
        <rFont val="Calibri"/>
        <family val="2"/>
      </rPr>
      <t>District’s FY18 Fund Code 240 Allocation Amount:</t>
    </r>
    <r>
      <rPr>
        <sz val="10"/>
        <color indexed="8"/>
        <rFont val="Calibri"/>
        <family val="2"/>
      </rPr>
      <t xml:space="preserve"> This funding amount will auto-populate once the district name is selected in Part I.</t>
    </r>
  </si>
  <si>
    <r>
      <rPr>
        <u/>
        <sz val="10"/>
        <color indexed="8"/>
        <rFont val="Calibri"/>
        <family val="2"/>
      </rPr>
      <t>Percentage of funds to be re-directed for the district’s M</t>
    </r>
    <r>
      <rPr>
        <u/>
        <vertAlign val="superscript"/>
        <sz val="10"/>
        <color indexed="8"/>
        <rFont val="Calibri"/>
        <family val="2"/>
      </rPr>
      <t>3</t>
    </r>
    <r>
      <rPr>
        <u/>
        <sz val="10"/>
        <color indexed="8"/>
        <rFont val="Calibri"/>
        <family val="2"/>
      </rPr>
      <t xml:space="preserve"> project:</t>
    </r>
    <r>
      <rPr>
        <sz val="10"/>
        <color indexed="8"/>
        <rFont val="Calibri"/>
        <family val="2"/>
      </rPr>
      <t xml:space="preserve"> Enter any percentage between 2% - 4%. </t>
    </r>
  </si>
  <si>
    <r>
      <rPr>
        <u/>
        <sz val="10"/>
        <color indexed="8"/>
        <rFont val="Calibri"/>
        <family val="2"/>
      </rPr>
      <t>Total amount of funds for the district’s M</t>
    </r>
    <r>
      <rPr>
        <u/>
        <vertAlign val="superscript"/>
        <sz val="10"/>
        <color indexed="8"/>
        <rFont val="Calibri"/>
        <family val="2"/>
      </rPr>
      <t>3</t>
    </r>
    <r>
      <rPr>
        <u/>
        <sz val="10"/>
        <color indexed="8"/>
        <rFont val="Calibri"/>
        <family val="2"/>
      </rPr>
      <t xml:space="preserve"> project:</t>
    </r>
    <r>
      <rPr>
        <sz val="10"/>
        <color indexed="8"/>
        <rFont val="Calibri"/>
        <family val="2"/>
      </rPr>
      <t xml:space="preserve"> This funding amount will auto-calculate once step 3 is complete.</t>
    </r>
  </si>
  <si>
    <r>
      <rPr>
        <u/>
        <sz val="10"/>
        <color indexed="8"/>
        <rFont val="Calibri"/>
        <family val="2"/>
      </rPr>
      <t>Allowable FY18 Fund Code 274 Amount:</t>
    </r>
    <r>
      <rPr>
        <sz val="10"/>
        <color indexed="8"/>
        <rFont val="Calibri"/>
        <family val="2"/>
      </rPr>
      <t xml:space="preserve"> This funding amount will auto-populate once the district name is selected in Part I. </t>
    </r>
    <r>
      <rPr>
        <i/>
        <sz val="10"/>
        <color indexed="8"/>
        <rFont val="Calibri"/>
        <family val="2"/>
      </rPr>
      <t>This amount of money represents the maximum amount of money a district can re-direct from the 274 funding in order to meet the 2-4% requirement.</t>
    </r>
    <r>
      <rPr>
        <sz val="10"/>
        <color indexed="8"/>
        <rFont val="Calibri"/>
        <family val="2"/>
      </rPr>
      <t xml:space="preserve"> (See step 7 below) </t>
    </r>
    <r>
      <rPr>
        <b/>
        <sz val="10"/>
        <color indexed="8"/>
        <rFont val="Calibri"/>
        <family val="2"/>
      </rPr>
      <t>Please note: The FY18 Fund Code 274 Special Education: Program Improvement Grant will be released in the fall of 2017.</t>
    </r>
  </si>
  <si>
    <r>
      <rPr>
        <u/>
        <sz val="10"/>
        <color indexed="8"/>
        <rFont val="Calibri"/>
        <family val="2"/>
      </rPr>
      <t>Projected Amount of Fund Code 240 for M</t>
    </r>
    <r>
      <rPr>
        <u/>
        <vertAlign val="superscript"/>
        <sz val="10"/>
        <color indexed="8"/>
        <rFont val="Calibri"/>
        <family val="2"/>
      </rPr>
      <t>3</t>
    </r>
    <r>
      <rPr>
        <u/>
        <sz val="10"/>
        <color indexed="8"/>
        <rFont val="Calibri"/>
        <family val="2"/>
      </rPr>
      <t>:</t>
    </r>
    <r>
      <rPr>
        <sz val="10"/>
        <color indexed="8"/>
        <rFont val="Calibri"/>
        <family val="2"/>
      </rPr>
      <t xml:space="preserve"> Enter the amount of funds that the district will re-direct from the 240 grant. This amount may be equal to the amount listed in step 4; or, if the district is proposing to use a portion of the Fund Code 274 allocation, then this amount may be less than the amount listed in step 4.</t>
    </r>
  </si>
  <si>
    <r>
      <rPr>
        <u/>
        <sz val="10"/>
        <color indexed="8"/>
        <rFont val="Calibri"/>
        <family val="2"/>
      </rPr>
      <t>Projected amount of Fund Code 274 for M</t>
    </r>
    <r>
      <rPr>
        <u/>
        <vertAlign val="superscript"/>
        <sz val="10"/>
        <color indexed="8"/>
        <rFont val="Calibri"/>
        <family val="2"/>
      </rPr>
      <t>3</t>
    </r>
    <r>
      <rPr>
        <u/>
        <sz val="10"/>
        <color indexed="8"/>
        <rFont val="Calibri"/>
        <family val="2"/>
      </rPr>
      <t>:</t>
    </r>
    <r>
      <rPr>
        <sz val="10"/>
        <color indexed="8"/>
        <rFont val="Calibri"/>
        <family val="2"/>
      </rPr>
      <t xml:space="preserve"> (may not exceed the Fund Code 274 amount listed in step 5 above): If the district is proposing to use a portion of the FY18 Fund Code 274 allocation, enter the appropriate 274 funding amount. </t>
    </r>
    <r>
      <rPr>
        <b/>
        <sz val="10"/>
        <color indexed="8"/>
        <rFont val="Calibri"/>
        <family val="2"/>
      </rPr>
      <t>Please note: The FY18 Fund Code 274 Special Education: Program Improvement Grant will be released in the fall of 2017.</t>
    </r>
  </si>
  <si>
    <r>
      <rPr>
        <u/>
        <sz val="10"/>
        <color indexed="8"/>
        <rFont val="Calibri"/>
        <family val="2"/>
      </rPr>
      <t>Total amount of funds for the district’s M</t>
    </r>
    <r>
      <rPr>
        <u/>
        <vertAlign val="superscript"/>
        <sz val="10"/>
        <color indexed="8"/>
        <rFont val="Calibri"/>
        <family val="2"/>
      </rPr>
      <t>3</t>
    </r>
    <r>
      <rPr>
        <u/>
        <sz val="10"/>
        <color indexed="8"/>
        <rFont val="Calibri"/>
        <family val="2"/>
      </rPr>
      <t xml:space="preserve"> project:</t>
    </r>
    <r>
      <rPr>
        <sz val="10"/>
        <color indexed="8"/>
        <rFont val="Calibri"/>
        <family val="2"/>
      </rPr>
      <t xml:space="preserve"> This funding amount will auto-calculate once steps 6 and 7 are complete. </t>
    </r>
  </si>
  <si>
    <r>
      <t>Part V – M</t>
    </r>
    <r>
      <rPr>
        <vertAlign val="superscript"/>
        <sz val="11"/>
        <color indexed="8"/>
        <rFont val="Calibri"/>
        <family val="2"/>
      </rPr>
      <t>3</t>
    </r>
    <r>
      <rPr>
        <sz val="11"/>
        <color indexed="8"/>
        <rFont val="Calibri"/>
        <family val="2"/>
      </rPr>
      <t xml:space="preserve"> Process Framework and Early Planning Benchmarks</t>
    </r>
  </si>
  <si>
    <r>
      <t>Part VI – M</t>
    </r>
    <r>
      <rPr>
        <vertAlign val="superscript"/>
        <sz val="11"/>
        <color indexed="8"/>
        <rFont val="Calibri"/>
        <family val="2"/>
      </rPr>
      <t>3</t>
    </r>
    <r>
      <rPr>
        <sz val="11"/>
        <color indexed="8"/>
        <rFont val="Calibri"/>
        <family val="2"/>
      </rPr>
      <t xml:space="preserve"> FY18 Progress Reports, Multi-year Strategic Plan, &amp; FY19 Action Plan</t>
    </r>
  </si>
  <si>
    <r>
      <rPr>
        <sz val="10"/>
        <rFont val="Calibri"/>
        <family val="2"/>
      </rPr>
      <t>Reviewing ESE posted information, support and guidance e.g.</t>
    </r>
    <r>
      <rPr>
        <u/>
        <sz val="10"/>
        <color indexed="12"/>
        <rFont val="Calibri"/>
        <family val="2"/>
      </rPr>
      <t xml:space="preserve"> Results Driven Accountability, Making Money Matter (M</t>
    </r>
    <r>
      <rPr>
        <u/>
        <vertAlign val="superscript"/>
        <sz val="10"/>
        <color indexed="12"/>
        <rFont val="Calibri"/>
        <family val="2"/>
      </rPr>
      <t>3</t>
    </r>
    <r>
      <rPr>
        <u/>
        <sz val="10"/>
        <color indexed="12"/>
        <rFont val="Calibri"/>
        <family val="2"/>
      </rPr>
      <t xml:space="preserve">) &amp; Planning for Success, etc. </t>
    </r>
  </si>
  <si>
    <r>
      <rPr>
        <i/>
        <sz val="10"/>
        <color indexed="8"/>
        <rFont val="Calibri"/>
        <family val="2"/>
      </rPr>
      <t>processes that are broad in scope including</t>
    </r>
    <r>
      <rPr>
        <sz val="10"/>
        <color indexed="8"/>
        <rFont val="Calibri"/>
        <family val="2"/>
      </rPr>
      <t xml:space="preserve"> </t>
    </r>
    <r>
      <rPr>
        <i/>
        <u/>
        <sz val="10"/>
        <color indexed="12"/>
        <rFont val="Calibri"/>
        <family val="2"/>
      </rPr>
      <t>multiple indicators of successful outcomes for students with IEPs</t>
    </r>
    <r>
      <rPr>
        <sz val="10"/>
        <color indexed="8"/>
        <rFont val="Calibri"/>
        <family val="2"/>
      </rPr>
      <t>. For this reason, ESE recommends immediately reviewing results from your district’s most recent Coordinated Program Review or Mid-Cycle Review, and reviewing district performance in relation to the indicators specified in the Massachusetts State Performance Plan and Annual Performance Report (SPP/APR).</t>
    </r>
  </si>
  <si>
    <r>
      <t>While your district's participation in M</t>
    </r>
    <r>
      <rPr>
        <vertAlign val="superscript"/>
        <sz val="10"/>
        <color indexed="8"/>
        <rFont val="Calibri"/>
        <family val="2"/>
      </rPr>
      <t>3</t>
    </r>
    <r>
      <rPr>
        <sz val="10"/>
        <color indexed="8"/>
        <rFont val="Calibri"/>
        <family val="2"/>
      </rPr>
      <t xml:space="preserve"> was triggered by its </t>
    </r>
    <r>
      <rPr>
        <u/>
        <sz val="10"/>
        <color indexed="12"/>
        <rFont val="Calibri"/>
        <family val="2"/>
      </rPr>
      <t>2016 special education determination level</t>
    </r>
    <r>
      <rPr>
        <sz val="10"/>
        <color indexed="8"/>
        <rFont val="Calibri"/>
        <family val="2"/>
      </rPr>
      <t xml:space="preserve"> and is strongly correlated to students’ academic achievement on MCAS, your district is required to engage in </t>
    </r>
    <r>
      <rPr>
        <i/>
        <sz val="10"/>
        <color indexed="8"/>
        <rFont val="Calibri"/>
        <family val="2"/>
      </rPr>
      <t xml:space="preserve">self-assessment and planning </t>
    </r>
  </si>
  <si>
    <r>
      <rPr>
        <b/>
        <sz val="10"/>
        <rFont val="Calibri"/>
        <family val="2"/>
      </rPr>
      <t xml:space="preserve">Identification and use of a research-based planning framework that includes process benchmarks is required. </t>
    </r>
    <r>
      <rPr>
        <sz val="10"/>
        <rFont val="Calibri"/>
        <family val="2"/>
      </rPr>
      <t xml:space="preserve">When selecting a planning framework your district should consider a planning </t>
    </r>
    <r>
      <rPr>
        <i/>
        <sz val="10"/>
        <rFont val="Calibri"/>
        <family val="2"/>
      </rPr>
      <t>framework that includes</t>
    </r>
    <r>
      <rPr>
        <sz val="10"/>
        <rFont val="Calibri"/>
        <family val="2"/>
      </rPr>
      <t xml:space="preserve"> </t>
    </r>
    <r>
      <rPr>
        <i/>
        <sz val="10"/>
        <rFont val="Calibri"/>
        <family val="2"/>
      </rPr>
      <t>tools and resources to support your district's planning process and will result in effectively determining the who, what, when, where, why, and how of the M</t>
    </r>
    <r>
      <rPr>
        <i/>
        <vertAlign val="superscript"/>
        <sz val="10"/>
        <rFont val="Calibri"/>
        <family val="2"/>
      </rPr>
      <t>3</t>
    </r>
    <r>
      <rPr>
        <i/>
        <sz val="10"/>
        <rFont val="Calibri"/>
        <family val="2"/>
      </rPr>
      <t xml:space="preserve"> work in your district. </t>
    </r>
  </si>
  <si>
    <r>
      <rPr>
        <b/>
        <sz val="11"/>
        <color indexed="8"/>
        <rFont val="Calibri"/>
        <family val="2"/>
      </rPr>
      <t xml:space="preserve">For districts that choose to use the </t>
    </r>
    <r>
      <rPr>
        <b/>
        <u/>
        <sz val="11"/>
        <color indexed="12"/>
        <rFont val="Calibri"/>
        <family val="2"/>
      </rPr>
      <t>Planning for Success framework, tools, and resources</t>
    </r>
    <r>
      <rPr>
        <b/>
        <sz val="11"/>
        <color indexed="8"/>
        <rFont val="Calibri"/>
        <family val="2"/>
      </rPr>
      <t>:</t>
    </r>
    <r>
      <rPr>
        <sz val="11"/>
        <color indexed="8"/>
        <rFont val="Calibri"/>
        <family val="2"/>
      </rPr>
      <t xml:space="preserve"> </t>
    </r>
    <r>
      <rPr>
        <sz val="10"/>
        <color indexed="8"/>
        <rFont val="Calibri"/>
        <family val="2"/>
      </rPr>
      <t xml:space="preserve">The list of suggested process benchmarks below are aligned with the Planning for Success framework. These benchmarks should be used as an FY18 </t>
    </r>
    <r>
      <rPr>
        <i/>
        <sz val="10"/>
        <color indexed="8"/>
        <rFont val="Calibri"/>
        <family val="2"/>
      </rPr>
      <t>early planning aid in order to set timelines by which each process benchmark listed below will begin and/or be completed.</t>
    </r>
    <r>
      <rPr>
        <sz val="10"/>
        <color indexed="8"/>
        <rFont val="Calibri"/>
        <family val="2"/>
      </rPr>
      <t xml:space="preserve"> Districts will not be asked to submit these dates to ESE; however, thoughtful timeline setting and use of the Planning for Success tools and resources </t>
    </r>
    <r>
      <rPr>
        <i/>
        <sz val="10"/>
        <color indexed="8"/>
        <rFont val="Calibri"/>
        <family val="2"/>
      </rPr>
      <t>will naturally generate the information required to successfully meet M</t>
    </r>
    <r>
      <rPr>
        <i/>
        <vertAlign val="superscript"/>
        <sz val="10"/>
        <color indexed="8"/>
        <rFont val="Calibri"/>
        <family val="2"/>
      </rPr>
      <t>3</t>
    </r>
    <r>
      <rPr>
        <i/>
        <sz val="10"/>
        <color indexed="8"/>
        <rFont val="Calibri"/>
        <family val="2"/>
      </rPr>
      <t xml:space="preserve"> mid-year and end of year report requirements. 
</t>
    </r>
    <r>
      <rPr>
        <sz val="10"/>
        <rFont val="Arial"/>
        <family val="2"/>
      </rPr>
      <t/>
    </r>
  </si>
  <si>
    <r>
      <rPr>
        <b/>
        <sz val="11"/>
        <rFont val="Calibri"/>
        <family val="2"/>
      </rPr>
      <t xml:space="preserve">For districts that choose to use an alternative planning framework: </t>
    </r>
    <r>
      <rPr>
        <sz val="10"/>
        <rFont val="Calibri"/>
        <family val="2"/>
      </rPr>
      <t xml:space="preserve">These suggested process benchmarks should be used as an </t>
    </r>
    <r>
      <rPr>
        <i/>
        <sz val="10"/>
        <rFont val="Calibri"/>
        <family val="2"/>
      </rPr>
      <t xml:space="preserve">FY18 early planning aid in order to support your district to: select an effective planning framework, identify next steps, plan process benchmarks, and set timelines. </t>
    </r>
    <r>
      <rPr>
        <sz val="10"/>
        <rFont val="Calibri"/>
        <family val="2"/>
      </rPr>
      <t xml:space="preserve">Districts will not be asked to submit process benchmarks or timelines to ESE; however, when completing this early planning, </t>
    </r>
    <r>
      <rPr>
        <i/>
        <sz val="10"/>
        <rFont val="Calibri"/>
        <family val="2"/>
      </rPr>
      <t>be sure to plan benchmarks and set timelines that will enable your district to successfully meet M</t>
    </r>
    <r>
      <rPr>
        <i/>
        <vertAlign val="superscript"/>
        <sz val="10"/>
        <rFont val="Calibri"/>
        <family val="2"/>
      </rPr>
      <t>3</t>
    </r>
    <r>
      <rPr>
        <i/>
        <sz val="10"/>
        <rFont val="Calibri"/>
        <family val="2"/>
      </rPr>
      <t>mid-year and end of year report requirements</t>
    </r>
    <r>
      <rPr>
        <sz val="10"/>
        <rFont val="Calibri"/>
        <family val="2"/>
      </rPr>
      <t xml:space="preserve">. </t>
    </r>
  </si>
  <si>
    <r>
      <rPr>
        <b/>
        <sz val="11"/>
        <color indexed="8"/>
        <rFont val="Calibri"/>
        <family val="2"/>
      </rPr>
      <t xml:space="preserve">For districts that choose to use the </t>
    </r>
    <r>
      <rPr>
        <b/>
        <u/>
        <sz val="11"/>
        <color indexed="12"/>
        <rFont val="Calibri"/>
        <family val="2"/>
      </rPr>
      <t>Planning for Success framework, tools, and resources</t>
    </r>
    <r>
      <rPr>
        <b/>
        <sz val="11"/>
        <color indexed="8"/>
        <rFont val="Calibri"/>
        <family val="2"/>
      </rPr>
      <t>:</t>
    </r>
    <r>
      <rPr>
        <sz val="11"/>
        <color indexed="8"/>
        <rFont val="Calibri"/>
        <family val="2"/>
      </rPr>
      <t xml:space="preserve"> </t>
    </r>
    <r>
      <rPr>
        <sz val="10"/>
        <color indexed="8"/>
        <rFont val="Calibri"/>
        <family val="2"/>
      </rPr>
      <t xml:space="preserve">These two plans will be naturally created when the suggested process benchmarks and timelines above are coupled with the Planning for Success framework, tools, and resources. </t>
    </r>
    <r>
      <rPr>
        <i/>
        <sz val="10"/>
        <color indexed="8"/>
        <rFont val="Calibri"/>
        <family val="2"/>
      </rPr>
      <t xml:space="preserve">If this approach is taken, your district will need only to copy and paste information from your strategic plan and action plan into the ESE progress report template </t>
    </r>
    <r>
      <rPr>
        <sz val="10"/>
        <color indexed="8"/>
        <rFont val="Calibri"/>
        <family val="2"/>
      </rPr>
      <t>in order to successfully meet M</t>
    </r>
    <r>
      <rPr>
        <vertAlign val="superscript"/>
        <sz val="10"/>
        <color indexed="8"/>
        <rFont val="Calibri"/>
        <family val="2"/>
      </rPr>
      <t>3</t>
    </r>
    <r>
      <rPr>
        <sz val="10"/>
        <color indexed="8"/>
        <rFont val="Calibri"/>
        <family val="2"/>
      </rPr>
      <t xml:space="preserve"> mid-year and end of year report requirements.</t>
    </r>
  </si>
  <si>
    <r>
      <rPr>
        <b/>
        <sz val="11"/>
        <rFont val="Calibri"/>
        <family val="2"/>
      </rPr>
      <t>For districts that choose to use an alternative planning framework:</t>
    </r>
    <r>
      <rPr>
        <sz val="10"/>
        <rFont val="Calibri"/>
        <family val="2"/>
      </rPr>
      <t xml:space="preserve"> The following report descriptions and required information list should be used as an FY18 </t>
    </r>
    <r>
      <rPr>
        <i/>
        <sz val="10"/>
        <rFont val="Calibri"/>
        <family val="2"/>
      </rPr>
      <t xml:space="preserve">planning aid in order to support your district to: select an effective planning framework, identify next steps, plan process benchmarks, and set timelines. </t>
    </r>
    <r>
      <rPr>
        <sz val="10"/>
        <rFont val="Calibri"/>
        <family val="2"/>
      </rPr>
      <t xml:space="preserve">When completing your district's planning process, </t>
    </r>
    <r>
      <rPr>
        <i/>
        <sz val="10"/>
        <rFont val="Calibri"/>
        <family val="2"/>
      </rPr>
      <t>be sure to include the following in order to enable your district to successfully meet M</t>
    </r>
    <r>
      <rPr>
        <i/>
        <vertAlign val="superscript"/>
        <sz val="10"/>
        <rFont val="Calibri"/>
        <family val="2"/>
      </rPr>
      <t>3</t>
    </r>
    <r>
      <rPr>
        <i/>
        <sz val="10"/>
        <rFont val="Calibri"/>
        <family val="2"/>
      </rPr>
      <t xml:space="preserve"> mid-year and end of year report requirements. </t>
    </r>
  </si>
  <si>
    <r>
      <rPr>
        <b/>
        <sz val="11"/>
        <rFont val="Calibri"/>
        <family val="2"/>
      </rPr>
      <t xml:space="preserve">Mid-year progress report – January </t>
    </r>
    <r>
      <rPr>
        <b/>
        <sz val="10"/>
        <rFont val="Calibri"/>
        <family val="2"/>
      </rPr>
      <t xml:space="preserve">
</t>
    </r>
    <r>
      <rPr>
        <sz val="10"/>
        <rFont val="Calibri"/>
        <family val="2"/>
      </rPr>
      <t>ESE will provide a report template which will ask your district to briefly describe your M</t>
    </r>
    <r>
      <rPr>
        <vertAlign val="superscript"/>
        <sz val="10"/>
        <rFont val="Calibri"/>
        <family val="2"/>
      </rPr>
      <t>3</t>
    </r>
    <r>
      <rPr>
        <sz val="10"/>
        <rFont val="Calibri"/>
        <family val="2"/>
      </rPr>
      <t xml:space="preserve"> planning process and status, and progress on the district’s self-assessment, including the status of district data analysis of contributing factors to student performance outcomes. Required information will also include but is not limited to identifying:</t>
    </r>
  </si>
  <si>
    <r>
      <rPr>
        <b/>
        <sz val="11"/>
        <rFont val="Calibri"/>
        <family val="2"/>
      </rPr>
      <t xml:space="preserve">Year-end report – rolling submission June through August </t>
    </r>
    <r>
      <rPr>
        <b/>
        <sz val="10"/>
        <rFont val="Calibri"/>
        <family val="2"/>
      </rPr>
      <t xml:space="preserve">
</t>
    </r>
    <r>
      <rPr>
        <sz val="10"/>
        <rFont val="Calibri"/>
        <family val="2"/>
      </rPr>
      <t xml:space="preserve">ESE will provide a report template which will ask your district to describe in detail the district’s multi-year plan to accelerate student outcomes and the </t>
    </r>
    <r>
      <rPr>
        <b/>
        <i/>
        <sz val="10"/>
        <color indexed="60"/>
        <rFont val="Calibri"/>
        <family val="2"/>
      </rPr>
      <t>FY19</t>
    </r>
    <r>
      <rPr>
        <i/>
        <sz val="10"/>
        <color indexed="60"/>
        <rFont val="Calibri"/>
        <family val="2"/>
      </rPr>
      <t xml:space="preserve"> </t>
    </r>
    <r>
      <rPr>
        <sz val="10"/>
        <rFont val="Calibri"/>
        <family val="2"/>
      </rPr>
      <t>action plan for implementation. Required information will also include but is not limited to identifying the district's:</t>
    </r>
  </si>
  <si>
    <r>
      <t xml:space="preserve">◦  description of anticipated </t>
    </r>
    <r>
      <rPr>
        <b/>
        <sz val="10"/>
        <color indexed="60"/>
        <rFont val="Calibri"/>
        <family val="2"/>
      </rPr>
      <t>FY19</t>
    </r>
    <r>
      <rPr>
        <sz val="10"/>
        <rFont val="Calibri"/>
        <family val="2"/>
      </rPr>
      <t xml:space="preserve"> use of staff and financial resources (</t>
    </r>
    <r>
      <rPr>
        <b/>
        <i/>
        <sz val="10"/>
        <color indexed="8"/>
        <rFont val="Calibri"/>
        <family val="2"/>
      </rPr>
      <t>from special education funding sources)</t>
    </r>
    <r>
      <rPr>
        <sz val="10"/>
        <color indexed="8"/>
        <rFont val="Calibri"/>
        <family val="2"/>
      </rPr>
      <t xml:space="preserve"> that are allocated to support the M</t>
    </r>
    <r>
      <rPr>
        <vertAlign val="superscript"/>
        <sz val="10"/>
        <color indexed="8"/>
        <rFont val="Calibri"/>
        <family val="2"/>
      </rPr>
      <t>3</t>
    </r>
    <r>
      <rPr>
        <sz val="10"/>
        <color indexed="8"/>
        <rFont val="Calibri"/>
        <family val="2"/>
      </rPr>
      <t xml:space="preserve"> work.</t>
    </r>
  </si>
  <si>
    <r>
      <t>◦  description of the anticipated</t>
    </r>
    <r>
      <rPr>
        <b/>
        <sz val="10"/>
        <color indexed="60"/>
        <rFont val="Calibri"/>
        <family val="2"/>
      </rPr>
      <t xml:space="preserve"> FY19 </t>
    </r>
    <r>
      <rPr>
        <sz val="10"/>
        <rFont val="Calibri"/>
        <family val="2"/>
      </rPr>
      <t>aligned use of staff and financial resources (</t>
    </r>
    <r>
      <rPr>
        <b/>
        <i/>
        <sz val="10"/>
        <color indexed="8"/>
        <rFont val="Calibri"/>
        <family val="2"/>
      </rPr>
      <t>from non-special education funding sources</t>
    </r>
    <r>
      <rPr>
        <sz val="10"/>
        <color indexed="8"/>
        <rFont val="Calibri"/>
        <family val="2"/>
      </rPr>
      <t>) that are being blended and/or braided to support the M</t>
    </r>
    <r>
      <rPr>
        <vertAlign val="superscript"/>
        <sz val="10"/>
        <color indexed="8"/>
        <rFont val="Calibri"/>
        <family val="2"/>
      </rPr>
      <t>3</t>
    </r>
    <r>
      <rPr>
        <sz val="10"/>
        <color indexed="8"/>
        <rFont val="Calibri"/>
        <family val="2"/>
      </rPr>
      <t xml:space="preserve"> work; and</t>
    </r>
  </si>
  <si>
    <r>
      <rPr>
        <b/>
        <sz val="11"/>
        <color indexed="8"/>
        <rFont val="Calibri"/>
        <family val="2"/>
      </rPr>
      <t>The directed fund use is to support the following program improvement activities in FY18:</t>
    </r>
    <r>
      <rPr>
        <i/>
        <sz val="10"/>
        <color indexed="8"/>
        <rFont val="Calibri"/>
        <family val="2"/>
      </rPr>
      <t xml:space="preserve">
 1.       implementing </t>
    </r>
    <r>
      <rPr>
        <sz val="10"/>
        <color indexed="8"/>
        <rFont val="Calibri"/>
        <family val="2"/>
      </rPr>
      <t>the district M</t>
    </r>
    <r>
      <rPr>
        <vertAlign val="superscript"/>
        <sz val="10"/>
        <color indexed="8"/>
        <rFont val="Calibri"/>
        <family val="2"/>
      </rPr>
      <t>3</t>
    </r>
    <r>
      <rPr>
        <sz val="10"/>
        <color indexed="8"/>
        <rFont val="Calibri"/>
        <family val="2"/>
      </rPr>
      <t xml:space="preserve"> action plan (developed through FY17 240 funds) and making data-based midcourse corrections, and </t>
    </r>
    <r>
      <rPr>
        <i/>
        <sz val="10"/>
        <color indexed="8"/>
        <rFont val="Calibri"/>
        <family val="2"/>
      </rPr>
      <t xml:space="preserve">
 2.       maintaining </t>
    </r>
    <r>
      <rPr>
        <sz val="10"/>
        <color indexed="8"/>
        <rFont val="Calibri"/>
        <family val="2"/>
      </rPr>
      <t>the M</t>
    </r>
    <r>
      <rPr>
        <vertAlign val="superscript"/>
        <sz val="10"/>
        <color indexed="8"/>
        <rFont val="Calibri"/>
        <family val="2"/>
      </rPr>
      <t>3</t>
    </r>
    <r>
      <rPr>
        <sz val="10"/>
        <color indexed="8"/>
        <rFont val="Calibri"/>
        <family val="2"/>
      </rPr>
      <t xml:space="preserve"> multi-year strategic plan (developed through FY17 240 funds) and updating it as needed, in consultation with ESE.</t>
    </r>
  </si>
  <si>
    <r>
      <t>4. M</t>
    </r>
    <r>
      <rPr>
        <b/>
        <vertAlign val="superscript"/>
        <sz val="11"/>
        <color indexed="8"/>
        <rFont val="Calibri"/>
        <family val="2"/>
      </rPr>
      <t>3</t>
    </r>
    <r>
      <rPr>
        <b/>
        <sz val="11"/>
        <color indexed="8"/>
        <rFont val="Calibri"/>
        <family val="2"/>
      </rPr>
      <t xml:space="preserve"> FY18 - Spending Category Narrative Description and Rationale
</t>
    </r>
    <r>
      <rPr>
        <i/>
        <sz val="10"/>
        <color indexed="8"/>
        <rFont val="Calibri"/>
        <family val="2"/>
      </rPr>
      <t>In the spaces below, describe the M</t>
    </r>
    <r>
      <rPr>
        <i/>
        <vertAlign val="superscript"/>
        <sz val="10"/>
        <color indexed="8"/>
        <rFont val="Calibri"/>
        <family val="2"/>
      </rPr>
      <t xml:space="preserve">3 </t>
    </r>
    <r>
      <rPr>
        <i/>
        <sz val="10"/>
        <color indexed="8"/>
        <rFont val="Calibri"/>
        <family val="2"/>
      </rPr>
      <t>spending category expenditures, providing, for example, information that clearly identifies the individual or group providing a service and/or the rationale for proposing a purchase.</t>
    </r>
  </si>
  <si>
    <r>
      <t>*If completed correctly, this should result in the same funding amount as "Total amount of funds for the district’s M</t>
    </r>
    <r>
      <rPr>
        <i/>
        <vertAlign val="superscript"/>
        <sz val="10"/>
        <rFont val="Calibri"/>
        <family val="2"/>
      </rPr>
      <t>3</t>
    </r>
    <r>
      <rPr>
        <i/>
        <sz val="10"/>
        <rFont val="Calibri"/>
        <family val="2"/>
      </rPr>
      <t xml:space="preserve">project" on the Assurances tab.If you have completed step #2 to your satisfaction and the cell remains red, you may need to update the information entered on the Assurances Statement </t>
    </r>
    <r>
      <rPr>
        <b/>
        <i/>
        <sz val="10"/>
        <rFont val="Calibri"/>
        <family val="2"/>
      </rPr>
      <t xml:space="preserve">and click "submit" </t>
    </r>
    <r>
      <rPr>
        <i/>
        <sz val="10"/>
        <rFont val="Calibri"/>
        <family val="2"/>
      </rPr>
      <t>in order to ensure this cell will turn green.</t>
    </r>
  </si>
  <si>
    <r>
      <t>**If completed correctly, this should result in the same percentage as "Percentage of funds to be re-directed for the district’s M</t>
    </r>
    <r>
      <rPr>
        <i/>
        <vertAlign val="superscript"/>
        <sz val="10"/>
        <rFont val="Calibri"/>
        <family val="2"/>
      </rPr>
      <t>3</t>
    </r>
    <r>
      <rPr>
        <i/>
        <sz val="10"/>
        <rFont val="Calibri"/>
        <family val="2"/>
      </rPr>
      <t xml:space="preserve"> project" on the Assurances tab.If you have completed step #2 to your satisfaction and the cell remains red, you may need to update the information entered on the Assurances Statement </t>
    </r>
    <r>
      <rPr>
        <b/>
        <i/>
        <sz val="10"/>
        <rFont val="Calibri"/>
        <family val="2"/>
      </rPr>
      <t xml:space="preserve">and click "submit" </t>
    </r>
    <r>
      <rPr>
        <i/>
        <sz val="10"/>
        <rFont val="Calibri"/>
        <family val="2"/>
      </rPr>
      <t>in order to ensure this cell will turn green.</t>
    </r>
  </si>
  <si>
    <r>
      <t>Core Principles of M</t>
    </r>
    <r>
      <rPr>
        <b/>
        <u/>
        <vertAlign val="superscript"/>
        <sz val="11"/>
        <rFont val="Calibri"/>
        <family val="2"/>
      </rPr>
      <t>3</t>
    </r>
    <r>
      <rPr>
        <b/>
        <u/>
        <sz val="11"/>
        <rFont val="Calibri"/>
        <family val="2"/>
      </rPr>
      <t>:</t>
    </r>
  </si>
  <si>
    <r>
      <t>Total amount of funds for the district’s M</t>
    </r>
    <r>
      <rPr>
        <b/>
        <vertAlign val="superscript"/>
        <sz val="11"/>
        <rFont val="Calibri"/>
        <family val="2"/>
      </rPr>
      <t>3</t>
    </r>
    <r>
      <rPr>
        <b/>
        <sz val="11"/>
        <rFont val="Calibri"/>
        <family val="2"/>
      </rPr>
      <t xml:space="preserve"> project </t>
    </r>
  </si>
  <si>
    <r>
      <t xml:space="preserve">Districts with </t>
    </r>
    <r>
      <rPr>
        <u/>
        <sz val="11"/>
        <color indexed="12"/>
        <rFont val="Calibri"/>
        <family val="2"/>
      </rPr>
      <t>FY15 or FY16 special education determination levels</t>
    </r>
    <r>
      <rPr>
        <sz val="11"/>
        <color indexed="8"/>
        <rFont val="Calibri"/>
        <family val="2"/>
      </rPr>
      <t xml:space="preserve"> of Needs Technical Assistance (NTA), Needs Intervention (NI), and Needs Substantial Intervention (NSI) </t>
    </r>
    <r>
      <rPr>
        <b/>
        <sz val="11"/>
        <color indexed="8"/>
        <rFont val="Calibri"/>
        <family val="2"/>
      </rPr>
      <t xml:space="preserve">must </t>
    </r>
    <r>
      <rPr>
        <sz val="11"/>
        <color indexed="8"/>
        <rFont val="Calibri"/>
        <family val="2"/>
      </rPr>
      <t>complete this form.</t>
    </r>
  </si>
  <si>
    <t>FY18 240 Entitlement</t>
  </si>
  <si>
    <t>FY18 274 Final Allocation</t>
  </si>
  <si>
    <t>15% of FY18 274</t>
  </si>
  <si>
    <t>FY18 M3 Grouping</t>
  </si>
  <si>
    <r>
      <t xml:space="preserve">FY17 - </t>
    </r>
    <r>
      <rPr>
        <sz val="11"/>
        <color theme="1"/>
        <rFont val="Calibri"/>
        <family val="2"/>
        <scheme val="minor"/>
      </rPr>
      <t>2015 special education determination levels of</t>
    </r>
    <r>
      <rPr>
        <i/>
        <sz val="11"/>
        <color indexed="8"/>
        <rFont val="Calibri"/>
        <family val="2"/>
      </rPr>
      <t xml:space="preserve"> NTA, NI, or NSI</t>
    </r>
  </si>
  <si>
    <t>A</t>
  </si>
  <si>
    <r>
      <t xml:space="preserve">FY18 - </t>
    </r>
    <r>
      <rPr>
        <sz val="11"/>
        <color theme="1"/>
        <rFont val="Calibri"/>
        <family val="2"/>
        <scheme val="minor"/>
      </rPr>
      <t>2016 special education determination levels of NTA, NI, or NSI</t>
    </r>
  </si>
  <si>
    <t>B</t>
  </si>
  <si>
    <t>Massachusetts Virtual Academy at Greenfield Commonwealth Virtual District</t>
  </si>
  <si>
    <t>TEC Connections Academy Commonwealth Virtual School District</t>
  </si>
  <si>
    <t>278 Main St.</t>
  </si>
  <si>
    <t>Ste. 205</t>
  </si>
  <si>
    <t>Greenfield</t>
  </si>
  <si>
    <t>01301</t>
  </si>
  <si>
    <t>141 Mansion Drive</t>
  </si>
  <si>
    <t>East Walpole</t>
  </si>
  <si>
    <t>02032</t>
  </si>
  <si>
    <r>
      <rPr>
        <b/>
        <sz val="11"/>
        <color indexed="8"/>
        <rFont val="Calibri"/>
        <family val="2"/>
      </rPr>
      <t>Group A:</t>
    </r>
    <r>
      <rPr>
        <sz val="11"/>
        <color indexed="8"/>
        <rFont val="Calibri"/>
        <family val="2"/>
      </rPr>
      <t xml:space="preserve"> Districts with</t>
    </r>
    <r>
      <rPr>
        <sz val="11"/>
        <rFont val="Calibri"/>
        <family val="2"/>
      </rPr>
      <t xml:space="preserve"> 2015 special education determination levels </t>
    </r>
    <r>
      <rPr>
        <sz val="11"/>
        <color indexed="8"/>
        <rFont val="Calibri"/>
        <family val="2"/>
      </rPr>
      <t xml:space="preserve">of </t>
    </r>
    <r>
      <rPr>
        <i/>
        <sz val="11"/>
        <color indexed="8"/>
        <rFont val="Calibri"/>
        <family val="2"/>
      </rPr>
      <t xml:space="preserve">NTA, NI, and NSI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</si>
</sst>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2" formatCode="_(&quot;$&quot;* #,##0_);_(&quot;$&quot;* \(#,##0\);_(&quot;$&quot;* &quot;-&quot;_);_(@_)"/>
    <numFmt numFmtId="44" formatCode="_(&quot;$&quot;* #,##0.00_);_(&quot;$&quot;* \(#,##0.00\);_(&quot;$&quot;* &quot;-&quot;??_);_(@_)"/>
    <numFmt numFmtId="164" formatCode="&quot;$&quot;#,##0"/>
    <numFmt numFmtId="165" formatCode="&quot;$&quot;#,##0.00"/>
    <numFmt numFmtId="166" formatCode="\Te\x\t"/>
    <numFmt numFmtId="167" formatCode="_(&quot;$&quot;* #,##0.00_);_(&quot;$&quot;* \(#,##0.00\);_(&quot;$&quot;* &quot;-&quot;_);_(@_)"/>
  </numFmts>
  <fonts count="88" x14ac:knownFonts="1">
    <font>
      <sz val="11"/>
      <color theme="1"/>
      <name val="Calibri"/>
      <family val="2"/>
      <scheme val="minor"/>
    </font>
    <font>
      <sz val="11"/>
      <color indexed="8"/>
      <name val="Calibri"/>
      <family val="2"/>
    </font>
    <font>
      <sz val="10"/>
      <name val="Arial"/>
      <family val="2"/>
    </font>
    <font>
      <b/>
      <sz val="10"/>
      <name val="Arial"/>
      <family val="2"/>
    </font>
    <font>
      <u/>
      <sz val="10"/>
      <color indexed="12"/>
      <name val="Arial"/>
      <family val="2"/>
    </font>
    <font>
      <sz val="9"/>
      <color indexed="81"/>
      <name val="Tahoma"/>
      <family val="2"/>
    </font>
    <font>
      <b/>
      <sz val="9"/>
      <color indexed="81"/>
      <name val="Tahoma"/>
      <family val="2"/>
    </font>
    <font>
      <b/>
      <sz val="11"/>
      <color indexed="8"/>
      <name val="Calibri"/>
      <family val="2"/>
    </font>
    <font>
      <u/>
      <sz val="11"/>
      <color indexed="8"/>
      <name val="Calibri"/>
      <family val="2"/>
    </font>
    <font>
      <sz val="10"/>
      <name val="Calibri"/>
      <family val="2"/>
    </font>
    <font>
      <sz val="10"/>
      <color indexed="8"/>
      <name val="Calibri"/>
      <family val="2"/>
    </font>
    <font>
      <b/>
      <vertAlign val="superscript"/>
      <sz val="11"/>
      <color indexed="8"/>
      <name val="Calibri"/>
      <family val="2"/>
    </font>
    <font>
      <b/>
      <sz val="10"/>
      <color indexed="8"/>
      <name val="Calibri"/>
      <family val="2"/>
    </font>
    <font>
      <vertAlign val="superscript"/>
      <sz val="10"/>
      <name val="Calibri"/>
      <family val="2"/>
    </font>
    <font>
      <b/>
      <u/>
      <sz val="13"/>
      <name val="Calibri"/>
      <family val="2"/>
    </font>
    <font>
      <b/>
      <u/>
      <vertAlign val="superscript"/>
      <sz val="13"/>
      <name val="Calibri"/>
      <family val="2"/>
    </font>
    <font>
      <b/>
      <sz val="10"/>
      <name val="Calibri"/>
      <family val="2"/>
    </font>
    <font>
      <vertAlign val="superscript"/>
      <sz val="11"/>
      <color indexed="8"/>
      <name val="Calibri"/>
      <family val="2"/>
    </font>
    <font>
      <u/>
      <sz val="10"/>
      <color indexed="8"/>
      <name val="Calibri"/>
      <family val="2"/>
    </font>
    <font>
      <u/>
      <sz val="10"/>
      <color indexed="12"/>
      <name val="Calibri"/>
      <family val="2"/>
    </font>
    <font>
      <b/>
      <vertAlign val="superscript"/>
      <sz val="10"/>
      <name val="Calibri"/>
      <family val="2"/>
    </font>
    <font>
      <b/>
      <vertAlign val="superscript"/>
      <sz val="15"/>
      <color indexed="8"/>
      <name val="Calibri"/>
      <family val="2"/>
    </font>
    <font>
      <b/>
      <sz val="15"/>
      <color indexed="8"/>
      <name val="Calibri"/>
      <family val="2"/>
    </font>
    <font>
      <i/>
      <sz val="10"/>
      <name val="Calibri"/>
      <family val="2"/>
    </font>
    <font>
      <b/>
      <sz val="13.5"/>
      <color indexed="8"/>
      <name val="Calibri"/>
      <family val="2"/>
    </font>
    <font>
      <b/>
      <i/>
      <sz val="10"/>
      <name val="Calibri"/>
      <family val="2"/>
    </font>
    <font>
      <b/>
      <i/>
      <vertAlign val="superscript"/>
      <sz val="10"/>
      <name val="Calibri"/>
      <family val="2"/>
    </font>
    <font>
      <i/>
      <vertAlign val="superscript"/>
      <sz val="10"/>
      <name val="Calibri"/>
      <family val="2"/>
    </font>
    <font>
      <b/>
      <sz val="15"/>
      <name val="Calibri"/>
      <family val="2"/>
    </font>
    <font>
      <b/>
      <vertAlign val="superscript"/>
      <sz val="15"/>
      <name val="Calibri"/>
      <family val="2"/>
    </font>
    <font>
      <vertAlign val="superscript"/>
      <sz val="10"/>
      <color indexed="8"/>
      <name val="Calibri"/>
      <family val="2"/>
    </font>
    <font>
      <u/>
      <vertAlign val="superscript"/>
      <sz val="10"/>
      <color indexed="8"/>
      <name val="Calibri"/>
      <family val="2"/>
    </font>
    <font>
      <i/>
      <sz val="10"/>
      <color indexed="8"/>
      <name val="Calibri"/>
      <family val="2"/>
    </font>
    <font>
      <i/>
      <vertAlign val="superscript"/>
      <sz val="10"/>
      <color indexed="8"/>
      <name val="Calibri"/>
      <family val="2"/>
    </font>
    <font>
      <u/>
      <vertAlign val="superscript"/>
      <sz val="11"/>
      <color indexed="8"/>
      <name val="Calibri"/>
      <family val="2"/>
    </font>
    <font>
      <b/>
      <sz val="13"/>
      <color indexed="8"/>
      <name val="Calibri"/>
      <family val="2"/>
    </font>
    <font>
      <vertAlign val="superscript"/>
      <sz val="13"/>
      <color indexed="8"/>
      <name val="Calibri"/>
      <family val="2"/>
    </font>
    <font>
      <sz val="13"/>
      <color indexed="8"/>
      <name val="Calibri"/>
      <family val="2"/>
    </font>
    <font>
      <i/>
      <u/>
      <sz val="10"/>
      <color indexed="12"/>
      <name val="Calibri"/>
      <family val="2"/>
    </font>
    <font>
      <b/>
      <sz val="10"/>
      <color indexed="60"/>
      <name val="Calibri"/>
      <family val="2"/>
    </font>
    <font>
      <b/>
      <i/>
      <sz val="10"/>
      <color indexed="60"/>
      <name val="Calibri"/>
      <family val="2"/>
    </font>
    <font>
      <i/>
      <sz val="10"/>
      <color indexed="60"/>
      <name val="Calibri"/>
      <family val="2"/>
    </font>
    <font>
      <b/>
      <u/>
      <sz val="10"/>
      <color indexed="8"/>
      <name val="Calibri"/>
      <family val="2"/>
    </font>
    <font>
      <u/>
      <sz val="11"/>
      <color indexed="12"/>
      <name val="Calibri"/>
      <family val="2"/>
    </font>
    <font>
      <u/>
      <vertAlign val="superscript"/>
      <sz val="10"/>
      <color indexed="12"/>
      <name val="Calibri"/>
      <family val="2"/>
    </font>
    <font>
      <b/>
      <u/>
      <sz val="11"/>
      <color indexed="12"/>
      <name val="Calibri"/>
      <family val="2"/>
    </font>
    <font>
      <b/>
      <sz val="11"/>
      <name val="Calibri"/>
      <family val="2"/>
    </font>
    <font>
      <b/>
      <i/>
      <sz val="10"/>
      <color indexed="8"/>
      <name val="Calibri"/>
      <family val="2"/>
    </font>
    <font>
      <b/>
      <u/>
      <vertAlign val="superscript"/>
      <sz val="11"/>
      <name val="Calibri"/>
      <family val="2"/>
    </font>
    <font>
      <b/>
      <u/>
      <sz val="11"/>
      <name val="Calibri"/>
      <family val="2"/>
    </font>
    <font>
      <b/>
      <vertAlign val="superscript"/>
      <sz val="11"/>
      <name val="Calibri"/>
      <family val="2"/>
    </font>
    <font>
      <i/>
      <sz val="11"/>
      <color indexed="8"/>
      <name val="Calibri"/>
      <family val="2"/>
    </font>
    <font>
      <sz val="11"/>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family val="2"/>
    </font>
    <font>
      <sz val="11"/>
      <color theme="1"/>
      <name val="Calibri"/>
      <family val="2"/>
    </font>
    <font>
      <b/>
      <u/>
      <sz val="13"/>
      <name val="Calibri"/>
      <family val="2"/>
      <scheme val="minor"/>
    </font>
    <font>
      <b/>
      <sz val="10"/>
      <name val="Calibri"/>
      <family val="2"/>
      <scheme val="minor"/>
    </font>
    <font>
      <sz val="10"/>
      <name val="Calibri"/>
      <family val="2"/>
      <scheme val="minor"/>
    </font>
    <font>
      <sz val="10"/>
      <color theme="1"/>
      <name val="Calibri"/>
      <family val="2"/>
      <scheme val="minor"/>
    </font>
    <font>
      <u/>
      <sz val="10"/>
      <color indexed="12"/>
      <name val="Calibri"/>
      <family val="2"/>
      <scheme val="minor"/>
    </font>
    <font>
      <b/>
      <sz val="9"/>
      <name val="Calibri"/>
      <family val="2"/>
      <scheme val="minor"/>
    </font>
    <font>
      <b/>
      <sz val="13"/>
      <color theme="1"/>
      <name val="Calibri"/>
      <family val="2"/>
      <scheme val="minor"/>
    </font>
    <font>
      <b/>
      <sz val="16"/>
      <color theme="1"/>
      <name val="Calibri"/>
      <family val="2"/>
      <scheme val="minor"/>
    </font>
    <font>
      <b/>
      <sz val="16"/>
      <name val="Calibri"/>
      <family val="2"/>
      <scheme val="minor"/>
    </font>
    <font>
      <b/>
      <u/>
      <sz val="10"/>
      <name val="Calibri"/>
      <family val="2"/>
      <scheme val="minor"/>
    </font>
    <font>
      <b/>
      <sz val="10"/>
      <color theme="1"/>
      <name val="Calibri"/>
      <family val="2"/>
      <scheme val="minor"/>
    </font>
    <font>
      <b/>
      <sz val="9"/>
      <color theme="0"/>
      <name val="Calibri"/>
      <family val="2"/>
      <scheme val="minor"/>
    </font>
    <font>
      <sz val="12"/>
      <color theme="1"/>
      <name val="Calibri"/>
      <family val="2"/>
      <scheme val="minor"/>
    </font>
    <font>
      <sz val="11"/>
      <name val="Calibri"/>
      <family val="2"/>
      <scheme val="minor"/>
    </font>
    <font>
      <b/>
      <u/>
      <sz val="10"/>
      <color theme="1"/>
      <name val="Calibri"/>
      <family val="2"/>
      <scheme val="minor"/>
    </font>
    <font>
      <u/>
      <sz val="10"/>
      <color theme="1"/>
      <name val="Calibri"/>
      <family val="2"/>
      <scheme val="minor"/>
    </font>
    <font>
      <sz val="10"/>
      <color indexed="8"/>
      <name val="Calibri"/>
      <family val="2"/>
      <scheme val="minor"/>
    </font>
    <font>
      <b/>
      <sz val="15"/>
      <color theme="1"/>
      <name val="Calibri"/>
      <family val="2"/>
      <scheme val="minor"/>
    </font>
    <font>
      <u/>
      <sz val="11"/>
      <color theme="1"/>
      <name val="Calibri"/>
      <family val="2"/>
      <scheme val="minor"/>
    </font>
    <font>
      <b/>
      <sz val="12"/>
      <color theme="1"/>
      <name val="Calibri"/>
      <family val="2"/>
      <scheme val="minor"/>
    </font>
    <font>
      <b/>
      <sz val="11"/>
      <name val="Calibri"/>
      <family val="2"/>
      <scheme val="minor"/>
    </font>
    <font>
      <b/>
      <sz val="10"/>
      <color rgb="FFE46D0A"/>
      <name val="Calibri"/>
      <family val="2"/>
      <scheme val="minor"/>
    </font>
    <font>
      <b/>
      <u/>
      <sz val="11"/>
      <name val="Calibri"/>
      <family val="2"/>
      <scheme val="minor"/>
    </font>
    <font>
      <b/>
      <sz val="10"/>
      <color indexed="8"/>
      <name val="Calibri"/>
      <family val="2"/>
      <scheme val="minor"/>
    </font>
    <font>
      <b/>
      <sz val="11"/>
      <color indexed="8"/>
      <name val="Calibri"/>
      <family val="2"/>
      <scheme val="minor"/>
    </font>
    <font>
      <i/>
      <sz val="10"/>
      <name val="Calibri"/>
      <family val="2"/>
      <scheme val="minor"/>
    </font>
    <font>
      <i/>
      <sz val="10"/>
      <color theme="1"/>
      <name val="Calibri"/>
      <family val="2"/>
      <scheme val="minor"/>
    </font>
    <font>
      <sz val="10"/>
      <color theme="1"/>
      <name val="Calibri"/>
      <family val="2"/>
    </font>
    <font>
      <b/>
      <sz val="15"/>
      <name val="Calibri"/>
      <family val="2"/>
      <scheme val="minor"/>
    </font>
    <font>
      <i/>
      <sz val="10"/>
      <color theme="9" tint="-0.249977111117893"/>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s>
  <cellStyleXfs count="4">
    <xf numFmtId="0" fontId="0" fillId="0" borderId="0"/>
    <xf numFmtId="44" fontId="5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cellStyleXfs>
  <cellXfs count="375">
    <xf numFmtId="0" fontId="0" fillId="0" borderId="0" xfId="0"/>
    <xf numFmtId="0" fontId="3" fillId="4" borderId="1" xfId="3" applyFont="1" applyFill="1" applyBorder="1" applyAlignment="1">
      <alignment horizontal="center"/>
    </xf>
    <xf numFmtId="0" fontId="3" fillId="5" borderId="1" xfId="3" applyFont="1" applyFill="1" applyBorder="1"/>
    <xf numFmtId="49" fontId="3" fillId="5" borderId="1" xfId="3" applyNumberFormat="1" applyFont="1" applyFill="1" applyBorder="1" applyAlignment="1">
      <alignment wrapText="1"/>
    </xf>
    <xf numFmtId="0" fontId="56" fillId="0" borderId="0" xfId="3" applyFont="1" applyAlignment="1"/>
    <xf numFmtId="49" fontId="56" fillId="0" borderId="0" xfId="3" applyNumberFormat="1" applyFont="1" applyAlignment="1"/>
    <xf numFmtId="0" fontId="57" fillId="0" borderId="0" xfId="3" applyFont="1" applyAlignment="1"/>
    <xf numFmtId="0" fontId="0" fillId="0" borderId="1" xfId="0" applyBorder="1" applyAlignment="1">
      <alignment wrapText="1"/>
    </xf>
    <xf numFmtId="0" fontId="0" fillId="0" borderId="1" xfId="0" applyBorder="1"/>
    <xf numFmtId="0" fontId="0" fillId="0" borderId="0" xfId="0" applyFill="1"/>
    <xf numFmtId="49" fontId="0" fillId="0" borderId="0" xfId="0" applyNumberFormat="1" applyAlignment="1">
      <alignment horizontal="right"/>
    </xf>
    <xf numFmtId="0" fontId="0" fillId="0" borderId="0" xfId="0"/>
    <xf numFmtId="0" fontId="54" fillId="6" borderId="1" xfId="0" applyFont="1" applyFill="1" applyBorder="1" applyAlignment="1" applyProtection="1">
      <alignment wrapText="1"/>
      <protection hidden="1"/>
    </xf>
    <xf numFmtId="0" fontId="0" fillId="0" borderId="0" xfId="0" applyFont="1"/>
    <xf numFmtId="0" fontId="58" fillId="0" borderId="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 xfId="0" applyFont="1" applyFill="1" applyBorder="1" applyAlignment="1">
      <alignment horizontal="center" vertical="center"/>
    </xf>
    <xf numFmtId="0" fontId="0" fillId="0" borderId="0" xfId="0" applyFont="1" applyFill="1"/>
    <xf numFmtId="49" fontId="59" fillId="0" borderId="2" xfId="0" applyNumberFormat="1" applyFont="1" applyFill="1" applyBorder="1" applyAlignment="1" applyProtection="1">
      <alignment horizontal="right" vertical="top" wrapText="1"/>
      <protection locked="0"/>
    </xf>
    <xf numFmtId="0" fontId="60" fillId="0" borderId="2" xfId="0" applyFont="1" applyFill="1" applyBorder="1" applyAlignment="1" applyProtection="1">
      <alignment vertical="top" wrapText="1"/>
      <protection locked="0"/>
    </xf>
    <xf numFmtId="0" fontId="0" fillId="0" borderId="2" xfId="0" applyFont="1" applyBorder="1"/>
    <xf numFmtId="0" fontId="0" fillId="0" borderId="0" xfId="0" applyFont="1" applyBorder="1"/>
    <xf numFmtId="0" fontId="0" fillId="0" borderId="3" xfId="0" applyFont="1" applyBorder="1"/>
    <xf numFmtId="0" fontId="0" fillId="0" borderId="0" xfId="0" applyFont="1" applyBorder="1" applyAlignment="1">
      <alignment vertical="top" wrapText="1"/>
    </xf>
    <xf numFmtId="0" fontId="0" fillId="0" borderId="3" xfId="0" applyFont="1" applyBorder="1" applyAlignment="1">
      <alignment vertical="top" wrapText="1"/>
    </xf>
    <xf numFmtId="0" fontId="0" fillId="6" borderId="4" xfId="0" applyFont="1" applyFill="1" applyBorder="1"/>
    <xf numFmtId="0" fontId="0" fillId="6" borderId="0" xfId="0" applyFont="1" applyFill="1" applyBorder="1"/>
    <xf numFmtId="0" fontId="0" fillId="6" borderId="3" xfId="0" applyFont="1" applyFill="1" applyBorder="1"/>
    <xf numFmtId="0" fontId="0" fillId="6" borderId="5" xfId="0" applyFont="1" applyFill="1" applyBorder="1"/>
    <xf numFmtId="0" fontId="0" fillId="6" borderId="6" xfId="0" applyFont="1" applyFill="1" applyBorder="1"/>
    <xf numFmtId="0" fontId="0" fillId="6" borderId="1" xfId="0" applyFont="1" applyFill="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49" fontId="0" fillId="0" borderId="0" xfId="0" applyNumberFormat="1" applyFont="1" applyAlignment="1">
      <alignment horizontal="right"/>
    </xf>
    <xf numFmtId="49" fontId="0" fillId="0" borderId="0" xfId="0" applyNumberFormat="1" applyFont="1"/>
    <xf numFmtId="49" fontId="61" fillId="0" borderId="2" xfId="0" applyNumberFormat="1" applyFont="1" applyBorder="1" applyAlignment="1">
      <alignment horizontal="right" vertical="top"/>
    </xf>
    <xf numFmtId="49" fontId="61" fillId="0" borderId="2" xfId="0" applyNumberFormat="1" applyFont="1" applyBorder="1" applyAlignment="1">
      <alignment horizontal="right"/>
    </xf>
    <xf numFmtId="0" fontId="62" fillId="0" borderId="0" xfId="2" applyFont="1" applyAlignment="1" applyProtection="1"/>
    <xf numFmtId="0" fontId="0" fillId="0" borderId="0" xfId="0" applyFont="1" applyFill="1" applyAlignment="1">
      <alignment vertical="center" wrapText="1"/>
    </xf>
    <xf numFmtId="0" fontId="0" fillId="0" borderId="0" xfId="0" applyFont="1" applyAlignment="1">
      <alignment vertical="center" wrapText="1"/>
    </xf>
    <xf numFmtId="0" fontId="63" fillId="0" borderId="2"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 xfId="0" applyFont="1" applyFill="1" applyBorder="1" applyAlignment="1">
      <alignment horizontal="left" vertical="center" wrapText="1"/>
    </xf>
    <xf numFmtId="165" fontId="0" fillId="0" borderId="0" xfId="0" applyNumberFormat="1" applyFont="1" applyFill="1"/>
    <xf numFmtId="44" fontId="0" fillId="0" borderId="0" xfId="0" applyNumberFormat="1" applyFont="1"/>
    <xf numFmtId="0" fontId="59" fillId="0" borderId="0" xfId="0" applyFont="1" applyFill="1" applyBorder="1" applyAlignment="1">
      <alignment horizontal="left"/>
    </xf>
    <xf numFmtId="0" fontId="60" fillId="0" borderId="13" xfId="0" applyFont="1" applyBorder="1"/>
    <xf numFmtId="49" fontId="60" fillId="0" borderId="2" xfId="0" applyNumberFormat="1" applyFont="1" applyBorder="1" applyAlignment="1">
      <alignment horizontal="right" vertical="top" wrapText="1"/>
    </xf>
    <xf numFmtId="49" fontId="60" fillId="0" borderId="2" xfId="0" applyNumberFormat="1" applyFont="1" applyBorder="1" applyAlignment="1">
      <alignment horizontal="right" vertical="top"/>
    </xf>
    <xf numFmtId="49" fontId="60" fillId="0" borderId="2" xfId="0" applyNumberFormat="1" applyFont="1" applyBorder="1"/>
    <xf numFmtId="49" fontId="60" fillId="0" borderId="2" xfId="0" applyNumberFormat="1" applyFont="1" applyBorder="1" applyAlignment="1">
      <alignment horizontal="center" vertical="top"/>
    </xf>
    <xf numFmtId="0" fontId="60" fillId="0" borderId="0" xfId="0" applyFont="1" applyBorder="1"/>
    <xf numFmtId="0" fontId="60" fillId="0" borderId="3" xfId="0" applyFont="1" applyBorder="1"/>
    <xf numFmtId="0" fontId="63" fillId="7" borderId="14" xfId="0" applyFont="1" applyFill="1" applyBorder="1" applyAlignment="1">
      <alignment vertical="center"/>
    </xf>
    <xf numFmtId="0" fontId="63" fillId="7" borderId="5" xfId="0" applyFont="1" applyFill="1" applyBorder="1" applyAlignment="1">
      <alignment vertical="center"/>
    </xf>
    <xf numFmtId="0" fontId="63" fillId="7" borderId="6" xfId="0" applyFont="1" applyFill="1" applyBorder="1" applyAlignment="1">
      <alignment vertical="center"/>
    </xf>
    <xf numFmtId="0" fontId="59" fillId="0" borderId="2" xfId="0" applyFont="1" applyFill="1" applyBorder="1" applyAlignment="1">
      <alignment horizontal="left"/>
    </xf>
    <xf numFmtId="42" fontId="60" fillId="0" borderId="3" xfId="0" applyNumberFormat="1" applyFont="1" applyFill="1" applyBorder="1" applyProtection="1"/>
    <xf numFmtId="0" fontId="60" fillId="0" borderId="15" xfId="0" applyFont="1" applyBorder="1"/>
    <xf numFmtId="0" fontId="60" fillId="0" borderId="16" xfId="0" applyFont="1" applyBorder="1"/>
    <xf numFmtId="0" fontId="0" fillId="0" borderId="0" xfId="0" applyFont="1" applyAlignment="1">
      <alignment horizontal="center" vertical="center" wrapText="1"/>
    </xf>
    <xf numFmtId="49" fontId="0" fillId="0" borderId="0" xfId="0" applyNumberFormat="1" applyAlignment="1">
      <alignment horizontal="right" vertical="top"/>
    </xf>
    <xf numFmtId="0" fontId="54" fillId="0" borderId="0" xfId="0" applyFont="1"/>
    <xf numFmtId="10" fontId="0" fillId="0" borderId="0" xfId="0" applyNumberFormat="1"/>
    <xf numFmtId="166" fontId="0" fillId="0" borderId="2" xfId="0" applyNumberFormat="1" applyFont="1" applyFill="1" applyBorder="1" applyAlignment="1">
      <alignment horizontal="left"/>
    </xf>
    <xf numFmtId="49" fontId="54" fillId="0" borderId="0" xfId="0" applyNumberFormat="1" applyFont="1" applyAlignment="1">
      <alignment horizontal="right"/>
    </xf>
    <xf numFmtId="49" fontId="54" fillId="0" borderId="0" xfId="0" applyNumberFormat="1" applyFont="1" applyAlignment="1">
      <alignment horizontal="right" vertical="top"/>
    </xf>
    <xf numFmtId="10" fontId="61" fillId="0" borderId="1" xfId="0" applyNumberFormat="1" applyFont="1" applyBorder="1"/>
    <xf numFmtId="0" fontId="54" fillId="0" borderId="0" xfId="0" applyFont="1" applyAlignment="1">
      <alignment wrapText="1"/>
    </xf>
    <xf numFmtId="0" fontId="54" fillId="8" borderId="0" xfId="0" applyFont="1" applyFill="1" applyAlignment="1">
      <alignment wrapText="1"/>
    </xf>
    <xf numFmtId="0" fontId="54" fillId="9" borderId="0" xfId="0" applyFont="1" applyFill="1" applyAlignment="1">
      <alignment wrapText="1"/>
    </xf>
    <xf numFmtId="0" fontId="54" fillId="10" borderId="0" xfId="0" applyFont="1" applyFill="1" applyAlignment="1">
      <alignment wrapText="1"/>
    </xf>
    <xf numFmtId="0" fontId="54" fillId="6" borderId="0" xfId="0" applyFont="1" applyFill="1"/>
    <xf numFmtId="0" fontId="54" fillId="6" borderId="0" xfId="0" applyFont="1" applyFill="1" applyAlignment="1">
      <alignment wrapText="1"/>
    </xf>
    <xf numFmtId="44" fontId="0" fillId="0" borderId="0" xfId="0" applyNumberFormat="1"/>
    <xf numFmtId="0" fontId="54" fillId="10" borderId="0" xfId="0" applyFont="1" applyFill="1"/>
    <xf numFmtId="0" fontId="61" fillId="0" borderId="2" xfId="0" applyFont="1" applyBorder="1"/>
    <xf numFmtId="0" fontId="61" fillId="0" borderId="0" xfId="0" applyFont="1" applyBorder="1"/>
    <xf numFmtId="0" fontId="61" fillId="0" borderId="3" xfId="0" applyFont="1" applyBorder="1"/>
    <xf numFmtId="0" fontId="60" fillId="0" borderId="0" xfId="0" applyFont="1" applyBorder="1" applyAlignment="1">
      <alignment vertical="top" wrapText="1"/>
    </xf>
    <xf numFmtId="0" fontId="64" fillId="6" borderId="3" xfId="0" applyFont="1" applyFill="1" applyBorder="1" applyAlignment="1">
      <alignment vertical="center" wrapText="1"/>
    </xf>
    <xf numFmtId="0" fontId="65" fillId="6" borderId="11" xfId="0" applyFont="1" applyFill="1" applyBorder="1" applyAlignment="1">
      <alignment wrapText="1"/>
    </xf>
    <xf numFmtId="0" fontId="65" fillId="6" borderId="12" xfId="0" applyFont="1" applyFill="1" applyBorder="1" applyAlignment="1">
      <alignment vertical="top" wrapText="1"/>
    </xf>
    <xf numFmtId="0" fontId="0" fillId="0" borderId="0" xfId="0" applyFont="1" applyAlignment="1">
      <alignment vertical="top"/>
    </xf>
    <xf numFmtId="0" fontId="0" fillId="6" borderId="10" xfId="0" applyFill="1" applyBorder="1"/>
    <xf numFmtId="0" fontId="0" fillId="6" borderId="11" xfId="0" applyFill="1" applyBorder="1"/>
    <xf numFmtId="0" fontId="0" fillId="6" borderId="12" xfId="0" applyFill="1" applyBorder="1"/>
    <xf numFmtId="0" fontId="66" fillId="0" borderId="2" xfId="0" applyFont="1" applyBorder="1" applyAlignment="1">
      <alignment wrapText="1"/>
    </xf>
    <xf numFmtId="0" fontId="67" fillId="0" borderId="0" xfId="0" applyFont="1" applyFill="1" applyBorder="1" applyAlignment="1">
      <alignment vertical="center"/>
    </xf>
    <xf numFmtId="0" fontId="60" fillId="0" borderId="0" xfId="0" applyFont="1" applyBorder="1" applyAlignment="1">
      <alignment vertical="center" wrapText="1"/>
    </xf>
    <xf numFmtId="0" fontId="68" fillId="0" borderId="0" xfId="0" applyFont="1" applyBorder="1"/>
    <xf numFmtId="49" fontId="67" fillId="0" borderId="0" xfId="0" applyNumberFormat="1" applyFont="1" applyFill="1" applyBorder="1" applyAlignment="1">
      <alignment vertical="center" wrapText="1"/>
    </xf>
    <xf numFmtId="14" fontId="61" fillId="0" borderId="0" xfId="0" applyNumberFormat="1" applyFont="1" applyFill="1" applyBorder="1"/>
    <xf numFmtId="0" fontId="61" fillId="0" borderId="0" xfId="0" applyFont="1" applyFill="1" applyBorder="1"/>
    <xf numFmtId="0" fontId="68" fillId="0" borderId="0" xfId="0" applyFont="1" applyBorder="1" applyAlignment="1">
      <alignment wrapText="1"/>
    </xf>
    <xf numFmtId="0" fontId="60" fillId="0" borderId="2" xfId="0" applyFont="1" applyBorder="1" applyAlignment="1">
      <alignment horizontal="right" vertical="top"/>
    </xf>
    <xf numFmtId="49" fontId="61" fillId="0" borderId="15" xfId="0" applyNumberFormat="1" applyFont="1" applyBorder="1" applyAlignment="1">
      <alignment horizontal="right" vertical="top"/>
    </xf>
    <xf numFmtId="49" fontId="61" fillId="0" borderId="15" xfId="0" applyNumberFormat="1" applyFont="1" applyBorder="1" applyAlignment="1">
      <alignment horizontal="right"/>
    </xf>
    <xf numFmtId="0" fontId="61" fillId="0" borderId="0" xfId="0" applyFont="1" applyBorder="1"/>
    <xf numFmtId="0" fontId="4" fillId="0" borderId="0" xfId="2" applyAlignment="1" applyProtection="1"/>
    <xf numFmtId="0" fontId="0" fillId="0" borderId="0" xfId="0" applyFont="1" applyAlignment="1"/>
    <xf numFmtId="0" fontId="61" fillId="0" borderId="0" xfId="0" applyFont="1" applyBorder="1" applyAlignment="1">
      <alignment vertical="top"/>
    </xf>
    <xf numFmtId="0" fontId="0" fillId="6" borderId="17" xfId="0" applyFont="1" applyFill="1" applyBorder="1"/>
    <xf numFmtId="10" fontId="0" fillId="0" borderId="0" xfId="0" applyNumberFormat="1" applyFont="1"/>
    <xf numFmtId="0" fontId="0" fillId="0" borderId="0" xfId="0" applyFont="1" applyProtection="1">
      <protection locked="0"/>
    </xf>
    <xf numFmtId="0" fontId="63" fillId="7" borderId="17" xfId="0" applyFont="1" applyFill="1" applyBorder="1" applyAlignment="1" applyProtection="1">
      <alignment vertical="center"/>
      <protection hidden="1"/>
    </xf>
    <xf numFmtId="0" fontId="0" fillId="0" borderId="0" xfId="0" applyAlignment="1">
      <alignment vertical="center" wrapText="1"/>
    </xf>
    <xf numFmtId="0" fontId="63" fillId="0" borderId="13" xfId="0" applyFont="1" applyFill="1" applyBorder="1" applyAlignment="1">
      <alignment vertical="center"/>
    </xf>
    <xf numFmtId="0" fontId="63" fillId="0" borderId="16" xfId="0" applyFont="1" applyFill="1" applyBorder="1" applyAlignment="1">
      <alignment vertical="center"/>
    </xf>
    <xf numFmtId="0" fontId="69" fillId="0" borderId="18" xfId="0" applyFont="1" applyFill="1" applyBorder="1" applyAlignment="1" applyProtection="1">
      <alignment vertical="center"/>
      <protection locked="0" hidden="1"/>
    </xf>
    <xf numFmtId="44" fontId="61" fillId="0" borderId="1" xfId="0" applyNumberFormat="1" applyFont="1" applyBorder="1" applyProtection="1">
      <protection locked="0"/>
    </xf>
    <xf numFmtId="0" fontId="0" fillId="0" borderId="0" xfId="0" applyNumberFormat="1"/>
    <xf numFmtId="0" fontId="0" fillId="0" borderId="0" xfId="0" applyFont="1" applyFill="1" applyAlignment="1">
      <alignment vertical="top"/>
    </xf>
    <xf numFmtId="0" fontId="0" fillId="0" borderId="0" xfId="0" applyFont="1" applyFill="1" applyAlignment="1"/>
    <xf numFmtId="0" fontId="70" fillId="0" borderId="0" xfId="0" applyFont="1" applyBorder="1" applyAlignment="1">
      <alignment horizontal="left"/>
    </xf>
    <xf numFmtId="0" fontId="70" fillId="0" borderId="3" xfId="0" applyFont="1" applyBorder="1" applyAlignment="1">
      <alignment horizontal="left"/>
    </xf>
    <xf numFmtId="0" fontId="61" fillId="0" borderId="0" xfId="0" applyFont="1" applyBorder="1"/>
    <xf numFmtId="0" fontId="61" fillId="0" borderId="3" xfId="0" applyFont="1" applyBorder="1"/>
    <xf numFmtId="0" fontId="55" fillId="0" borderId="0" xfId="0" applyFont="1"/>
    <xf numFmtId="0" fontId="61" fillId="0" borderId="0" xfId="0" applyFont="1"/>
    <xf numFmtId="0" fontId="61" fillId="0" borderId="0" xfId="0" applyFont="1" applyFill="1"/>
    <xf numFmtId="0" fontId="0" fillId="0" borderId="19" xfId="0" applyBorder="1" applyAlignment="1">
      <alignment wrapText="1"/>
    </xf>
    <xf numFmtId="0" fontId="0" fillId="0" borderId="0" xfId="0" applyFill="1" applyBorder="1"/>
    <xf numFmtId="164" fontId="0" fillId="0" borderId="0" xfId="0" applyNumberFormat="1" applyFill="1" applyBorder="1"/>
    <xf numFmtId="42" fontId="2" fillId="0" borderId="0" xfId="0" applyNumberFormat="1" applyFont="1" applyBorder="1"/>
    <xf numFmtId="0" fontId="2" fillId="0" borderId="0" xfId="0" applyFont="1" applyBorder="1"/>
    <xf numFmtId="0" fontId="3" fillId="4" borderId="1" xfId="3" applyFont="1" applyFill="1" applyBorder="1"/>
    <xf numFmtId="49" fontId="3" fillId="4" borderId="1" xfId="3" applyNumberFormat="1" applyFont="1" applyFill="1" applyBorder="1"/>
    <xf numFmtId="0" fontId="3" fillId="4" borderId="1" xfId="0" applyFont="1" applyFill="1" applyBorder="1" applyAlignment="1">
      <alignment horizontal="center" wrapText="1"/>
    </xf>
    <xf numFmtId="0" fontId="3" fillId="4" borderId="1" xfId="3" applyNumberFormat="1" applyFont="1" applyFill="1" applyBorder="1" applyAlignment="1">
      <alignment wrapText="1"/>
    </xf>
    <xf numFmtId="0" fontId="0" fillId="0" borderId="20" xfId="0" applyBorder="1" applyAlignment="1">
      <alignment wrapText="1"/>
    </xf>
    <xf numFmtId="42" fontId="54" fillId="4" borderId="1" xfId="0" applyNumberFormat="1" applyFont="1" applyFill="1" applyBorder="1" applyAlignment="1">
      <alignment wrapText="1"/>
    </xf>
    <xf numFmtId="42" fontId="3" fillId="4" borderId="1" xfId="0" applyNumberFormat="1" applyFont="1" applyFill="1" applyBorder="1" applyAlignment="1">
      <alignment horizontal="center" wrapText="1"/>
    </xf>
    <xf numFmtId="164" fontId="3" fillId="4" borderId="1" xfId="0" applyNumberFormat="1" applyFont="1" applyFill="1" applyBorder="1" applyAlignment="1">
      <alignment horizontal="center" wrapText="1"/>
    </xf>
    <xf numFmtId="0" fontId="2" fillId="0" borderId="0" xfId="0" applyFont="1" applyBorder="1" applyAlignment="1">
      <alignment horizontal="center"/>
    </xf>
    <xf numFmtId="0" fontId="0" fillId="0" borderId="0" xfId="0" applyFill="1" applyBorder="1" applyAlignment="1">
      <alignment horizontal="center"/>
    </xf>
    <xf numFmtId="0" fontId="0" fillId="0" borderId="19" xfId="0" applyBorder="1"/>
    <xf numFmtId="0" fontId="3" fillId="5" borderId="14" xfId="3" applyFont="1" applyFill="1" applyBorder="1"/>
    <xf numFmtId="10" fontId="0" fillId="2" borderId="1" xfId="0" applyNumberFormat="1" applyFont="1" applyFill="1" applyBorder="1"/>
    <xf numFmtId="44" fontId="0" fillId="2" borderId="1" xfId="0" applyNumberFormat="1" applyFont="1" applyFill="1" applyBorder="1"/>
    <xf numFmtId="10" fontId="54" fillId="9" borderId="0" xfId="0" applyNumberFormat="1" applyFont="1" applyFill="1" applyAlignment="1">
      <alignment wrapText="1"/>
    </xf>
    <xf numFmtId="10" fontId="0" fillId="0" borderId="0" xfId="0" applyNumberFormat="1" applyProtection="1">
      <protection locked="0"/>
    </xf>
    <xf numFmtId="42" fontId="0" fillId="0" borderId="0" xfId="0" applyNumberFormat="1" applyFill="1" applyBorder="1"/>
    <xf numFmtId="44" fontId="60" fillId="7" borderId="21" xfId="1" applyNumberFormat="1" applyFont="1" applyFill="1" applyBorder="1" applyAlignment="1" applyProtection="1">
      <alignment wrapText="1"/>
    </xf>
    <xf numFmtId="167" fontId="60" fillId="0" borderId="21" xfId="0" applyNumberFormat="1" applyFont="1" applyFill="1" applyBorder="1" applyProtection="1">
      <protection locked="0"/>
    </xf>
    <xf numFmtId="167" fontId="71" fillId="6" borderId="21" xfId="0" applyNumberFormat="1" applyFont="1" applyFill="1" applyBorder="1" applyProtection="1"/>
    <xf numFmtId="44" fontId="60" fillId="7" borderId="21" xfId="0" applyNumberFormat="1" applyFont="1" applyFill="1" applyBorder="1" applyProtection="1"/>
    <xf numFmtId="7" fontId="71" fillId="6" borderId="21" xfId="0" applyNumberFormat="1" applyFont="1" applyFill="1" applyBorder="1" applyProtection="1"/>
    <xf numFmtId="0" fontId="72" fillId="0" borderId="2" xfId="0" applyFont="1" applyBorder="1" applyAlignment="1">
      <alignment horizontal="left"/>
    </xf>
    <xf numFmtId="0" fontId="73" fillId="0" borderId="0" xfId="0" applyFont="1" applyBorder="1" applyAlignment="1">
      <alignment horizontal="left"/>
    </xf>
    <xf numFmtId="0" fontId="73" fillId="0" borderId="3" xfId="0" applyFont="1" applyBorder="1" applyAlignment="1">
      <alignment horizontal="left"/>
    </xf>
    <xf numFmtId="0" fontId="74" fillId="0" borderId="0" xfId="0" applyFont="1" applyBorder="1" applyAlignment="1">
      <alignment horizontal="left" wrapText="1"/>
    </xf>
    <xf numFmtId="0" fontId="61" fillId="0" borderId="0" xfId="0" applyFont="1" applyBorder="1" applyAlignment="1">
      <alignment horizontal="left" wrapText="1"/>
    </xf>
    <xf numFmtId="0" fontId="61" fillId="0" borderId="3" xfId="0" applyFont="1" applyBorder="1" applyAlignment="1">
      <alignment horizontal="left" wrapText="1"/>
    </xf>
    <xf numFmtId="0" fontId="0" fillId="0" borderId="2" xfId="0" applyFont="1" applyBorder="1" applyAlignment="1">
      <alignment horizontal="left"/>
    </xf>
    <xf numFmtId="0" fontId="0" fillId="0" borderId="0" xfId="0" applyFont="1" applyBorder="1" applyAlignment="1">
      <alignment horizontal="left"/>
    </xf>
    <xf numFmtId="0" fontId="0" fillId="0" borderId="3" xfId="0" applyFont="1" applyBorder="1" applyAlignment="1">
      <alignment horizontal="left"/>
    </xf>
    <xf numFmtId="0" fontId="75" fillId="6" borderId="2" xfId="0" applyFont="1" applyFill="1" applyBorder="1" applyAlignment="1">
      <alignment horizontal="left" vertical="center" wrapText="1"/>
    </xf>
    <xf numFmtId="0" fontId="75" fillId="6" borderId="0" xfId="0" applyFont="1" applyFill="1" applyBorder="1" applyAlignment="1">
      <alignment horizontal="left" vertical="center" wrapText="1"/>
    </xf>
    <xf numFmtId="49" fontId="0" fillId="0" borderId="2" xfId="0" applyNumberFormat="1" applyBorder="1" applyAlignment="1">
      <alignment horizontal="left" vertical="center"/>
    </xf>
    <xf numFmtId="49" fontId="0" fillId="0" borderId="0" xfId="0" applyNumberFormat="1" applyFont="1" applyBorder="1" applyAlignment="1">
      <alignment horizontal="left" vertical="center"/>
    </xf>
    <xf numFmtId="49" fontId="0" fillId="0" borderId="3" xfId="0" applyNumberFormat="1" applyFont="1" applyBorder="1" applyAlignment="1">
      <alignment horizontal="left" vertical="center"/>
    </xf>
    <xf numFmtId="0" fontId="61" fillId="0" borderId="2" xfId="0" applyNumberFormat="1" applyFont="1" applyBorder="1" applyAlignment="1">
      <alignment horizontal="left" vertical="top" wrapText="1"/>
    </xf>
    <xf numFmtId="0" fontId="61" fillId="0" borderId="0" xfId="0" applyNumberFormat="1" applyFont="1" applyBorder="1" applyAlignment="1">
      <alignment horizontal="left" vertical="top" wrapText="1"/>
    </xf>
    <xf numFmtId="0" fontId="61" fillId="0" borderId="3" xfId="0" applyNumberFormat="1" applyFont="1" applyBorder="1" applyAlignment="1">
      <alignment horizontal="left" vertical="top" wrapText="1"/>
    </xf>
    <xf numFmtId="49" fontId="76" fillId="0" borderId="2" xfId="0" applyNumberFormat="1" applyFont="1" applyBorder="1" applyAlignment="1">
      <alignment horizontal="left" vertical="center"/>
    </xf>
    <xf numFmtId="0" fontId="72" fillId="0" borderId="0" xfId="0" applyFont="1" applyBorder="1" applyAlignment="1">
      <alignment horizontal="left"/>
    </xf>
    <xf numFmtId="49" fontId="0" fillId="0" borderId="2" xfId="0" applyNumberFormat="1" applyBorder="1" applyAlignment="1">
      <alignment horizontal="left"/>
    </xf>
    <xf numFmtId="49" fontId="0" fillId="0" borderId="0" xfId="0" applyNumberFormat="1" applyFont="1" applyBorder="1" applyAlignment="1">
      <alignment horizontal="left"/>
    </xf>
    <xf numFmtId="49" fontId="0" fillId="0" borderId="3" xfId="0" applyNumberFormat="1" applyFont="1" applyBorder="1" applyAlignment="1">
      <alignment horizontal="left"/>
    </xf>
    <xf numFmtId="49" fontId="68" fillId="0" borderId="2" xfId="0" applyNumberFormat="1" applyFont="1" applyBorder="1" applyAlignment="1">
      <alignment horizontal="left" vertical="center"/>
    </xf>
    <xf numFmtId="49" fontId="68" fillId="0" borderId="0" xfId="0" applyNumberFormat="1" applyFont="1" applyBorder="1" applyAlignment="1">
      <alignment horizontal="left" vertical="center"/>
    </xf>
    <xf numFmtId="49" fontId="68" fillId="0" borderId="3" xfId="0" applyNumberFormat="1" applyFont="1" applyBorder="1" applyAlignment="1">
      <alignment horizontal="left" vertical="center"/>
    </xf>
    <xf numFmtId="0" fontId="74" fillId="0" borderId="4" xfId="0" applyFont="1" applyBorder="1" applyAlignment="1">
      <alignment horizontal="left" vertical="top" wrapText="1"/>
    </xf>
    <xf numFmtId="0" fontId="61" fillId="0" borderId="5" xfId="0" applyFont="1" applyBorder="1" applyAlignment="1">
      <alignment horizontal="left" vertical="top"/>
    </xf>
    <xf numFmtId="0" fontId="61" fillId="0" borderId="6" xfId="0" applyFont="1" applyBorder="1" applyAlignment="1">
      <alignment horizontal="left" vertical="top"/>
    </xf>
    <xf numFmtId="0" fontId="10" fillId="0" borderId="0" xfId="0" applyFont="1" applyBorder="1" applyAlignment="1">
      <alignment horizontal="left" vertical="top" wrapText="1"/>
    </xf>
    <xf numFmtId="0" fontId="61" fillId="0" borderId="0" xfId="0" applyFont="1" applyBorder="1" applyAlignment="1">
      <alignment horizontal="left" vertical="top" wrapText="1"/>
    </xf>
    <xf numFmtId="0" fontId="61" fillId="0" borderId="3" xfId="0" applyFont="1" applyBorder="1" applyAlignment="1">
      <alignment horizontal="left" vertical="top" wrapText="1"/>
    </xf>
    <xf numFmtId="0" fontId="74" fillId="0" borderId="0" xfId="0" applyFont="1" applyBorder="1" applyAlignment="1">
      <alignment horizontal="left" vertical="top" wrapText="1"/>
    </xf>
    <xf numFmtId="0" fontId="77" fillId="0" borderId="2" xfId="0" applyFont="1" applyBorder="1" applyAlignment="1">
      <alignment horizontal="left"/>
    </xf>
    <xf numFmtId="0" fontId="70" fillId="0" borderId="0" xfId="0" applyFont="1" applyBorder="1" applyAlignment="1">
      <alignment horizontal="left"/>
    </xf>
    <xf numFmtId="0" fontId="70" fillId="0" borderId="3" xfId="0" applyFont="1" applyBorder="1" applyAlignment="1">
      <alignment horizontal="left"/>
    </xf>
    <xf numFmtId="0" fontId="61" fillId="0" borderId="2" xfId="2" applyFont="1" applyBorder="1" applyAlignment="1" applyProtection="1">
      <alignment horizontal="left" vertical="top" wrapText="1"/>
    </xf>
    <xf numFmtId="0" fontId="61" fillId="0" borderId="0" xfId="2" applyFont="1" applyBorder="1" applyAlignment="1" applyProtection="1">
      <alignment horizontal="left" vertical="top"/>
    </xf>
    <xf numFmtId="0" fontId="61" fillId="0" borderId="3" xfId="2" applyFont="1" applyBorder="1" applyAlignment="1" applyProtection="1">
      <alignment horizontal="left" vertical="top"/>
    </xf>
    <xf numFmtId="49" fontId="0" fillId="0" borderId="2" xfId="0" applyNumberFormat="1" applyFont="1" applyBorder="1" applyAlignment="1">
      <alignment horizontal="left" vertical="center"/>
    </xf>
    <xf numFmtId="0" fontId="10" fillId="0" borderId="13" xfId="0" applyFont="1" applyBorder="1" applyAlignment="1">
      <alignment horizontal="left" vertical="top" wrapText="1"/>
    </xf>
    <xf numFmtId="0" fontId="61" fillId="0" borderId="13" xfId="0" applyFont="1" applyBorder="1" applyAlignment="1">
      <alignment horizontal="left" vertical="top" wrapText="1"/>
    </xf>
    <xf numFmtId="0" fontId="61" fillId="0" borderId="16" xfId="0" applyFont="1" applyBorder="1" applyAlignment="1">
      <alignment horizontal="left" vertical="top" wrapText="1"/>
    </xf>
    <xf numFmtId="0" fontId="61" fillId="0" borderId="13" xfId="0" applyFont="1" applyBorder="1" applyAlignment="1">
      <alignment horizontal="left" wrapText="1"/>
    </xf>
    <xf numFmtId="0" fontId="61" fillId="0" borderId="16" xfId="0" applyFont="1" applyBorder="1" applyAlignment="1">
      <alignment horizontal="left" wrapText="1"/>
    </xf>
    <xf numFmtId="0" fontId="61" fillId="0" borderId="13" xfId="0" applyFont="1" applyBorder="1" applyAlignment="1">
      <alignment horizontal="left" vertical="top"/>
    </xf>
    <xf numFmtId="0" fontId="61" fillId="0" borderId="16" xfId="0" applyFont="1" applyBorder="1" applyAlignment="1">
      <alignment horizontal="left" vertical="top"/>
    </xf>
    <xf numFmtId="0" fontId="0" fillId="0" borderId="22" xfId="0" applyFont="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49" fontId="76" fillId="0" borderId="0" xfId="0" applyNumberFormat="1" applyFont="1" applyBorder="1" applyAlignment="1">
      <alignment horizontal="left" vertical="center"/>
    </xf>
    <xf numFmtId="49" fontId="76" fillId="0" borderId="3" xfId="0" applyNumberFormat="1" applyFont="1" applyBorder="1" applyAlignment="1">
      <alignment horizontal="left" vertical="center"/>
    </xf>
    <xf numFmtId="49" fontId="0" fillId="0" borderId="2" xfId="0" applyNumberFormat="1" applyFont="1" applyBorder="1" applyAlignment="1">
      <alignment horizontal="left" vertical="top"/>
    </xf>
    <xf numFmtId="49" fontId="0" fillId="0" borderId="0" xfId="0" applyNumberFormat="1" applyFont="1" applyBorder="1" applyAlignment="1">
      <alignment horizontal="left" vertical="top"/>
    </xf>
    <xf numFmtId="49" fontId="0" fillId="0" borderId="3" xfId="0" applyNumberFormat="1" applyFont="1" applyBorder="1" applyAlignment="1">
      <alignment horizontal="left" vertical="top"/>
    </xf>
    <xf numFmtId="0" fontId="61" fillId="0" borderId="7" xfId="2" applyFont="1" applyBorder="1" applyAlignment="1" applyProtection="1">
      <alignment horizontal="left" wrapText="1"/>
    </xf>
    <xf numFmtId="0" fontId="61" fillId="0" borderId="8" xfId="2" applyFont="1" applyBorder="1" applyAlignment="1" applyProtection="1">
      <alignment horizontal="left" wrapText="1"/>
    </xf>
    <xf numFmtId="0" fontId="61" fillId="0" borderId="9" xfId="2" applyFont="1" applyBorder="1" applyAlignment="1" applyProtection="1">
      <alignment horizontal="left" wrapText="1"/>
    </xf>
    <xf numFmtId="0" fontId="61" fillId="0" borderId="15" xfId="2" applyFont="1" applyBorder="1" applyAlignment="1" applyProtection="1">
      <alignment horizontal="left" vertical="center" wrapText="1"/>
    </xf>
    <xf numFmtId="0" fontId="61" fillId="0" borderId="13" xfId="2" applyFont="1" applyBorder="1" applyAlignment="1" applyProtection="1">
      <alignment horizontal="left" vertical="center"/>
    </xf>
    <xf numFmtId="0" fontId="61" fillId="0" borderId="16" xfId="2" applyFont="1" applyBorder="1" applyAlignment="1" applyProtection="1">
      <alignment horizontal="left" vertical="center"/>
    </xf>
    <xf numFmtId="0" fontId="61" fillId="0" borderId="2" xfId="0" applyFont="1" applyBorder="1" applyAlignment="1">
      <alignment horizontal="left" vertical="center" wrapText="1"/>
    </xf>
    <xf numFmtId="0" fontId="61" fillId="0" borderId="0" xfId="0" applyFont="1" applyBorder="1" applyAlignment="1">
      <alignment horizontal="left" vertical="center"/>
    </xf>
    <xf numFmtId="0" fontId="61" fillId="0" borderId="3" xfId="0" applyFont="1" applyBorder="1" applyAlignment="1">
      <alignment horizontal="left" vertical="center"/>
    </xf>
    <xf numFmtId="49" fontId="0" fillId="0" borderId="2"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3" xfId="0" applyNumberFormat="1" applyFont="1" applyBorder="1" applyAlignment="1">
      <alignment horizontal="left" vertical="top" wrapText="1"/>
    </xf>
    <xf numFmtId="49" fontId="73" fillId="0" borderId="2" xfId="0" applyNumberFormat="1" applyFont="1" applyBorder="1" applyAlignment="1">
      <alignment horizontal="left" vertical="center" wrapText="1"/>
    </xf>
    <xf numFmtId="49" fontId="73" fillId="0" borderId="0" xfId="0" applyNumberFormat="1" applyFont="1" applyBorder="1" applyAlignment="1">
      <alignment horizontal="left" vertical="center" wrapText="1"/>
    </xf>
    <xf numFmtId="49" fontId="73" fillId="0" borderId="3" xfId="0" applyNumberFormat="1" applyFont="1" applyBorder="1" applyAlignment="1">
      <alignment horizontal="left" vertical="center" wrapText="1"/>
    </xf>
    <xf numFmtId="0" fontId="60" fillId="0" borderId="0" xfId="0" applyFont="1" applyBorder="1" applyAlignment="1">
      <alignment horizontal="left" wrapText="1"/>
    </xf>
    <xf numFmtId="0" fontId="60" fillId="0" borderId="3" xfId="0" applyFont="1" applyBorder="1" applyAlignment="1">
      <alignment horizontal="left" wrapText="1"/>
    </xf>
    <xf numFmtId="0" fontId="59" fillId="6" borderId="15" xfId="0" applyFont="1" applyFill="1" applyBorder="1" applyAlignment="1">
      <alignment horizontal="left" vertical="center" wrapText="1"/>
    </xf>
    <xf numFmtId="0" fontId="59" fillId="6" borderId="13" xfId="0" applyFont="1" applyFill="1" applyBorder="1" applyAlignment="1">
      <alignment horizontal="left" vertical="center" wrapText="1"/>
    </xf>
    <xf numFmtId="0" fontId="59" fillId="6" borderId="16" xfId="0" applyFont="1" applyFill="1" applyBorder="1" applyAlignment="1">
      <alignment horizontal="left" vertical="center" wrapText="1"/>
    </xf>
    <xf numFmtId="0" fontId="78" fillId="6" borderId="25" xfId="0" applyFont="1" applyFill="1" applyBorder="1" applyAlignment="1">
      <alignment horizontal="left"/>
    </xf>
    <xf numFmtId="0" fontId="78" fillId="6" borderId="1" xfId="0" applyFont="1" applyFill="1" applyBorder="1" applyAlignment="1">
      <alignment horizontal="left"/>
    </xf>
    <xf numFmtId="0" fontId="60" fillId="0" borderId="0" xfId="0" applyFont="1" applyBorder="1" applyAlignment="1">
      <alignment horizontal="left" vertical="top" wrapText="1"/>
    </xf>
    <xf numFmtId="0" fontId="60" fillId="0" borderId="3" xfId="0" applyFont="1" applyBorder="1" applyAlignment="1">
      <alignment horizontal="left" vertical="top" wrapText="1"/>
    </xf>
    <xf numFmtId="0" fontId="60" fillId="0" borderId="0" xfId="0" applyFont="1" applyBorder="1" applyAlignment="1">
      <alignment horizontal="left" vertical="center" wrapText="1" indent="3"/>
    </xf>
    <xf numFmtId="0" fontId="60" fillId="0" borderId="3" xfId="0" applyFont="1" applyBorder="1" applyAlignment="1">
      <alignment horizontal="left" vertical="center" wrapText="1" indent="3"/>
    </xf>
    <xf numFmtId="0" fontId="60" fillId="0" borderId="0" xfId="0" applyFont="1" applyBorder="1" applyAlignment="1">
      <alignment horizontal="left" vertical="top" wrapText="1" indent="3"/>
    </xf>
    <xf numFmtId="0" fontId="60" fillId="0" borderId="3" xfId="0" applyFont="1" applyBorder="1" applyAlignment="1">
      <alignment horizontal="left" vertical="top" wrapText="1" indent="3"/>
    </xf>
    <xf numFmtId="49" fontId="59" fillId="0" borderId="2" xfId="0" applyNumberFormat="1" applyFont="1" applyBorder="1" applyAlignment="1">
      <alignment horizontal="left" wrapText="1"/>
    </xf>
    <xf numFmtId="49" fontId="59" fillId="0" borderId="0" xfId="0" applyNumberFormat="1" applyFont="1" applyBorder="1" applyAlignment="1">
      <alignment horizontal="left" wrapText="1"/>
    </xf>
    <xf numFmtId="49" fontId="59" fillId="0" borderId="3" xfId="0" applyNumberFormat="1" applyFont="1" applyBorder="1" applyAlignment="1">
      <alignment horizontal="left" wrapText="1"/>
    </xf>
    <xf numFmtId="0" fontId="75" fillId="6" borderId="10" xfId="0" applyFont="1" applyFill="1" applyBorder="1" applyAlignment="1">
      <alignment horizontal="left" vertical="center" wrapText="1"/>
    </xf>
    <xf numFmtId="0" fontId="75" fillId="6" borderId="11" xfId="0" applyFont="1" applyFill="1" applyBorder="1" applyAlignment="1">
      <alignment horizontal="left" vertical="center" wrapText="1"/>
    </xf>
    <xf numFmtId="0" fontId="59" fillId="6" borderId="25" xfId="0" applyFont="1" applyFill="1" applyBorder="1" applyAlignment="1">
      <alignment horizontal="left" wrapText="1"/>
    </xf>
    <xf numFmtId="0" fontId="59" fillId="6" borderId="1" xfId="0" applyFont="1" applyFill="1" applyBorder="1" applyAlignment="1">
      <alignment horizontal="left" wrapText="1"/>
    </xf>
    <xf numFmtId="0" fontId="60" fillId="0" borderId="0" xfId="0" applyFont="1" applyBorder="1" applyAlignment="1">
      <alignment horizontal="left" vertical="top"/>
    </xf>
    <xf numFmtId="0" fontId="60" fillId="0" borderId="3" xfId="0" applyFont="1" applyBorder="1" applyAlignment="1">
      <alignment horizontal="left" vertical="top"/>
    </xf>
    <xf numFmtId="0" fontId="59" fillId="6" borderId="25" xfId="0" applyFont="1" applyFill="1" applyBorder="1" applyAlignment="1">
      <alignment horizontal="left" vertical="center" wrapText="1"/>
    </xf>
    <xf numFmtId="0" fontId="59" fillId="6" borderId="1" xfId="0" applyFont="1" applyFill="1" applyBorder="1" applyAlignment="1">
      <alignment horizontal="left" vertical="center" wrapText="1"/>
    </xf>
    <xf numFmtId="0" fontId="63" fillId="7" borderId="14" xfId="0" applyFont="1" applyFill="1" applyBorder="1" applyAlignment="1" applyProtection="1">
      <alignment horizontal="left" vertical="center" wrapText="1"/>
      <protection hidden="1"/>
    </xf>
    <xf numFmtId="0" fontId="63" fillId="7" borderId="1" xfId="0" applyFont="1" applyFill="1" applyBorder="1" applyAlignment="1" applyProtection="1">
      <alignment horizontal="left" vertical="center" wrapText="1"/>
      <protection hidden="1"/>
    </xf>
    <xf numFmtId="0" fontId="63" fillId="7" borderId="21" xfId="0" applyFont="1" applyFill="1" applyBorder="1" applyAlignment="1" applyProtection="1">
      <alignment horizontal="left" vertical="center" wrapText="1"/>
      <protection hidden="1"/>
    </xf>
    <xf numFmtId="0" fontId="79" fillId="0" borderId="4"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58" fillId="11" borderId="2" xfId="0" applyFont="1" applyFill="1" applyBorder="1" applyAlignment="1">
      <alignment horizontal="center" vertical="center"/>
    </xf>
    <xf numFmtId="0" fontId="58" fillId="11" borderId="0" xfId="0" applyFont="1" applyFill="1" applyBorder="1" applyAlignment="1">
      <alignment horizontal="center" vertical="center"/>
    </xf>
    <xf numFmtId="0" fontId="58" fillId="11" borderId="3" xfId="0" applyFont="1" applyFill="1" applyBorder="1" applyAlignment="1">
      <alignment horizontal="center" vertical="center"/>
    </xf>
    <xf numFmtId="0" fontId="60" fillId="0" borderId="4" xfId="0" applyFont="1" applyBorder="1" applyAlignment="1">
      <alignment horizontal="left" vertical="center" wrapText="1"/>
    </xf>
    <xf numFmtId="0" fontId="60" fillId="0" borderId="5" xfId="0" applyFont="1" applyBorder="1" applyAlignment="1">
      <alignment horizontal="left" vertical="center" wrapText="1"/>
    </xf>
    <xf numFmtId="0" fontId="60" fillId="0" borderId="6" xfId="0" applyFont="1" applyBorder="1" applyAlignment="1">
      <alignment horizontal="left" vertical="center" wrapText="1"/>
    </xf>
    <xf numFmtId="0" fontId="60" fillId="0" borderId="25" xfId="0" applyFont="1" applyBorder="1" applyAlignment="1">
      <alignment horizontal="left"/>
    </xf>
    <xf numFmtId="0" fontId="60" fillId="0" borderId="1" xfId="0" applyFont="1" applyBorder="1" applyAlignment="1">
      <alignment horizontal="left"/>
    </xf>
    <xf numFmtId="49" fontId="71" fillId="0" borderId="2" xfId="2" applyNumberFormat="1" applyFont="1" applyBorder="1" applyAlignment="1" applyProtection="1">
      <alignment horizontal="left" wrapText="1"/>
    </xf>
    <xf numFmtId="49" fontId="71" fillId="0" borderId="0" xfId="2" applyNumberFormat="1" applyFont="1" applyBorder="1" applyAlignment="1" applyProtection="1">
      <alignment horizontal="left" wrapText="1"/>
    </xf>
    <xf numFmtId="49" fontId="71" fillId="0" borderId="3" xfId="2" applyNumberFormat="1" applyFont="1" applyBorder="1" applyAlignment="1" applyProtection="1">
      <alignment horizontal="left" wrapText="1"/>
    </xf>
    <xf numFmtId="0" fontId="63" fillId="7" borderId="14" xfId="0" applyFont="1" applyFill="1" applyBorder="1" applyAlignment="1" applyProtection="1">
      <alignment horizontal="left" vertical="center"/>
      <protection hidden="1"/>
    </xf>
    <xf numFmtId="0" fontId="63" fillId="7" borderId="17" xfId="0" applyFont="1" applyFill="1" applyBorder="1" applyAlignment="1" applyProtection="1">
      <alignment horizontal="left" vertical="center"/>
      <protection hidden="1"/>
    </xf>
    <xf numFmtId="0" fontId="63" fillId="7" borderId="1" xfId="0" applyFont="1" applyFill="1" applyBorder="1" applyAlignment="1" applyProtection="1">
      <alignment horizontal="left" vertical="center"/>
      <protection hidden="1"/>
    </xf>
    <xf numFmtId="0" fontId="60" fillId="0" borderId="25" xfId="0" applyFont="1" applyFill="1" applyBorder="1" applyAlignment="1">
      <alignment horizontal="left" vertical="top" wrapText="1"/>
    </xf>
    <xf numFmtId="0" fontId="60" fillId="0" borderId="1" xfId="0" applyFont="1" applyFill="1" applyBorder="1" applyAlignment="1">
      <alignment horizontal="left" vertical="top" wrapText="1"/>
    </xf>
    <xf numFmtId="0" fontId="9" fillId="0" borderId="25" xfId="0" applyFont="1" applyBorder="1" applyAlignment="1">
      <alignment horizontal="left"/>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60" fillId="0" borderId="0" xfId="0" applyFont="1" applyBorder="1" applyAlignment="1">
      <alignment vertical="top" wrapText="1"/>
    </xf>
    <xf numFmtId="0" fontId="60" fillId="0" borderId="3" xfId="0" applyFont="1" applyBorder="1" applyAlignment="1">
      <alignment vertical="top" wrapText="1"/>
    </xf>
    <xf numFmtId="0" fontId="60" fillId="0" borderId="4" xfId="0" applyFont="1" applyBorder="1" applyAlignment="1">
      <alignment horizontal="left" vertical="top" wrapText="1"/>
    </xf>
    <xf numFmtId="0" fontId="60" fillId="0" borderId="5" xfId="0" applyFont="1" applyBorder="1" applyAlignment="1">
      <alignment horizontal="left" vertical="top" wrapText="1"/>
    </xf>
    <xf numFmtId="0" fontId="60" fillId="0" borderId="14" xfId="0" applyFont="1" applyBorder="1" applyAlignment="1">
      <alignment horizontal="left" vertical="top" wrapText="1"/>
    </xf>
    <xf numFmtId="0" fontId="80" fillId="0" borderId="2" xfId="0" applyFont="1" applyBorder="1" applyAlignment="1">
      <alignment horizontal="left" vertical="center"/>
    </xf>
    <xf numFmtId="0" fontId="80" fillId="0" borderId="0" xfId="0" applyFont="1" applyBorder="1" applyAlignment="1">
      <alignment horizontal="left" vertical="center"/>
    </xf>
    <xf numFmtId="0" fontId="80" fillId="0" borderId="3" xfId="0" applyFont="1" applyBorder="1" applyAlignment="1">
      <alignment horizontal="left" vertical="center"/>
    </xf>
    <xf numFmtId="0" fontId="59" fillId="0" borderId="1" xfId="0" applyFont="1" applyBorder="1" applyAlignment="1">
      <alignment horizontal="left"/>
    </xf>
    <xf numFmtId="0" fontId="59" fillId="0" borderId="1" xfId="0" applyFont="1" applyBorder="1" applyAlignment="1"/>
    <xf numFmtId="49" fontId="59" fillId="0" borderId="2" xfId="0" applyNumberFormat="1" applyFont="1" applyBorder="1" applyAlignment="1">
      <alignment horizontal="left" vertical="top" wrapText="1"/>
    </xf>
    <xf numFmtId="49" fontId="59" fillId="0" borderId="0" xfId="0" applyNumberFormat="1" applyFont="1" applyBorder="1" applyAlignment="1">
      <alignment horizontal="left" vertical="top" wrapText="1"/>
    </xf>
    <xf numFmtId="49" fontId="59" fillId="0" borderId="3" xfId="0" applyNumberFormat="1" applyFont="1" applyBorder="1" applyAlignment="1">
      <alignment horizontal="left" vertical="top" wrapText="1"/>
    </xf>
    <xf numFmtId="0" fontId="62" fillId="0" borderId="0" xfId="2" applyFont="1" applyBorder="1" applyAlignment="1" applyProtection="1">
      <alignment horizontal="left" vertical="top" wrapText="1"/>
    </xf>
    <xf numFmtId="0" fontId="62" fillId="0" borderId="3" xfId="2" applyFont="1" applyBorder="1" applyAlignment="1" applyProtection="1">
      <alignment horizontal="left" vertical="top" wrapText="1"/>
    </xf>
    <xf numFmtId="0" fontId="61" fillId="0" borderId="0" xfId="2" applyFont="1" applyBorder="1" applyAlignment="1" applyProtection="1">
      <alignment horizontal="left" vertical="top" wrapText="1"/>
    </xf>
    <xf numFmtId="0" fontId="61" fillId="0" borderId="3" xfId="2" applyFont="1" applyBorder="1" applyAlignment="1" applyProtection="1">
      <alignment horizontal="left" vertical="top" wrapText="1"/>
    </xf>
    <xf numFmtId="0" fontId="63" fillId="12" borderId="17" xfId="0" applyFont="1" applyFill="1" applyBorder="1" applyAlignment="1" applyProtection="1">
      <alignment horizontal="left"/>
      <protection locked="0"/>
    </xf>
    <xf numFmtId="0" fontId="63" fillId="12" borderId="5" xfId="0" applyFont="1" applyFill="1" applyBorder="1" applyAlignment="1" applyProtection="1">
      <alignment horizontal="left"/>
      <protection locked="0"/>
    </xf>
    <xf numFmtId="0" fontId="63" fillId="12" borderId="6" xfId="0" applyFont="1" applyFill="1" applyBorder="1" applyAlignment="1" applyProtection="1">
      <alignment horizontal="left"/>
      <protection locked="0"/>
    </xf>
    <xf numFmtId="0" fontId="4" fillId="12" borderId="17" xfId="2" applyFill="1" applyBorder="1" applyAlignment="1" applyProtection="1">
      <alignment horizontal="left"/>
      <protection locked="0"/>
    </xf>
    <xf numFmtId="0" fontId="81" fillId="3" borderId="25" xfId="0" applyFont="1" applyFill="1" applyBorder="1" applyAlignment="1" applyProtection="1">
      <alignment horizontal="left" vertical="center" wrapText="1"/>
      <protection hidden="1"/>
    </xf>
    <xf numFmtId="0" fontId="81" fillId="3" borderId="1" xfId="0" applyFont="1" applyFill="1" applyBorder="1" applyAlignment="1" applyProtection="1">
      <alignment horizontal="left" vertical="center" wrapText="1"/>
      <protection hidden="1"/>
    </xf>
    <xf numFmtId="0" fontId="61" fillId="0" borderId="17" xfId="0" applyFont="1" applyBorder="1" applyAlignment="1" applyProtection="1">
      <alignment horizontal="left" vertical="top" wrapText="1"/>
      <protection locked="0"/>
    </xf>
    <xf numFmtId="0" fontId="61" fillId="0" borderId="5" xfId="0" applyFont="1" applyBorder="1" applyAlignment="1" applyProtection="1">
      <alignment horizontal="left" vertical="top" wrapText="1"/>
      <protection locked="0"/>
    </xf>
    <xf numFmtId="0" fontId="61" fillId="0" borderId="6" xfId="0" applyFont="1" applyBorder="1" applyAlignment="1" applyProtection="1">
      <alignment horizontal="left" vertical="top" wrapText="1"/>
      <protection locked="0"/>
    </xf>
    <xf numFmtId="0" fontId="81" fillId="3" borderId="4" xfId="0" applyFont="1" applyFill="1" applyBorder="1" applyAlignment="1" applyProtection="1">
      <alignment horizontal="left" vertical="center" wrapText="1"/>
      <protection hidden="1"/>
    </xf>
    <xf numFmtId="0" fontId="81" fillId="3" borderId="5" xfId="0" applyFont="1" applyFill="1" applyBorder="1" applyAlignment="1" applyProtection="1">
      <alignment horizontal="left" vertical="center" wrapText="1"/>
      <protection hidden="1"/>
    </xf>
    <xf numFmtId="0" fontId="81" fillId="3" borderId="14" xfId="0" applyFont="1" applyFill="1" applyBorder="1" applyAlignment="1" applyProtection="1">
      <alignment horizontal="left" vertical="center" wrapText="1"/>
      <protection hidden="1"/>
    </xf>
    <xf numFmtId="0" fontId="60" fillId="0" borderId="17" xfId="0" applyNumberFormat="1" applyFont="1" applyFill="1" applyBorder="1" applyAlignment="1" applyProtection="1">
      <alignment horizontal="left" vertical="top" wrapText="1"/>
      <protection locked="0"/>
    </xf>
    <xf numFmtId="0" fontId="60" fillId="0" borderId="5" xfId="0" applyNumberFormat="1" applyFont="1" applyFill="1" applyBorder="1" applyAlignment="1" applyProtection="1">
      <alignment horizontal="left" vertical="top" wrapText="1"/>
      <protection locked="0"/>
    </xf>
    <xf numFmtId="0" fontId="60" fillId="0" borderId="6"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60" fillId="0" borderId="3" xfId="0" applyFont="1" applyFill="1" applyBorder="1" applyAlignment="1" applyProtection="1">
      <alignment horizontal="left" vertical="top" wrapText="1"/>
      <protection locked="0"/>
    </xf>
    <xf numFmtId="0" fontId="54" fillId="6" borderId="25" xfId="0" applyFont="1" applyFill="1" applyBorder="1" applyAlignment="1">
      <alignment horizontal="left" wrapText="1"/>
    </xf>
    <xf numFmtId="0" fontId="54" fillId="6" borderId="1" xfId="0" applyFont="1" applyFill="1" applyBorder="1" applyAlignment="1">
      <alignment horizontal="left" wrapText="1"/>
    </xf>
    <xf numFmtId="0" fontId="54" fillId="6" borderId="17" xfId="0" applyFont="1" applyFill="1" applyBorder="1" applyAlignment="1">
      <alignment horizontal="left" wrapText="1"/>
    </xf>
    <xf numFmtId="0" fontId="54" fillId="6" borderId="5" xfId="0" applyFont="1" applyFill="1" applyBorder="1" applyAlignment="1">
      <alignment horizontal="left" wrapText="1"/>
    </xf>
    <xf numFmtId="0" fontId="54" fillId="6" borderId="6" xfId="0" applyFont="1" applyFill="1" applyBorder="1" applyAlignment="1">
      <alignment horizontal="left" wrapText="1"/>
    </xf>
    <xf numFmtId="0" fontId="61" fillId="0" borderId="17" xfId="0" applyNumberFormat="1" applyFont="1" applyBorder="1" applyAlignment="1" applyProtection="1">
      <alignment horizontal="left" vertical="top" wrapText="1"/>
      <protection locked="0"/>
    </xf>
    <xf numFmtId="0" fontId="61" fillId="0" borderId="5" xfId="0" applyNumberFormat="1" applyFont="1" applyBorder="1" applyAlignment="1" applyProtection="1">
      <alignment horizontal="left" vertical="top" wrapText="1"/>
      <protection locked="0"/>
    </xf>
    <xf numFmtId="0" fontId="61" fillId="0" borderId="6" xfId="0" applyNumberFormat="1" applyFont="1" applyBorder="1" applyAlignment="1" applyProtection="1">
      <alignment horizontal="left" vertical="top" wrapText="1"/>
      <protection locked="0"/>
    </xf>
    <xf numFmtId="0" fontId="82" fillId="3" borderId="25" xfId="0" applyFont="1" applyFill="1" applyBorder="1" applyAlignment="1" applyProtection="1">
      <alignment horizontal="left" vertical="top" wrapText="1"/>
      <protection hidden="1"/>
    </xf>
    <xf numFmtId="0" fontId="82" fillId="3" borderId="1" xfId="0" applyFont="1" applyFill="1" applyBorder="1" applyAlignment="1" applyProtection="1">
      <alignment horizontal="left" vertical="top" wrapText="1"/>
      <protection hidden="1"/>
    </xf>
    <xf numFmtId="0" fontId="83" fillId="0" borderId="2" xfId="0" applyFont="1" applyBorder="1" applyAlignment="1">
      <alignment horizontal="left" vertical="top" wrapText="1"/>
    </xf>
    <xf numFmtId="0" fontId="83" fillId="0" borderId="0" xfId="0" applyFont="1" applyBorder="1" applyAlignment="1">
      <alignment horizontal="left" vertical="top" wrapText="1"/>
    </xf>
    <xf numFmtId="0" fontId="83" fillId="0" borderId="3" xfId="0" applyFont="1" applyBorder="1" applyAlignment="1">
      <alignment horizontal="left" vertical="top" wrapText="1"/>
    </xf>
    <xf numFmtId="0" fontId="75" fillId="6" borderId="3" xfId="0" applyFont="1" applyFill="1" applyBorder="1" applyAlignment="1">
      <alignment horizontal="left" vertical="center" wrapText="1"/>
    </xf>
    <xf numFmtId="0" fontId="84" fillId="6" borderId="2" xfId="0" applyFont="1" applyFill="1" applyBorder="1" applyAlignment="1">
      <alignment horizontal="left" vertical="center" wrapText="1"/>
    </xf>
    <xf numFmtId="0" fontId="84" fillId="6" borderId="0" xfId="0" applyFont="1" applyFill="1" applyBorder="1" applyAlignment="1">
      <alignment horizontal="left" vertical="center" wrapText="1"/>
    </xf>
    <xf numFmtId="0" fontId="84" fillId="6" borderId="3" xfId="0" applyFont="1" applyFill="1" applyBorder="1" applyAlignment="1">
      <alignment horizontal="left" vertical="center" wrapText="1"/>
    </xf>
    <xf numFmtId="0" fontId="9" fillId="0" borderId="0" xfId="0" applyFont="1" applyFill="1" applyBorder="1" applyAlignment="1" applyProtection="1">
      <alignment horizontal="left" vertical="top" wrapText="1"/>
      <protection locked="0"/>
    </xf>
    <xf numFmtId="0" fontId="9" fillId="0" borderId="2" xfId="0" applyFont="1" applyBorder="1" applyAlignment="1">
      <alignment horizontal="left" vertical="center" wrapText="1"/>
    </xf>
    <xf numFmtId="0" fontId="60" fillId="0" borderId="0" xfId="0" applyFont="1" applyBorder="1" applyAlignment="1">
      <alignment horizontal="left" vertical="center" wrapText="1"/>
    </xf>
    <xf numFmtId="0" fontId="60" fillId="0" borderId="3" xfId="0" applyFont="1" applyBorder="1" applyAlignment="1">
      <alignment horizontal="left" vertical="center" wrapText="1"/>
    </xf>
    <xf numFmtId="0" fontId="61" fillId="0" borderId="2" xfId="2" applyFont="1" applyBorder="1" applyAlignment="1" applyProtection="1">
      <alignment horizontal="left" vertical="center" wrapText="1"/>
    </xf>
    <xf numFmtId="0" fontId="61" fillId="0" borderId="0" xfId="2" applyFont="1" applyBorder="1" applyAlignment="1" applyProtection="1">
      <alignment horizontal="left" vertical="center" wrapText="1"/>
    </xf>
    <xf numFmtId="0" fontId="61" fillId="0" borderId="3" xfId="2" applyFont="1" applyBorder="1" applyAlignment="1" applyProtection="1">
      <alignment horizontal="left" vertical="center" wrapText="1"/>
    </xf>
    <xf numFmtId="0" fontId="67" fillId="0" borderId="0" xfId="0" applyFont="1" applyBorder="1" applyAlignment="1">
      <alignment horizontal="left" vertical="center" wrapText="1"/>
    </xf>
    <xf numFmtId="0" fontId="67" fillId="0" borderId="3" xfId="0" applyFont="1" applyBorder="1" applyAlignment="1">
      <alignment horizontal="left" vertical="center" wrapText="1"/>
    </xf>
    <xf numFmtId="0" fontId="60" fillId="0" borderId="0" xfId="2" applyFont="1" applyBorder="1" applyAlignment="1" applyProtection="1">
      <alignment horizontal="left" vertical="top" wrapText="1"/>
    </xf>
    <xf numFmtId="0" fontId="60" fillId="0" borderId="3" xfId="2" applyFont="1" applyBorder="1" applyAlignment="1" applyProtection="1">
      <alignment horizontal="left" vertical="top" wrapText="1"/>
    </xf>
    <xf numFmtId="0" fontId="59" fillId="0" borderId="2" xfId="0" applyFont="1" applyBorder="1" applyAlignment="1">
      <alignment horizontal="left" vertical="center" wrapText="1"/>
    </xf>
    <xf numFmtId="0" fontId="58" fillId="11" borderId="22" xfId="0" applyFont="1" applyFill="1" applyBorder="1" applyAlignment="1">
      <alignment horizontal="center" vertical="center" wrapText="1"/>
    </xf>
    <xf numFmtId="0" fontId="58" fillId="11" borderId="23" xfId="0" applyFont="1" applyFill="1" applyBorder="1" applyAlignment="1">
      <alignment horizontal="center" vertical="center"/>
    </xf>
    <xf numFmtId="0" fontId="58" fillId="11" borderId="24" xfId="0" applyFont="1" applyFill="1" applyBorder="1" applyAlignment="1">
      <alignment horizontal="center" vertical="center"/>
    </xf>
    <xf numFmtId="0" fontId="16" fillId="0" borderId="2" xfId="0" applyFont="1" applyBorder="1" applyAlignment="1">
      <alignment horizontal="left" vertical="center" wrapText="1"/>
    </xf>
    <xf numFmtId="0" fontId="85" fillId="0" borderId="2" xfId="2" applyFont="1" applyBorder="1" applyAlignment="1" applyProtection="1">
      <alignment horizontal="left" vertical="center" wrapText="1"/>
    </xf>
    <xf numFmtId="0" fontId="86" fillId="6" borderId="10" xfId="0" applyFont="1" applyFill="1" applyBorder="1" applyAlignment="1">
      <alignment horizontal="left" vertical="center" wrapText="1"/>
    </xf>
    <xf numFmtId="0" fontId="86" fillId="6" borderId="11" xfId="0" applyFont="1" applyFill="1" applyBorder="1" applyAlignment="1">
      <alignment horizontal="left" vertical="center" wrapText="1"/>
    </xf>
    <xf numFmtId="0" fontId="86" fillId="6" borderId="12" xfId="0" applyFont="1" applyFill="1" applyBorder="1" applyAlignment="1">
      <alignment horizontal="left" vertical="center" wrapText="1"/>
    </xf>
    <xf numFmtId="0" fontId="58" fillId="11" borderId="22" xfId="0" applyFont="1" applyFill="1" applyBorder="1" applyAlignment="1">
      <alignment horizontal="center" vertical="center"/>
    </xf>
    <xf numFmtId="0" fontId="61" fillId="0" borderId="2" xfId="2" applyFont="1" applyBorder="1" applyAlignment="1" applyProtection="1">
      <alignment horizontal="left" wrapText="1"/>
    </xf>
    <xf numFmtId="0" fontId="61" fillId="0" borderId="0" xfId="2" applyFont="1" applyBorder="1" applyAlignment="1" applyProtection="1">
      <alignment horizontal="left" wrapText="1"/>
    </xf>
    <xf numFmtId="0" fontId="61" fillId="0" borderId="3" xfId="2" applyFont="1" applyBorder="1" applyAlignment="1" applyProtection="1">
      <alignment horizontal="left" wrapText="1"/>
    </xf>
    <xf numFmtId="0" fontId="60" fillId="0" borderId="2" xfId="0" applyFont="1" applyBorder="1" applyAlignment="1">
      <alignment horizontal="left" vertical="center" wrapText="1"/>
    </xf>
    <xf numFmtId="0" fontId="80" fillId="0" borderId="2" xfId="0" applyFont="1" applyBorder="1" applyAlignment="1">
      <alignment horizontal="left" vertical="center" wrapText="1"/>
    </xf>
    <xf numFmtId="0" fontId="80" fillId="0" borderId="0" xfId="0" applyFont="1" applyBorder="1" applyAlignment="1">
      <alignment horizontal="left" vertical="center" wrapText="1"/>
    </xf>
    <xf numFmtId="0" fontId="80" fillId="0" borderId="3" xfId="0" applyFont="1" applyBorder="1" applyAlignment="1">
      <alignment horizontal="left" vertical="center" wrapText="1"/>
    </xf>
    <xf numFmtId="0" fontId="59" fillId="0" borderId="0" xfId="0" applyFont="1" applyBorder="1" applyAlignment="1">
      <alignment horizontal="left" vertical="center" wrapText="1"/>
    </xf>
    <xf numFmtId="0" fontId="59" fillId="0" borderId="3" xfId="0" applyFont="1" applyBorder="1" applyAlignment="1">
      <alignment horizontal="left" vertical="center" wrapText="1"/>
    </xf>
    <xf numFmtId="0" fontId="61" fillId="0" borderId="2" xfId="2" applyFont="1" applyBorder="1" applyAlignment="1" applyProtection="1">
      <alignment vertical="top" wrapText="1"/>
    </xf>
    <xf numFmtId="0" fontId="61" fillId="0" borderId="0" xfId="2" applyFont="1" applyBorder="1" applyAlignment="1" applyProtection="1">
      <alignment vertical="top" wrapText="1"/>
    </xf>
    <xf numFmtId="0" fontId="61" fillId="0" borderId="3" xfId="2" applyFont="1" applyBorder="1" applyAlignment="1" applyProtection="1">
      <alignment vertical="top" wrapText="1"/>
    </xf>
    <xf numFmtId="0" fontId="58" fillId="0" borderId="2" xfId="0" applyFont="1" applyBorder="1" applyAlignment="1">
      <alignment horizontal="left" vertical="center"/>
    </xf>
    <xf numFmtId="0" fontId="58" fillId="0" borderId="0" xfId="0" applyFont="1" applyBorder="1" applyAlignment="1">
      <alignment horizontal="left" vertical="center"/>
    </xf>
    <xf numFmtId="0" fontId="58" fillId="0" borderId="3" xfId="0" applyFont="1" applyBorder="1" applyAlignment="1">
      <alignment horizontal="left" vertical="center"/>
    </xf>
    <xf numFmtId="0" fontId="60" fillId="0" borderId="0" xfId="0" applyFont="1" applyBorder="1" applyAlignment="1">
      <alignment horizontal="left" vertical="top" wrapText="1" indent="2"/>
    </xf>
    <xf numFmtId="0" fontId="59" fillId="0" borderId="0" xfId="0" applyFont="1" applyBorder="1" applyAlignment="1">
      <alignment horizontal="left" vertical="top" wrapText="1"/>
    </xf>
    <xf numFmtId="0" fontId="87" fillId="0" borderId="2" xfId="0" applyFont="1" applyBorder="1" applyAlignment="1">
      <alignment horizontal="left" vertical="top" wrapText="1"/>
    </xf>
    <xf numFmtId="0" fontId="0" fillId="0" borderId="0" xfId="0"/>
    <xf numFmtId="0" fontId="0" fillId="0" borderId="0" xfId="0" applyBorder="1"/>
    <xf numFmtId="0" fontId="87" fillId="0" borderId="7" xfId="0" applyFont="1" applyBorder="1" applyAlignment="1">
      <alignment horizontal="left" vertical="center" wrapText="1"/>
    </xf>
    <xf numFmtId="0" fontId="87" fillId="0" borderId="8" xfId="0" applyFont="1" applyBorder="1" applyAlignment="1">
      <alignment horizontal="left" vertical="center" wrapText="1"/>
    </xf>
    <xf numFmtId="49" fontId="58" fillId="11" borderId="22" xfId="0" applyNumberFormat="1" applyFont="1" applyFill="1" applyBorder="1" applyAlignment="1">
      <alignment horizontal="center" vertical="center" wrapText="1"/>
    </xf>
    <xf numFmtId="49" fontId="58" fillId="11" borderId="23" xfId="0" applyNumberFormat="1" applyFont="1" applyFill="1" applyBorder="1" applyAlignment="1">
      <alignment horizontal="center" vertical="center" wrapText="1"/>
    </xf>
    <xf numFmtId="49" fontId="58" fillId="11" borderId="24" xfId="0" applyNumberFormat="1" applyFont="1" applyFill="1" applyBorder="1" applyAlignment="1">
      <alignment horizontal="center" vertical="center" wrapText="1"/>
    </xf>
    <xf numFmtId="0" fontId="54" fillId="10" borderId="0" xfId="0" applyFont="1" applyFill="1" applyAlignment="1">
      <alignment horizontal="center" wrapText="1"/>
    </xf>
    <xf numFmtId="0" fontId="54" fillId="9" borderId="0" xfId="0" applyFont="1" applyFill="1" applyAlignment="1">
      <alignment horizontal="center" wrapText="1"/>
    </xf>
    <xf numFmtId="0" fontId="54" fillId="8" borderId="0" xfId="0" applyFont="1" applyFill="1" applyAlignment="1">
      <alignment horizontal="center" wrapText="1"/>
    </xf>
    <xf numFmtId="0" fontId="54" fillId="6" borderId="0" xfId="0" applyFont="1" applyFill="1" applyAlignment="1">
      <alignment horizontal="center"/>
    </xf>
  </cellXfs>
  <cellStyles count="4">
    <cellStyle name="Currency" xfId="1" builtinId="4"/>
    <cellStyle name="Hyperlink" xfId="2" builtinId="8"/>
    <cellStyle name="Normal" xfId="0" builtinId="0"/>
    <cellStyle name="Normal 3" xfId="3"/>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10" dropStyle="combo" dx="22" fmlaLink="E9" fmlaRange="'District List'!$E$1:$E$81" sel="1" val="2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mass.gov/edu/docs/ese/accountability/annual-reports/account-assist-levels-2016.xlsx"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http://www.doe.mass.edu/sped/osep/ResultsDrivenAccountability.htm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38099</xdr:rowOff>
    </xdr:from>
    <xdr:to>
      <xdr:col>9</xdr:col>
      <xdr:colOff>321928</xdr:colOff>
      <xdr:row>34</xdr:row>
      <xdr:rowOff>95250</xdr:rowOff>
    </xdr:to>
    <xdr:sp macro="" textlink="">
      <xdr:nvSpPr>
        <xdr:cNvPr id="3" name="TextBox 2" descr="STOP! PLEASE ENABLE MACROS ACTIVE X, AND/OR ENABLE DATA CONNECTION&#10;A dialog box may appear as the file opens prompting you to disable or enable macros and/or data connections. In order to use the workbook you must ‘Enable Macros and Active X’ and/or ‘Enable Data Connection’. Please set your security level to “Low,” then you will set it back to “High” once you have completed working with this file. &#10;&#10;Here are steps to enable macros to work with this file:&#10;&#10;With MS Excel 2003 or before&#10;On the Tools menu, point to Macros and then click Security&#10;On the Security level, select the Low button and press OK&#10;Select ‘Save As’ and indicate where you want to save the file on your computer&#10;Close the workbook and reopen this SmartForm to enter data&#10;&#10;With MS Excel 2007 and above&#10;Open any blank Excel workbook&#10;Click the Microsoft Office button&#10;Click Excel Options&#10;Click Trust Center&#10;Click Trust Center Settings&#10;Click Macros Settings, then select Enable all macros&#10;Click Active X, then select Enable All&#10;Select ‘Save As’ and indicate where you want to save the file on your computer. &#10;Close the workbook and reopen this SmartForm to enter data&#10;&#10;If you need additional assistance please contact your local district IT support personnel.&#10;"/>
        <xdr:cNvSpPr txBox="1"/>
      </xdr:nvSpPr>
      <xdr:spPr>
        <a:xfrm>
          <a:off x="66675" y="38099"/>
          <a:ext cx="5217778" cy="6562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n-US" sz="1100" b="1" i="0" u="sng">
            <a:solidFill>
              <a:schemeClr val="dk1"/>
            </a:solidFill>
            <a:latin typeface="+mn-lt"/>
            <a:ea typeface="+mn-ea"/>
            <a:cs typeface="+mn-cs"/>
          </a:endParaRPr>
        </a:p>
        <a:p>
          <a:pPr rtl="0"/>
          <a:endParaRPr lang="en-US" sz="1100" b="1" i="0" u="sng">
            <a:solidFill>
              <a:schemeClr val="dk1"/>
            </a:solidFill>
            <a:latin typeface="+mn-lt"/>
            <a:ea typeface="+mn-ea"/>
            <a:cs typeface="+mn-cs"/>
          </a:endParaRPr>
        </a:p>
        <a:p>
          <a:pPr rtl="0"/>
          <a:endParaRPr lang="en-US" sz="1100" b="1" i="0" u="sng">
            <a:solidFill>
              <a:schemeClr val="dk1"/>
            </a:solidFill>
            <a:latin typeface="+mn-lt"/>
            <a:ea typeface="+mn-ea"/>
            <a:cs typeface="+mn-cs"/>
          </a:endParaRPr>
        </a:p>
        <a:p>
          <a:pPr rtl="0"/>
          <a:endParaRPr lang="en-US" sz="1100" b="1" i="0" u="sng">
            <a:solidFill>
              <a:schemeClr val="dk1"/>
            </a:solidFill>
            <a:latin typeface="+mn-lt"/>
            <a:ea typeface="+mn-ea"/>
            <a:cs typeface="+mn-cs"/>
          </a:endParaRPr>
        </a:p>
        <a:p>
          <a:pPr rtl="0">
            <a:lnSpc>
              <a:spcPts val="1500"/>
            </a:lnSpc>
          </a:pPr>
          <a:endParaRPr lang="en-US" sz="1400" b="1" i="0" u="sng">
            <a:solidFill>
              <a:schemeClr val="accent2">
                <a:lumMod val="75000"/>
              </a:schemeClr>
            </a:solidFill>
            <a:latin typeface="Arial" pitchFamily="34" charset="0"/>
            <a:ea typeface="+mn-ea"/>
            <a:cs typeface="Arial" pitchFamily="34" charset="0"/>
          </a:endParaRPr>
        </a:p>
        <a:p>
          <a:pPr>
            <a:lnSpc>
              <a:spcPts val="1800"/>
            </a:lnSpc>
          </a:pPr>
          <a:r>
            <a:rPr lang="en-US" sz="1600" b="1" u="sng">
              <a:solidFill>
                <a:srgbClr val="C00000"/>
              </a:solidFill>
              <a:latin typeface="+mn-lt"/>
              <a:ea typeface="+mn-ea"/>
              <a:cs typeface="+mn-cs"/>
            </a:rPr>
            <a:t>STOP! PLEASE ENABLE MACROS ACTIVE X, AND/OR ENABLE DATA CONNECTION</a:t>
          </a:r>
          <a:endParaRPr lang="en-US" sz="1600">
            <a:solidFill>
              <a:srgbClr val="C00000"/>
            </a:solidFill>
            <a:latin typeface="+mn-lt"/>
            <a:ea typeface="+mn-ea"/>
            <a:cs typeface="+mn-cs"/>
          </a:endParaRPr>
        </a:p>
        <a:p>
          <a:pPr>
            <a:lnSpc>
              <a:spcPts val="1400"/>
            </a:lnSpc>
          </a:pPr>
          <a:r>
            <a:rPr lang="en-US" sz="1200">
              <a:solidFill>
                <a:schemeClr val="dk1"/>
              </a:solidFill>
              <a:latin typeface="+mn-lt"/>
              <a:ea typeface="+mn-ea"/>
              <a:cs typeface="+mn-cs"/>
            </a:rPr>
            <a:t>A dialog box may appear as the file opens prompting you to disable or enable macros and/or data connections. In order to use the workbook you must ‘Enable Macros and Active X’ and/or ‘Enable Data Connection’. Please set your security level to “Low,” then you will set it back to “High” once you have completed working with this file. </a:t>
          </a:r>
        </a:p>
        <a:p>
          <a:pPr>
            <a:lnSpc>
              <a:spcPts val="1400"/>
            </a:lnSpc>
          </a:pPr>
          <a:endParaRPr lang="en-US" sz="1200">
            <a:solidFill>
              <a:schemeClr val="dk1"/>
            </a:solidFill>
            <a:latin typeface="+mn-lt"/>
            <a:ea typeface="+mn-ea"/>
            <a:cs typeface="+mn-cs"/>
          </a:endParaRPr>
        </a:p>
        <a:p>
          <a:pPr>
            <a:lnSpc>
              <a:spcPts val="1400"/>
            </a:lnSpc>
          </a:pPr>
          <a:r>
            <a:rPr lang="en-US" sz="1200">
              <a:solidFill>
                <a:schemeClr val="dk1"/>
              </a:solidFill>
              <a:latin typeface="+mn-lt"/>
              <a:ea typeface="+mn-ea"/>
              <a:cs typeface="+mn-cs"/>
            </a:rPr>
            <a:t>Here are steps to enable macros to work with this file:</a:t>
          </a:r>
        </a:p>
        <a:p>
          <a:pPr>
            <a:lnSpc>
              <a:spcPts val="1400"/>
            </a:lnSpc>
          </a:pPr>
          <a:endParaRPr lang="en-US" sz="1200">
            <a:solidFill>
              <a:schemeClr val="dk1"/>
            </a:solidFill>
            <a:latin typeface="+mn-lt"/>
            <a:ea typeface="+mn-ea"/>
            <a:cs typeface="+mn-cs"/>
          </a:endParaRPr>
        </a:p>
        <a:p>
          <a:pPr>
            <a:lnSpc>
              <a:spcPts val="1400"/>
            </a:lnSpc>
          </a:pPr>
          <a:r>
            <a:rPr lang="en-US" sz="1200" b="1">
              <a:solidFill>
                <a:schemeClr val="dk1"/>
              </a:solidFill>
              <a:latin typeface="+mn-lt"/>
              <a:ea typeface="+mn-ea"/>
              <a:cs typeface="+mn-cs"/>
            </a:rPr>
            <a:t>With MS Excel 2003 or before</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On the </a:t>
          </a:r>
          <a:r>
            <a:rPr lang="en-US" sz="1200" i="1">
              <a:solidFill>
                <a:schemeClr val="dk1"/>
              </a:solidFill>
              <a:latin typeface="+mn-lt"/>
              <a:ea typeface="+mn-ea"/>
              <a:cs typeface="+mn-cs"/>
            </a:rPr>
            <a:t>Tools </a:t>
          </a:r>
          <a:r>
            <a:rPr lang="en-US" sz="1200">
              <a:solidFill>
                <a:schemeClr val="dk1"/>
              </a:solidFill>
              <a:latin typeface="+mn-lt"/>
              <a:ea typeface="+mn-ea"/>
              <a:cs typeface="+mn-cs"/>
            </a:rPr>
            <a:t>menu, point to </a:t>
          </a:r>
          <a:r>
            <a:rPr lang="en-US" sz="1200" i="1">
              <a:solidFill>
                <a:schemeClr val="dk1"/>
              </a:solidFill>
              <a:latin typeface="+mn-lt"/>
              <a:ea typeface="+mn-ea"/>
              <a:cs typeface="+mn-cs"/>
            </a:rPr>
            <a:t>Macros</a:t>
          </a:r>
          <a:r>
            <a:rPr lang="en-US" sz="1200">
              <a:solidFill>
                <a:schemeClr val="dk1"/>
              </a:solidFill>
              <a:latin typeface="+mn-lt"/>
              <a:ea typeface="+mn-ea"/>
              <a:cs typeface="+mn-cs"/>
            </a:rPr>
            <a:t> and then click </a:t>
          </a:r>
          <a:r>
            <a:rPr lang="en-US" sz="1200" i="1">
              <a:solidFill>
                <a:schemeClr val="dk1"/>
              </a:solidFill>
              <a:latin typeface="+mn-lt"/>
              <a:ea typeface="+mn-ea"/>
              <a:cs typeface="+mn-cs"/>
            </a:rPr>
            <a:t>Security</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On the </a:t>
          </a:r>
          <a:r>
            <a:rPr lang="en-US" sz="1200" i="1">
              <a:solidFill>
                <a:schemeClr val="dk1"/>
              </a:solidFill>
              <a:latin typeface="+mn-lt"/>
              <a:ea typeface="+mn-ea"/>
              <a:cs typeface="+mn-cs"/>
            </a:rPr>
            <a:t>Security level</a:t>
          </a:r>
          <a:r>
            <a:rPr lang="en-US" sz="1200">
              <a:solidFill>
                <a:schemeClr val="dk1"/>
              </a:solidFill>
              <a:latin typeface="+mn-lt"/>
              <a:ea typeface="+mn-ea"/>
              <a:cs typeface="+mn-cs"/>
            </a:rPr>
            <a:t>, select the </a:t>
          </a:r>
          <a:r>
            <a:rPr lang="en-US" sz="1200" i="1">
              <a:solidFill>
                <a:schemeClr val="dk1"/>
              </a:solidFill>
              <a:latin typeface="+mn-lt"/>
              <a:ea typeface="+mn-ea"/>
              <a:cs typeface="+mn-cs"/>
            </a:rPr>
            <a:t>Low</a:t>
          </a:r>
          <a:r>
            <a:rPr lang="en-US" sz="1200">
              <a:solidFill>
                <a:schemeClr val="dk1"/>
              </a:solidFill>
              <a:latin typeface="+mn-lt"/>
              <a:ea typeface="+mn-ea"/>
              <a:cs typeface="+mn-cs"/>
            </a:rPr>
            <a:t> button and press </a:t>
          </a:r>
          <a:r>
            <a:rPr lang="en-US" sz="1200" b="1" i="1">
              <a:solidFill>
                <a:schemeClr val="dk1"/>
              </a:solidFill>
              <a:latin typeface="+mn-lt"/>
              <a:ea typeface="+mn-ea"/>
              <a:cs typeface="+mn-cs"/>
            </a:rPr>
            <a:t>OK</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Select ‘Save As’ and indicate where you want to save the file on your computer</a:t>
          </a:r>
        </a:p>
        <a:p>
          <a:pPr lvl="0">
            <a:lnSpc>
              <a:spcPts val="1400"/>
            </a:lnSpc>
          </a:pPr>
          <a:r>
            <a:rPr lang="en-US" sz="1200">
              <a:solidFill>
                <a:schemeClr val="dk1"/>
              </a:solidFill>
              <a:latin typeface="+mn-lt"/>
              <a:ea typeface="+mn-ea"/>
              <a:cs typeface="+mn-cs"/>
            </a:rPr>
            <a:t>Close the workbook and reopen this SmartForm to enter data</a:t>
          </a:r>
        </a:p>
        <a:p>
          <a:pPr lvl="0">
            <a:lnSpc>
              <a:spcPts val="1400"/>
            </a:lnSpc>
          </a:pPr>
          <a:endParaRPr lang="en-US" sz="1200">
            <a:solidFill>
              <a:schemeClr val="dk1"/>
            </a:solidFill>
            <a:latin typeface="+mn-lt"/>
            <a:ea typeface="+mn-ea"/>
            <a:cs typeface="+mn-cs"/>
          </a:endParaRPr>
        </a:p>
        <a:p>
          <a:pPr>
            <a:lnSpc>
              <a:spcPts val="1400"/>
            </a:lnSpc>
          </a:pPr>
          <a:r>
            <a:rPr lang="en-US" sz="1200" b="1">
              <a:solidFill>
                <a:schemeClr val="dk1"/>
              </a:solidFill>
              <a:latin typeface="+mn-lt"/>
              <a:ea typeface="+mn-ea"/>
              <a:cs typeface="+mn-cs"/>
            </a:rPr>
            <a:t>With MS Excel 2007 and above</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Open any blank Excel workbook</a:t>
          </a:r>
        </a:p>
        <a:p>
          <a:pPr lvl="0">
            <a:lnSpc>
              <a:spcPts val="1400"/>
            </a:lnSpc>
          </a:pPr>
          <a:r>
            <a:rPr lang="en-US" sz="1200">
              <a:solidFill>
                <a:schemeClr val="dk1"/>
              </a:solidFill>
              <a:latin typeface="+mn-lt"/>
              <a:ea typeface="+mn-ea"/>
              <a:cs typeface="+mn-cs"/>
            </a:rPr>
            <a:t>Click the </a:t>
          </a:r>
          <a:r>
            <a:rPr lang="en-US" sz="1200" i="1">
              <a:solidFill>
                <a:schemeClr val="dk1"/>
              </a:solidFill>
              <a:latin typeface="+mn-lt"/>
              <a:ea typeface="+mn-ea"/>
              <a:cs typeface="+mn-cs"/>
            </a:rPr>
            <a:t>Microsoft Office</a:t>
          </a:r>
          <a:r>
            <a:rPr lang="en-US" sz="1200">
              <a:solidFill>
                <a:schemeClr val="dk1"/>
              </a:solidFill>
              <a:latin typeface="+mn-lt"/>
              <a:ea typeface="+mn-ea"/>
              <a:cs typeface="+mn-cs"/>
            </a:rPr>
            <a:t> button</a:t>
          </a:r>
        </a:p>
        <a:p>
          <a:pPr lvl="0">
            <a:lnSpc>
              <a:spcPts val="1400"/>
            </a:lnSpc>
          </a:pPr>
          <a:r>
            <a:rPr lang="en-US" sz="1200">
              <a:solidFill>
                <a:schemeClr val="dk1"/>
              </a:solidFill>
              <a:latin typeface="+mn-lt"/>
              <a:ea typeface="+mn-ea"/>
              <a:cs typeface="+mn-cs"/>
            </a:rPr>
            <a:t>Click </a:t>
          </a:r>
          <a:r>
            <a:rPr lang="en-US" sz="1200" i="1">
              <a:solidFill>
                <a:schemeClr val="dk1"/>
              </a:solidFill>
              <a:latin typeface="+mn-lt"/>
              <a:ea typeface="+mn-ea"/>
              <a:cs typeface="+mn-cs"/>
            </a:rPr>
            <a:t>Excel Options</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Click </a:t>
          </a:r>
          <a:r>
            <a:rPr lang="en-US" sz="1200" i="1">
              <a:solidFill>
                <a:schemeClr val="dk1"/>
              </a:solidFill>
              <a:latin typeface="+mn-lt"/>
              <a:ea typeface="+mn-ea"/>
              <a:cs typeface="+mn-cs"/>
            </a:rPr>
            <a:t>Trust Center</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Click </a:t>
          </a:r>
          <a:r>
            <a:rPr lang="en-US" sz="1200" i="1">
              <a:solidFill>
                <a:schemeClr val="dk1"/>
              </a:solidFill>
              <a:latin typeface="+mn-lt"/>
              <a:ea typeface="+mn-ea"/>
              <a:cs typeface="+mn-cs"/>
            </a:rPr>
            <a:t>Trust Center Settings</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Click </a:t>
          </a:r>
          <a:r>
            <a:rPr lang="en-US" sz="1200" i="1">
              <a:solidFill>
                <a:schemeClr val="dk1"/>
              </a:solidFill>
              <a:latin typeface="+mn-lt"/>
              <a:ea typeface="+mn-ea"/>
              <a:cs typeface="+mn-cs"/>
            </a:rPr>
            <a:t>Macros Settings</a:t>
          </a:r>
          <a:r>
            <a:rPr lang="en-US" sz="1200">
              <a:solidFill>
                <a:schemeClr val="dk1"/>
              </a:solidFill>
              <a:latin typeface="+mn-lt"/>
              <a:ea typeface="+mn-ea"/>
              <a:cs typeface="+mn-cs"/>
            </a:rPr>
            <a:t>, then select </a:t>
          </a:r>
          <a:r>
            <a:rPr lang="en-US" sz="1200" i="1">
              <a:solidFill>
                <a:schemeClr val="dk1"/>
              </a:solidFill>
              <a:latin typeface="+mn-lt"/>
              <a:ea typeface="+mn-ea"/>
              <a:cs typeface="+mn-cs"/>
            </a:rPr>
            <a:t>Enable all macros</a:t>
          </a:r>
          <a:endParaRPr lang="en-US" sz="1200">
            <a:solidFill>
              <a:schemeClr val="dk1"/>
            </a:solidFill>
            <a:latin typeface="+mn-lt"/>
            <a:ea typeface="+mn-ea"/>
            <a:cs typeface="+mn-cs"/>
          </a:endParaRPr>
        </a:p>
        <a:p>
          <a:pPr lvl="0">
            <a:lnSpc>
              <a:spcPts val="1400"/>
            </a:lnSpc>
          </a:pPr>
          <a:r>
            <a:rPr lang="en-US" sz="1200">
              <a:solidFill>
                <a:schemeClr val="dk1"/>
              </a:solidFill>
              <a:latin typeface="+mn-lt"/>
              <a:ea typeface="+mn-ea"/>
              <a:cs typeface="+mn-cs"/>
            </a:rPr>
            <a:t>Click Active X, then select Enable All</a:t>
          </a:r>
        </a:p>
        <a:p>
          <a:pPr lvl="0">
            <a:lnSpc>
              <a:spcPts val="1400"/>
            </a:lnSpc>
          </a:pPr>
          <a:r>
            <a:rPr lang="en-US" sz="1200">
              <a:solidFill>
                <a:schemeClr val="dk1"/>
              </a:solidFill>
              <a:latin typeface="+mn-lt"/>
              <a:ea typeface="+mn-ea"/>
              <a:cs typeface="+mn-cs"/>
            </a:rPr>
            <a:t>Select ‘Save As’ and indicate where you want to save the file on your computer. </a:t>
          </a:r>
        </a:p>
        <a:p>
          <a:pPr lvl="0">
            <a:lnSpc>
              <a:spcPts val="1300"/>
            </a:lnSpc>
          </a:pPr>
          <a:r>
            <a:rPr lang="en-US" sz="1200">
              <a:solidFill>
                <a:schemeClr val="dk1"/>
              </a:solidFill>
              <a:latin typeface="+mn-lt"/>
              <a:ea typeface="+mn-ea"/>
              <a:cs typeface="+mn-cs"/>
            </a:rPr>
            <a:t>Close the workbook and reopen this SmartForm to enter data</a:t>
          </a:r>
        </a:p>
        <a:p>
          <a:pPr lvl="0">
            <a:lnSpc>
              <a:spcPts val="1400"/>
            </a:lnSpc>
          </a:pPr>
          <a:endParaRPr lang="en-US" sz="1200">
            <a:solidFill>
              <a:schemeClr val="dk1"/>
            </a:solidFill>
            <a:latin typeface="+mn-lt"/>
            <a:ea typeface="+mn-ea"/>
            <a:cs typeface="+mn-cs"/>
          </a:endParaRPr>
        </a:p>
        <a:p>
          <a:pPr lvl="0">
            <a:lnSpc>
              <a:spcPts val="1300"/>
            </a:lnSpc>
          </a:pPr>
          <a:r>
            <a:rPr lang="en-US" sz="1200" b="1">
              <a:solidFill>
                <a:schemeClr val="dk1"/>
              </a:solidFill>
              <a:latin typeface="+mn-lt"/>
              <a:ea typeface="+mn-ea"/>
              <a:cs typeface="+mn-cs"/>
            </a:rPr>
            <a:t>If you need additional assistance please contact your local district IT support personnel.</a:t>
          </a:r>
        </a:p>
        <a:p>
          <a:pPr rtl="0"/>
          <a:r>
            <a:rPr lang="en-US" b="0"/>
            <a:t> </a:t>
          </a:r>
        </a:p>
        <a:p>
          <a:pPr>
            <a:lnSpc>
              <a:spcPts val="1200"/>
            </a:lnSpc>
          </a:pPr>
          <a:r>
            <a:rPr lang="en-US"/>
            <a:t/>
          </a:r>
          <a:br>
            <a:rPr lang="en-US"/>
          </a:br>
          <a:endParaRPr lang="en-US" sz="1100"/>
        </a:p>
      </xdr:txBody>
    </xdr:sp>
    <xdr:clientData/>
  </xdr:twoCellAnchor>
  <xdr:twoCellAnchor editAs="absolute">
    <xdr:from>
      <xdr:col>5</xdr:col>
      <xdr:colOff>390525</xdr:colOff>
      <xdr:row>0</xdr:row>
      <xdr:rowOff>66675</xdr:rowOff>
    </xdr:from>
    <xdr:to>
      <xdr:col>9</xdr:col>
      <xdr:colOff>247650</xdr:colOff>
      <xdr:row>5</xdr:row>
      <xdr:rowOff>9525</xdr:rowOff>
    </xdr:to>
    <xdr:pic>
      <xdr:nvPicPr>
        <xdr:cNvPr id="22711" name="Picture 10" descr="ESE Star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4650" y="66675"/>
          <a:ext cx="22955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85725</xdr:colOff>
      <xdr:row>1</xdr:row>
      <xdr:rowOff>38100</xdr:rowOff>
    </xdr:from>
    <xdr:to>
      <xdr:col>10</xdr:col>
      <xdr:colOff>1009650</xdr:colOff>
      <xdr:row>1</xdr:row>
      <xdr:rowOff>819150</xdr:rowOff>
    </xdr:to>
    <xdr:pic>
      <xdr:nvPicPr>
        <xdr:cNvPr id="17723" name="Picture 10" descr="StarLogo08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57150"/>
          <a:ext cx="1533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76201</xdr:colOff>
      <xdr:row>34</xdr:row>
      <xdr:rowOff>38101</xdr:rowOff>
    </xdr:from>
    <xdr:to>
      <xdr:col>10</xdr:col>
      <xdr:colOff>1068689</xdr:colOff>
      <xdr:row>35</xdr:row>
      <xdr:rowOff>0</xdr:rowOff>
    </xdr:to>
    <xdr:sp macro="" textlink="">
      <xdr:nvSpPr>
        <xdr:cNvPr id="3" name="TextBox 2">
          <a:hlinkClick xmlns:r="http://schemas.openxmlformats.org/officeDocument/2006/relationships" r:id="rId2"/>
        </xdr:cNvPr>
        <xdr:cNvSpPr txBox="1"/>
      </xdr:nvSpPr>
      <xdr:spPr>
        <a:xfrm>
          <a:off x="76201" y="16087726"/>
          <a:ext cx="6612238"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Group B: </a:t>
          </a:r>
          <a:r>
            <a:rPr lang="en-US" sz="1100"/>
            <a:t>Districts that are </a:t>
          </a:r>
          <a:r>
            <a:rPr lang="en-US" sz="1100" b="1"/>
            <a:t>newly identified </a:t>
          </a:r>
          <a:r>
            <a:rPr lang="en-US" sz="1100"/>
            <a:t>with </a:t>
          </a:r>
          <a:r>
            <a:rPr lang="en-US" sz="1100" u="sng">
              <a:solidFill>
                <a:srgbClr val="0000FF"/>
              </a:solidFill>
            </a:rPr>
            <a:t>2016 special education determination levels</a:t>
          </a:r>
          <a:r>
            <a:rPr lang="en-US" sz="1100"/>
            <a:t> of </a:t>
          </a:r>
          <a:r>
            <a:rPr lang="en-US" sz="1100" i="1"/>
            <a:t>NTA, NI, and NSI.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283845</xdr:colOff>
      <xdr:row>60</xdr:row>
      <xdr:rowOff>81915</xdr:rowOff>
    </xdr:from>
    <xdr:to>
      <xdr:col>10</xdr:col>
      <xdr:colOff>596265</xdr:colOff>
      <xdr:row>60</xdr:row>
      <xdr:rowOff>386715</xdr:rowOff>
    </xdr:to>
    <xdr:sp macro="[0]!Sheet1.Submit" textlink="">
      <xdr:nvSpPr>
        <xdr:cNvPr id="2" name="Rounded Rectangle 1"/>
        <xdr:cNvSpPr/>
      </xdr:nvSpPr>
      <xdr:spPr>
        <a:xfrm>
          <a:off x="5341620" y="15741015"/>
          <a:ext cx="1264920" cy="304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Submit</a:t>
          </a:r>
        </a:p>
      </xdr:txBody>
    </xdr:sp>
    <xdr:clientData/>
  </xdr:twoCellAnchor>
  <xdr:twoCellAnchor editAs="absolute">
    <xdr:from>
      <xdr:col>7</xdr:col>
      <xdr:colOff>371475</xdr:colOff>
      <xdr:row>0</xdr:row>
      <xdr:rowOff>76200</xdr:rowOff>
    </xdr:from>
    <xdr:to>
      <xdr:col>10</xdr:col>
      <xdr:colOff>704850</xdr:colOff>
      <xdr:row>0</xdr:row>
      <xdr:rowOff>866775</xdr:rowOff>
    </xdr:to>
    <xdr:pic>
      <xdr:nvPicPr>
        <xdr:cNvPr id="24008" name="Picture 10" descr="StarLogo08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1075" y="76200"/>
          <a:ext cx="1924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6</xdr:row>
      <xdr:rowOff>0</xdr:rowOff>
    </xdr:from>
    <xdr:to>
      <xdr:col>10</xdr:col>
      <xdr:colOff>727699</xdr:colOff>
      <xdr:row>7</xdr:row>
      <xdr:rowOff>1285</xdr:rowOff>
    </xdr:to>
    <xdr:sp macro="" textlink="">
      <xdr:nvSpPr>
        <xdr:cNvPr id="4" name="TextBox 3">
          <a:hlinkClick xmlns:r="http://schemas.openxmlformats.org/officeDocument/2006/relationships" r:id="rId2"/>
        </xdr:cNvPr>
        <xdr:cNvSpPr txBox="1"/>
      </xdr:nvSpPr>
      <xdr:spPr>
        <a:xfrm>
          <a:off x="209550" y="1676400"/>
          <a:ext cx="6400800" cy="1058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solidFill>
                <a:schemeClr val="dk1"/>
              </a:solidFill>
              <a:latin typeface="+mn-lt"/>
              <a:ea typeface="+mn-ea"/>
              <a:cs typeface="+mn-cs"/>
            </a:rPr>
            <a:t>The ESE directs districts with special education determination levels of </a:t>
          </a:r>
          <a:r>
            <a:rPr lang="en-US" sz="1000" i="1">
              <a:solidFill>
                <a:schemeClr val="dk1"/>
              </a:solidFill>
              <a:latin typeface="+mn-lt"/>
              <a:ea typeface="+mn-ea"/>
              <a:cs typeface="+mn-cs"/>
            </a:rPr>
            <a:t>Needs Technical Assistance (NTA), Needs Intervention (NI),</a:t>
          </a:r>
          <a:r>
            <a:rPr lang="en-US" sz="1000">
              <a:solidFill>
                <a:schemeClr val="dk1"/>
              </a:solidFill>
              <a:latin typeface="+mn-lt"/>
              <a:ea typeface="+mn-ea"/>
              <a:cs typeface="+mn-cs"/>
            </a:rPr>
            <a:t> and </a:t>
          </a:r>
          <a:r>
            <a:rPr lang="en-US" sz="1000" i="1">
              <a:solidFill>
                <a:schemeClr val="dk1"/>
              </a:solidFill>
              <a:latin typeface="+mn-lt"/>
              <a:ea typeface="+mn-ea"/>
              <a:cs typeface="+mn-cs"/>
            </a:rPr>
            <a:t>Needs Substantial Intervention (NSI)</a:t>
          </a:r>
          <a:r>
            <a:rPr lang="en-US" sz="1000">
              <a:solidFill>
                <a:schemeClr val="dk1"/>
              </a:solidFill>
              <a:latin typeface="+mn-lt"/>
              <a:ea typeface="+mn-ea"/>
              <a:cs typeface="+mn-cs"/>
            </a:rPr>
            <a:t> to use a portion of the funds made available under Fund Code 240 for the improvement of performance issues identified through the Massachusetts accountability system. This project, called Making Money Matter (M</a:t>
          </a:r>
          <a:r>
            <a:rPr lang="en-US" sz="1000" baseline="30000">
              <a:solidFill>
                <a:schemeClr val="dk1"/>
              </a:solidFill>
              <a:latin typeface="+mn-lt"/>
              <a:ea typeface="+mn-ea"/>
              <a:cs typeface="+mn-cs"/>
            </a:rPr>
            <a:t>3</a:t>
          </a:r>
          <a:r>
            <a:rPr lang="en-US" sz="1000">
              <a:solidFill>
                <a:schemeClr val="dk1"/>
              </a:solidFill>
              <a:latin typeface="+mn-lt"/>
              <a:ea typeface="+mn-ea"/>
              <a:cs typeface="+mn-cs"/>
            </a:rPr>
            <a:t>), is part of the Massachusetts </a:t>
          </a:r>
          <a:r>
            <a:rPr lang="en-US" sz="1000" u="sng">
              <a:solidFill>
                <a:schemeClr val="dk1"/>
              </a:solidFill>
              <a:latin typeface="+mn-lt"/>
              <a:ea typeface="+mn-ea"/>
              <a:cs typeface="+mn-cs"/>
              <a:hlinkClick xmlns:r="http://schemas.openxmlformats.org/officeDocument/2006/relationships" r:id=""/>
            </a:rPr>
            <a:t>Results Driven Accountability</a:t>
          </a:r>
          <a:r>
            <a:rPr lang="en-US" sz="1000">
              <a:solidFill>
                <a:schemeClr val="dk1"/>
              </a:solidFill>
              <a:latin typeface="+mn-lt"/>
              <a:ea typeface="+mn-ea"/>
              <a:cs typeface="+mn-cs"/>
            </a:rPr>
            <a:t> initiative, and will promote targeted use of federal special education funds in ways that are designed to lead to improved outcomes for students with Individualized Education Programs (IEPs). </a:t>
          </a:r>
          <a:endParaRPr lang="en-US" sz="1000">
            <a:latin typeface="+mn-lt"/>
          </a:endParaRPr>
        </a:p>
      </xdr:txBody>
    </xdr:sp>
    <xdr:clientData/>
  </xdr:twoCellAnchor>
  <xdr:twoCellAnchor>
    <xdr:from>
      <xdr:col>9</xdr:col>
      <xdr:colOff>285751</xdr:colOff>
      <xdr:row>0</xdr:row>
      <xdr:rowOff>47626</xdr:rowOff>
    </xdr:from>
    <xdr:to>
      <xdr:col>10</xdr:col>
      <xdr:colOff>838201</xdr:colOff>
      <xdr:row>0</xdr:row>
      <xdr:rowOff>247650</xdr:rowOff>
    </xdr:to>
    <xdr:sp macro="[0]!Sheet1.RestWkb" textlink="">
      <xdr:nvSpPr>
        <xdr:cNvPr id="5" name="Rounded Rectangle 4"/>
        <xdr:cNvSpPr/>
      </xdr:nvSpPr>
      <xdr:spPr>
        <a:xfrm>
          <a:off x="5895976" y="47626"/>
          <a:ext cx="952500" cy="200024"/>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rPr>
            <a:t>RESET</a:t>
          </a:r>
          <a:r>
            <a:rPr lang="en-US" sz="1000" baseline="0">
              <a:solidFill>
                <a:schemeClr val="tx1"/>
              </a:solidFill>
            </a:rPr>
            <a:t>  FORM</a:t>
          </a:r>
          <a:endParaRPr lang="en-US" sz="1000">
            <a:solidFill>
              <a:schemeClr val="tx1"/>
            </a:solidFill>
          </a:endParaRPr>
        </a:p>
      </xdr:txBody>
    </xdr:sp>
    <xdr:clientData/>
  </xdr:twoCellAnchor>
  <xdr:twoCellAnchor>
    <xdr:from>
      <xdr:col>11</xdr:col>
      <xdr:colOff>28576</xdr:colOff>
      <xdr:row>0</xdr:row>
      <xdr:rowOff>66675</xdr:rowOff>
    </xdr:from>
    <xdr:to>
      <xdr:col>13</xdr:col>
      <xdr:colOff>190500</xdr:colOff>
      <xdr:row>0</xdr:row>
      <xdr:rowOff>323850</xdr:rowOff>
    </xdr:to>
    <xdr:sp macro="[0]!msgAlert" textlink="">
      <xdr:nvSpPr>
        <xdr:cNvPr id="7" name="Rectangle 6"/>
        <xdr:cNvSpPr/>
      </xdr:nvSpPr>
      <xdr:spPr>
        <a:xfrm>
          <a:off x="6915151" y="66675"/>
          <a:ext cx="1276349" cy="257175"/>
        </a:xfrm>
        <a:prstGeom prst="rect">
          <a:avLst/>
        </a:prstGeom>
        <a:solidFill>
          <a:schemeClr val="bg1">
            <a:lumMod val="8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rPr>
            <a:t>FOR  ESE</a:t>
          </a:r>
          <a:r>
            <a:rPr lang="en-US" sz="1100" baseline="0">
              <a:solidFill>
                <a:schemeClr val="tx1"/>
              </a:solidFill>
            </a:rPr>
            <a:t> use only</a:t>
          </a:r>
          <a:endParaRPr 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10</xdr:col>
          <xdr:colOff>866775</xdr:colOff>
          <xdr:row>8</xdr:row>
          <xdr:rowOff>228600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12</xdr:col>
      <xdr:colOff>76200</xdr:colOff>
      <xdr:row>0</xdr:row>
      <xdr:rowOff>76200</xdr:rowOff>
    </xdr:from>
    <xdr:to>
      <xdr:col>13</xdr:col>
      <xdr:colOff>971550</xdr:colOff>
      <xdr:row>2</xdr:row>
      <xdr:rowOff>180975</xdr:rowOff>
    </xdr:to>
    <xdr:pic>
      <xdr:nvPicPr>
        <xdr:cNvPr id="6605" name="Picture 10" descr="StarLogo08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76200"/>
          <a:ext cx="1914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28575</xdr:colOff>
      <xdr:row>0</xdr:row>
      <xdr:rowOff>66675</xdr:rowOff>
    </xdr:from>
    <xdr:to>
      <xdr:col>16</xdr:col>
      <xdr:colOff>590550</xdr:colOff>
      <xdr:row>1</xdr:row>
      <xdr:rowOff>247650</xdr:rowOff>
    </xdr:to>
    <xdr:sp macro="[0]!msgAlert" textlink="">
      <xdr:nvSpPr>
        <xdr:cNvPr id="3" name="Rectangle 2"/>
        <xdr:cNvSpPr/>
      </xdr:nvSpPr>
      <xdr:spPr>
        <a:xfrm>
          <a:off x="8915400" y="66675"/>
          <a:ext cx="1247775" cy="285750"/>
        </a:xfrm>
        <a:prstGeom prst="rect">
          <a:avLst/>
        </a:prstGeom>
        <a:solidFill>
          <a:schemeClr val="bg1">
            <a:lumMod val="8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rPr>
            <a:t>FOR</a:t>
          </a:r>
          <a:r>
            <a:rPr lang="en-US" sz="1100" baseline="0">
              <a:solidFill>
                <a:schemeClr val="tx1"/>
              </a:solidFill>
            </a:rPr>
            <a:t> ESE use only</a:t>
          </a:r>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9</xdr:col>
      <xdr:colOff>38100</xdr:colOff>
      <xdr:row>0</xdr:row>
      <xdr:rowOff>19050</xdr:rowOff>
    </xdr:from>
    <xdr:to>
      <xdr:col>10</xdr:col>
      <xdr:colOff>1343025</xdr:colOff>
      <xdr:row>1</xdr:row>
      <xdr:rowOff>9525</xdr:rowOff>
    </xdr:to>
    <xdr:pic>
      <xdr:nvPicPr>
        <xdr:cNvPr id="7628" name="Picture 10" descr="StarLogo08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9050"/>
          <a:ext cx="1914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0</xdr:row>
      <xdr:rowOff>57151</xdr:rowOff>
    </xdr:from>
    <xdr:to>
      <xdr:col>14</xdr:col>
      <xdr:colOff>304800</xdr:colOff>
      <xdr:row>0</xdr:row>
      <xdr:rowOff>304801</xdr:rowOff>
    </xdr:to>
    <xdr:sp macro="[0]!msgAlert" textlink="">
      <xdr:nvSpPr>
        <xdr:cNvPr id="3" name="Rectangle 2"/>
        <xdr:cNvSpPr/>
      </xdr:nvSpPr>
      <xdr:spPr>
        <a:xfrm>
          <a:off x="6724650" y="57151"/>
          <a:ext cx="1333500" cy="247650"/>
        </a:xfrm>
        <a:prstGeom prst="rect">
          <a:avLst/>
        </a:prstGeom>
        <a:solidFill>
          <a:schemeClr val="bg1">
            <a:lumMod val="8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50">
              <a:solidFill>
                <a:schemeClr val="tx1"/>
              </a:solidFill>
            </a:rPr>
            <a:t>FOR</a:t>
          </a:r>
          <a:r>
            <a:rPr lang="en-US" sz="1050" baseline="0">
              <a:solidFill>
                <a:schemeClr val="tx1"/>
              </a:solidFill>
            </a:rPr>
            <a:t> ESE use only</a:t>
          </a:r>
          <a:endParaRPr lang="en-US" sz="105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e.mass.edu/grants/2017/EdGrants-Application.pdf" TargetMode="External"/><Relationship Id="rId2" Type="http://schemas.openxmlformats.org/officeDocument/2006/relationships/hyperlink" Target="http://www.mass.gov/edu/docs/ese/accountability/annual-reports/special-edu-determinations.pdf" TargetMode="External"/><Relationship Id="rId1" Type="http://schemas.openxmlformats.org/officeDocument/2006/relationships/hyperlink" Target="http://www.mass.gov/edu/government/departments-and-boards/ese/programs/accountability/reports/school-and-district-reports.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doe.mass.edu/sped/2016/1121RDA-M3-PfS.pptx" TargetMode="External"/><Relationship Id="rId7" Type="http://schemas.openxmlformats.org/officeDocument/2006/relationships/ctrlProp" Target="../ctrlProps/ctrlProp1.xml"/><Relationship Id="rId2" Type="http://schemas.openxmlformats.org/officeDocument/2006/relationships/hyperlink" Target="http://www.mass.gov/edu/government/departments-and-boards/ese/programs/accountability/reports/school-and-district-reports.html" TargetMode="External"/><Relationship Id="rId1" Type="http://schemas.openxmlformats.org/officeDocument/2006/relationships/hyperlink" Target="http://www.doe.mass.edu/research/success/"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mass.gov/edu/docs/ese/accountability/annual-reports/account-assist-levels-2016.xlsx" TargetMode="External"/><Relationship Id="rId7" Type="http://schemas.openxmlformats.org/officeDocument/2006/relationships/hyperlink" Target="http://www.doe.mass.edu/research/success/" TargetMode="External"/><Relationship Id="rId2" Type="http://schemas.openxmlformats.org/officeDocument/2006/relationships/hyperlink" Target="http://www.doe.mass.edu/sped/osep/ResultsDrivenAccountability.html" TargetMode="External"/><Relationship Id="rId1" Type="http://schemas.openxmlformats.org/officeDocument/2006/relationships/hyperlink" Target="http://www.doe.mass.edu/research/success/" TargetMode="External"/><Relationship Id="rId6" Type="http://schemas.openxmlformats.org/officeDocument/2006/relationships/hyperlink" Target="http://www.doe.mass.edu/research/success/" TargetMode="External"/><Relationship Id="rId5" Type="http://schemas.openxmlformats.org/officeDocument/2006/relationships/hyperlink" Target="http://www.mass.gov/edu/government/departments-and-boards/ese/programs/accountability/support-for-level-3-4-and-5-districts-and-schools/district-and-school-resource-centers-dsac/dsac-teams.html" TargetMode="External"/><Relationship Id="rId4" Type="http://schemas.openxmlformats.org/officeDocument/2006/relationships/hyperlink" Target="http://www.doe.mass.edu/sped/spp/maspp.html"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7"/>
  <sheetViews>
    <sheetView showGridLines="0" tabSelected="1" zoomScaleNormal="100" zoomScaleSheetLayoutView="100" workbookViewId="0">
      <selection activeCell="O10" sqref="O10"/>
    </sheetView>
  </sheetViews>
  <sheetFormatPr defaultRowHeight="15" x14ac:dyDescent="0.25"/>
  <cols>
    <col min="1" max="1" width="1.28515625" customWidth="1"/>
    <col min="10" max="10" width="5.85546875" customWidth="1"/>
  </cols>
  <sheetData>
    <row r="27" ht="17.25" customHeight="1" x14ac:dyDescent="0.25"/>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O57"/>
  <sheetViews>
    <sheetView showGridLines="0" zoomScaleNormal="100" zoomScaleSheetLayoutView="100" workbookViewId="0">
      <selection activeCell="Q36" sqref="Q36"/>
    </sheetView>
  </sheetViews>
  <sheetFormatPr defaultRowHeight="15" x14ac:dyDescent="0.25"/>
  <cols>
    <col min="1" max="1" width="2" style="13" customWidth="1"/>
    <col min="2" max="10" width="9.140625" style="13"/>
    <col min="11" max="11" width="17.5703125" style="13" customWidth="1"/>
    <col min="12" max="12" width="2" style="13" customWidth="1"/>
    <col min="13" max="13" width="9.140625" style="17"/>
    <col min="14" max="16384" width="9.140625" style="13"/>
  </cols>
  <sheetData>
    <row r="1" spans="2:15" ht="1.5" customHeight="1" thickTop="1" x14ac:dyDescent="0.25">
      <c r="B1" s="34"/>
      <c r="C1" s="35"/>
      <c r="D1" s="35"/>
      <c r="E1" s="35"/>
      <c r="F1" s="35"/>
      <c r="G1" s="35"/>
      <c r="H1" s="35"/>
      <c r="I1" s="35"/>
      <c r="J1" s="35"/>
      <c r="K1" s="36"/>
    </row>
    <row r="2" spans="2:15" ht="69" customHeight="1" x14ac:dyDescent="0.25">
      <c r="B2" s="161" t="s">
        <v>853</v>
      </c>
      <c r="C2" s="162"/>
      <c r="D2" s="162"/>
      <c r="E2" s="162"/>
      <c r="F2" s="162"/>
      <c r="G2" s="162"/>
      <c r="H2" s="162"/>
      <c r="I2" s="162"/>
      <c r="J2" s="162"/>
      <c r="K2" s="84"/>
    </row>
    <row r="3" spans="2:15" ht="17.25" customHeight="1" x14ac:dyDescent="0.25">
      <c r="B3" s="184" t="s">
        <v>739</v>
      </c>
      <c r="C3" s="185"/>
      <c r="D3" s="185"/>
      <c r="E3" s="185"/>
      <c r="F3" s="185"/>
      <c r="G3" s="185"/>
      <c r="H3" s="185"/>
      <c r="I3" s="185"/>
      <c r="J3" s="185"/>
      <c r="K3" s="186"/>
      <c r="M3" s="9"/>
      <c r="O3" s="103"/>
    </row>
    <row r="4" spans="2:15" ht="17.25" customHeight="1" x14ac:dyDescent="0.25">
      <c r="B4" s="152" t="s">
        <v>824</v>
      </c>
      <c r="C4" s="170"/>
      <c r="D4" s="118"/>
      <c r="E4" s="118"/>
      <c r="F4" s="118"/>
      <c r="G4" s="118"/>
      <c r="H4" s="118"/>
      <c r="I4" s="118"/>
      <c r="J4" s="118"/>
      <c r="K4" s="119"/>
      <c r="M4" s="9"/>
      <c r="O4" s="103"/>
    </row>
    <row r="5" spans="2:15" s="87" customFormat="1" ht="76.5" customHeight="1" x14ac:dyDescent="0.25">
      <c r="B5" s="187" t="s">
        <v>871</v>
      </c>
      <c r="C5" s="188"/>
      <c r="D5" s="188"/>
      <c r="E5" s="188"/>
      <c r="F5" s="188"/>
      <c r="G5" s="188"/>
      <c r="H5" s="188"/>
      <c r="I5" s="188"/>
      <c r="J5" s="188"/>
      <c r="K5" s="189"/>
      <c r="M5" s="116"/>
    </row>
    <row r="6" spans="2:15" ht="41.25" customHeight="1" x14ac:dyDescent="0.25">
      <c r="B6" s="209" t="s">
        <v>872</v>
      </c>
      <c r="C6" s="210"/>
      <c r="D6" s="210"/>
      <c r="E6" s="210"/>
      <c r="F6" s="210"/>
      <c r="G6" s="210"/>
      <c r="H6" s="210"/>
      <c r="I6" s="210"/>
      <c r="J6" s="210"/>
      <c r="K6" s="211"/>
      <c r="M6" s="9"/>
      <c r="O6" s="103"/>
    </row>
    <row r="7" spans="2:15" s="104" customFormat="1" ht="83.25" customHeight="1" x14ac:dyDescent="0.25">
      <c r="B7" s="177" t="s">
        <v>873</v>
      </c>
      <c r="C7" s="178"/>
      <c r="D7" s="178"/>
      <c r="E7" s="178"/>
      <c r="F7" s="178"/>
      <c r="G7" s="178"/>
      <c r="H7" s="178"/>
      <c r="I7" s="178"/>
      <c r="J7" s="178"/>
      <c r="K7" s="179"/>
      <c r="M7" s="117"/>
    </row>
    <row r="8" spans="2:15" x14ac:dyDescent="0.25">
      <c r="B8" s="152" t="s">
        <v>740</v>
      </c>
      <c r="C8" s="153"/>
      <c r="D8" s="153"/>
      <c r="E8" s="153"/>
      <c r="F8" s="153"/>
      <c r="G8" s="153"/>
      <c r="H8" s="153"/>
      <c r="I8" s="153"/>
      <c r="J8" s="153"/>
      <c r="K8" s="154"/>
    </row>
    <row r="9" spans="2:15" ht="21" customHeight="1" x14ac:dyDescent="0.25">
      <c r="B9" s="158" t="s">
        <v>741</v>
      </c>
      <c r="C9" s="159"/>
      <c r="D9" s="159"/>
      <c r="E9" s="159"/>
      <c r="F9" s="159"/>
      <c r="G9" s="159"/>
      <c r="H9" s="159"/>
      <c r="I9" s="159"/>
      <c r="J9" s="159"/>
      <c r="K9" s="160"/>
    </row>
    <row r="10" spans="2:15" s="123" customFormat="1" ht="27" customHeight="1" x14ac:dyDescent="0.2">
      <c r="B10" s="39" t="s">
        <v>736</v>
      </c>
      <c r="C10" s="155" t="s">
        <v>874</v>
      </c>
      <c r="D10" s="156"/>
      <c r="E10" s="156"/>
      <c r="F10" s="156"/>
      <c r="G10" s="156"/>
      <c r="H10" s="156"/>
      <c r="I10" s="156"/>
      <c r="J10" s="156"/>
      <c r="K10" s="157"/>
      <c r="M10" s="124"/>
    </row>
    <row r="11" spans="2:15" s="123" customFormat="1" ht="3" customHeight="1" x14ac:dyDescent="0.2">
      <c r="B11" s="40"/>
      <c r="C11" s="120"/>
      <c r="D11" s="120"/>
      <c r="E11" s="120"/>
      <c r="F11" s="120"/>
      <c r="G11" s="120"/>
      <c r="H11" s="120"/>
      <c r="I11" s="120"/>
      <c r="J11" s="120"/>
      <c r="K11" s="121"/>
      <c r="M11" s="124"/>
    </row>
    <row r="12" spans="2:15" ht="15" customHeight="1" x14ac:dyDescent="0.25">
      <c r="B12" s="158" t="s">
        <v>742</v>
      </c>
      <c r="C12" s="159"/>
      <c r="D12" s="159"/>
      <c r="E12" s="159"/>
      <c r="F12" s="159"/>
      <c r="G12" s="159"/>
      <c r="H12" s="159"/>
      <c r="I12" s="159"/>
      <c r="J12" s="159"/>
      <c r="K12" s="160"/>
    </row>
    <row r="13" spans="2:15" s="123" customFormat="1" ht="27" customHeight="1" x14ac:dyDescent="0.2">
      <c r="B13" s="39" t="s">
        <v>743</v>
      </c>
      <c r="C13" s="156" t="s">
        <v>875</v>
      </c>
      <c r="D13" s="156"/>
      <c r="E13" s="156"/>
      <c r="F13" s="156"/>
      <c r="G13" s="156"/>
      <c r="H13" s="156"/>
      <c r="I13" s="156"/>
      <c r="J13" s="156"/>
      <c r="K13" s="157"/>
      <c r="M13" s="124"/>
    </row>
    <row r="14" spans="2:15" s="123" customFormat="1" ht="13.5" customHeight="1" x14ac:dyDescent="0.2">
      <c r="B14" s="39" t="s">
        <v>744</v>
      </c>
      <c r="C14" s="155" t="s">
        <v>876</v>
      </c>
      <c r="D14" s="156"/>
      <c r="E14" s="156"/>
      <c r="F14" s="156"/>
      <c r="G14" s="156"/>
      <c r="H14" s="156"/>
      <c r="I14" s="156"/>
      <c r="J14" s="156"/>
      <c r="K14" s="157"/>
      <c r="M14" s="124"/>
    </row>
    <row r="15" spans="2:15" s="123" customFormat="1" ht="25.5" customHeight="1" x14ac:dyDescent="0.2">
      <c r="B15" s="39" t="s">
        <v>745</v>
      </c>
      <c r="C15" s="155" t="s">
        <v>877</v>
      </c>
      <c r="D15" s="156"/>
      <c r="E15" s="156"/>
      <c r="F15" s="156"/>
      <c r="G15" s="156"/>
      <c r="H15" s="156"/>
      <c r="I15" s="156"/>
      <c r="J15" s="156"/>
      <c r="K15" s="157"/>
      <c r="M15" s="124"/>
    </row>
    <row r="16" spans="2:15" s="123" customFormat="1" ht="51.75" customHeight="1" x14ac:dyDescent="0.2">
      <c r="B16" s="39" t="s">
        <v>746</v>
      </c>
      <c r="C16" s="183" t="s">
        <v>878</v>
      </c>
      <c r="D16" s="181"/>
      <c r="E16" s="181"/>
      <c r="F16" s="181"/>
      <c r="G16" s="181"/>
      <c r="H16" s="181"/>
      <c r="I16" s="181"/>
      <c r="J16" s="181"/>
      <c r="K16" s="182"/>
      <c r="M16" s="124"/>
    </row>
    <row r="17" spans="2:15" s="123" customFormat="1" ht="43.5" customHeight="1" x14ac:dyDescent="0.2">
      <c r="B17" s="39" t="s">
        <v>747</v>
      </c>
      <c r="C17" s="183" t="s">
        <v>879</v>
      </c>
      <c r="D17" s="181"/>
      <c r="E17" s="181"/>
      <c r="F17" s="181"/>
      <c r="G17" s="181"/>
      <c r="H17" s="181"/>
      <c r="I17" s="181"/>
      <c r="J17" s="181"/>
      <c r="K17" s="182"/>
      <c r="M17" s="124"/>
    </row>
    <row r="18" spans="2:15" s="123" customFormat="1" ht="52.5" customHeight="1" x14ac:dyDescent="0.2">
      <c r="B18" s="39" t="s">
        <v>748</v>
      </c>
      <c r="C18" s="155" t="s">
        <v>880</v>
      </c>
      <c r="D18" s="156"/>
      <c r="E18" s="156"/>
      <c r="F18" s="156"/>
      <c r="G18" s="156"/>
      <c r="H18" s="156"/>
      <c r="I18" s="156"/>
      <c r="J18" s="156"/>
      <c r="K18" s="157"/>
      <c r="M18" s="124"/>
    </row>
    <row r="19" spans="2:15" s="123" customFormat="1" ht="28.9" customHeight="1" x14ac:dyDescent="0.2">
      <c r="B19" s="39" t="s">
        <v>749</v>
      </c>
      <c r="C19" s="155" t="s">
        <v>881</v>
      </c>
      <c r="D19" s="156"/>
      <c r="E19" s="156"/>
      <c r="F19" s="156"/>
      <c r="G19" s="156"/>
      <c r="H19" s="156"/>
      <c r="I19" s="156"/>
      <c r="J19" s="156"/>
      <c r="K19" s="157"/>
      <c r="M19" s="124"/>
    </row>
    <row r="20" spans="2:15" ht="21.75" customHeight="1" x14ac:dyDescent="0.25">
      <c r="B20" s="174" t="s">
        <v>750</v>
      </c>
      <c r="C20" s="175"/>
      <c r="D20" s="175"/>
      <c r="E20" s="175"/>
      <c r="F20" s="175"/>
      <c r="G20" s="175"/>
      <c r="H20" s="175"/>
      <c r="I20" s="175"/>
      <c r="J20" s="175"/>
      <c r="K20" s="176"/>
    </row>
    <row r="21" spans="2:15" x14ac:dyDescent="0.25">
      <c r="B21" s="190" t="s">
        <v>751</v>
      </c>
      <c r="C21" s="164"/>
      <c r="D21" s="164"/>
      <c r="E21" s="164"/>
      <c r="F21" s="164"/>
      <c r="G21" s="164"/>
      <c r="H21" s="164"/>
      <c r="I21" s="164"/>
      <c r="J21" s="164"/>
      <c r="K21" s="165"/>
    </row>
    <row r="22" spans="2:15" ht="45.75" customHeight="1" x14ac:dyDescent="0.25">
      <c r="B22" s="39" t="s">
        <v>752</v>
      </c>
      <c r="C22" s="180" t="s">
        <v>852</v>
      </c>
      <c r="D22" s="181"/>
      <c r="E22" s="181"/>
      <c r="F22" s="181"/>
      <c r="G22" s="181"/>
      <c r="H22" s="181"/>
      <c r="I22" s="181"/>
      <c r="J22" s="181"/>
      <c r="K22" s="182"/>
    </row>
    <row r="23" spans="2:15" s="87" customFormat="1" ht="59.25" customHeight="1" x14ac:dyDescent="0.25">
      <c r="B23" s="100" t="s">
        <v>851</v>
      </c>
      <c r="C23" s="191" t="s">
        <v>850</v>
      </c>
      <c r="D23" s="192"/>
      <c r="E23" s="192"/>
      <c r="F23" s="192"/>
      <c r="G23" s="192"/>
      <c r="H23" s="192"/>
      <c r="I23" s="192"/>
      <c r="J23" s="192"/>
      <c r="K23" s="193"/>
      <c r="M23" s="116"/>
    </row>
    <row r="24" spans="2:15" ht="19.5" customHeight="1" x14ac:dyDescent="0.25">
      <c r="B24" s="169" t="s">
        <v>920</v>
      </c>
      <c r="C24" s="164"/>
      <c r="D24" s="164"/>
      <c r="E24" s="164"/>
      <c r="F24" s="164"/>
      <c r="G24" s="164"/>
      <c r="H24" s="164"/>
      <c r="I24" s="164"/>
      <c r="J24" s="164"/>
      <c r="K24" s="165"/>
      <c r="M24" s="9"/>
      <c r="O24" s="103"/>
    </row>
    <row r="25" spans="2:15" ht="17.25" customHeight="1" x14ac:dyDescent="0.25">
      <c r="B25" s="169" t="s">
        <v>849</v>
      </c>
      <c r="C25" s="164"/>
      <c r="D25" s="164"/>
      <c r="E25" s="164"/>
      <c r="F25" s="164"/>
      <c r="G25" s="164"/>
      <c r="H25" s="164"/>
      <c r="I25" s="164"/>
      <c r="J25" s="164"/>
      <c r="K25" s="165"/>
    </row>
    <row r="26" spans="2:15" ht="18.75" customHeight="1" x14ac:dyDescent="0.25">
      <c r="B26" s="171" t="s">
        <v>848</v>
      </c>
      <c r="C26" s="172"/>
      <c r="D26" s="172"/>
      <c r="E26" s="172"/>
      <c r="F26" s="172"/>
      <c r="G26" s="172"/>
      <c r="H26" s="172"/>
      <c r="I26" s="172"/>
      <c r="J26" s="172"/>
      <c r="K26" s="173"/>
    </row>
    <row r="27" spans="2:15" ht="41.25" customHeight="1" x14ac:dyDescent="0.25">
      <c r="B27" s="39" t="s">
        <v>736</v>
      </c>
      <c r="C27" s="181" t="s">
        <v>847</v>
      </c>
      <c r="D27" s="181"/>
      <c r="E27" s="181"/>
      <c r="F27" s="181"/>
      <c r="G27" s="181"/>
      <c r="H27" s="181"/>
      <c r="I27" s="181"/>
      <c r="J27" s="181"/>
      <c r="K27" s="182"/>
    </row>
    <row r="28" spans="2:15" ht="19.5" customHeight="1" x14ac:dyDescent="0.25">
      <c r="B28" s="163" t="s">
        <v>846</v>
      </c>
      <c r="C28" s="164"/>
      <c r="D28" s="164"/>
      <c r="E28" s="164"/>
      <c r="F28" s="164"/>
      <c r="G28" s="164"/>
      <c r="H28" s="164"/>
      <c r="I28" s="164"/>
      <c r="J28" s="164"/>
      <c r="K28" s="165"/>
    </row>
    <row r="29" spans="2:15" ht="67.5" customHeight="1" x14ac:dyDescent="0.25">
      <c r="B29" s="166" t="s">
        <v>845</v>
      </c>
      <c r="C29" s="167"/>
      <c r="D29" s="167"/>
      <c r="E29" s="167"/>
      <c r="F29" s="167"/>
      <c r="G29" s="167"/>
      <c r="H29" s="167"/>
      <c r="I29" s="167"/>
      <c r="J29" s="167"/>
      <c r="K29" s="168"/>
    </row>
    <row r="30" spans="2:15" ht="28.15" customHeight="1" x14ac:dyDescent="0.25">
      <c r="B30" s="39" t="s">
        <v>743</v>
      </c>
      <c r="C30" s="180" t="s">
        <v>816</v>
      </c>
      <c r="D30" s="181"/>
      <c r="E30" s="181"/>
      <c r="F30" s="181"/>
      <c r="G30" s="181"/>
      <c r="H30" s="181"/>
      <c r="I30" s="181"/>
      <c r="J30" s="181"/>
      <c r="K30" s="182"/>
    </row>
    <row r="31" spans="2:15" ht="30.6" customHeight="1" x14ac:dyDescent="0.25">
      <c r="B31" s="39" t="s">
        <v>744</v>
      </c>
      <c r="C31" s="180" t="s">
        <v>815</v>
      </c>
      <c r="D31" s="181"/>
      <c r="E31" s="181"/>
      <c r="F31" s="181"/>
      <c r="G31" s="181"/>
      <c r="H31" s="181"/>
      <c r="I31" s="181"/>
      <c r="J31" s="181"/>
      <c r="K31" s="182"/>
    </row>
    <row r="32" spans="2:15" ht="44.25" customHeight="1" x14ac:dyDescent="0.25">
      <c r="B32" s="39" t="s">
        <v>745</v>
      </c>
      <c r="C32" s="180" t="s">
        <v>844</v>
      </c>
      <c r="D32" s="181"/>
      <c r="E32" s="181"/>
      <c r="F32" s="181"/>
      <c r="G32" s="181"/>
      <c r="H32" s="181"/>
      <c r="I32" s="181"/>
      <c r="J32" s="181"/>
      <c r="K32" s="182"/>
    </row>
    <row r="33" spans="2:15" ht="96" customHeight="1" x14ac:dyDescent="0.25">
      <c r="B33" s="39" t="s">
        <v>746</v>
      </c>
      <c r="C33" s="180" t="s">
        <v>843</v>
      </c>
      <c r="D33" s="181"/>
      <c r="E33" s="181"/>
      <c r="F33" s="181"/>
      <c r="G33" s="181"/>
      <c r="H33" s="181"/>
      <c r="I33" s="181"/>
      <c r="J33" s="181"/>
      <c r="K33" s="182"/>
    </row>
    <row r="34" spans="2:15" ht="111.6" customHeight="1" x14ac:dyDescent="0.25">
      <c r="B34" s="100" t="s">
        <v>747</v>
      </c>
      <c r="C34" s="191" t="s">
        <v>842</v>
      </c>
      <c r="D34" s="196"/>
      <c r="E34" s="196"/>
      <c r="F34" s="196"/>
      <c r="G34" s="196"/>
      <c r="H34" s="196"/>
      <c r="I34" s="196"/>
      <c r="J34" s="196"/>
      <c r="K34" s="197"/>
    </row>
    <row r="35" spans="2:15" ht="22.5" customHeight="1" x14ac:dyDescent="0.25">
      <c r="B35" s="198"/>
      <c r="C35" s="199"/>
      <c r="D35" s="199"/>
      <c r="E35" s="199"/>
      <c r="F35" s="199"/>
      <c r="G35" s="199"/>
      <c r="H35" s="199"/>
      <c r="I35" s="199"/>
      <c r="J35" s="199"/>
      <c r="K35" s="200"/>
    </row>
    <row r="36" spans="2:15" ht="17.25" x14ac:dyDescent="0.25">
      <c r="B36" s="169" t="s">
        <v>841</v>
      </c>
      <c r="C36" s="201"/>
      <c r="D36" s="201"/>
      <c r="E36" s="201"/>
      <c r="F36" s="201"/>
      <c r="G36" s="201"/>
      <c r="H36" s="201"/>
      <c r="I36" s="201"/>
      <c r="J36" s="201"/>
      <c r="K36" s="202"/>
    </row>
    <row r="37" spans="2:15" x14ac:dyDescent="0.25">
      <c r="B37" s="203" t="s">
        <v>753</v>
      </c>
      <c r="C37" s="204"/>
      <c r="D37" s="204"/>
      <c r="E37" s="204"/>
      <c r="F37" s="204"/>
      <c r="G37" s="204"/>
      <c r="H37" s="204"/>
      <c r="I37" s="204"/>
      <c r="J37" s="204"/>
      <c r="K37" s="205"/>
    </row>
    <row r="38" spans="2:15" ht="14.25" customHeight="1" x14ac:dyDescent="0.25">
      <c r="B38" s="39" t="s">
        <v>754</v>
      </c>
      <c r="C38" s="156" t="s">
        <v>840</v>
      </c>
      <c r="D38" s="156"/>
      <c r="E38" s="156"/>
      <c r="F38" s="156"/>
      <c r="G38" s="156"/>
      <c r="H38" s="156"/>
      <c r="I38" s="156"/>
      <c r="J38" s="156"/>
      <c r="K38" s="157"/>
    </row>
    <row r="39" spans="2:15" ht="11.25" customHeight="1" x14ac:dyDescent="0.25">
      <c r="B39" s="39" t="s">
        <v>754</v>
      </c>
      <c r="C39" s="156" t="s">
        <v>755</v>
      </c>
      <c r="D39" s="156"/>
      <c r="E39" s="156"/>
      <c r="F39" s="156"/>
      <c r="G39" s="156"/>
      <c r="H39" s="156"/>
      <c r="I39" s="156"/>
      <c r="J39" s="156"/>
      <c r="K39" s="157"/>
    </row>
    <row r="40" spans="2:15" ht="17.25" x14ac:dyDescent="0.25">
      <c r="B40" s="190" t="s">
        <v>882</v>
      </c>
      <c r="C40" s="164"/>
      <c r="D40" s="164"/>
      <c r="E40" s="164"/>
      <c r="F40" s="164"/>
      <c r="G40" s="164"/>
      <c r="H40" s="164"/>
      <c r="I40" s="164"/>
      <c r="J40" s="164"/>
      <c r="K40" s="165"/>
    </row>
    <row r="41" spans="2:15" ht="15" customHeight="1" x14ac:dyDescent="0.25">
      <c r="B41" s="39" t="s">
        <v>754</v>
      </c>
      <c r="C41" s="181" t="s">
        <v>839</v>
      </c>
      <c r="D41" s="181"/>
      <c r="E41" s="181"/>
      <c r="F41" s="181"/>
      <c r="G41" s="181"/>
      <c r="H41" s="181"/>
      <c r="I41" s="181"/>
      <c r="J41" s="181"/>
      <c r="K41" s="182"/>
    </row>
    <row r="42" spans="2:15" ht="15" customHeight="1" x14ac:dyDescent="0.25">
      <c r="B42" s="39" t="s">
        <v>754</v>
      </c>
      <c r="C42" s="181" t="s">
        <v>756</v>
      </c>
      <c r="D42" s="181"/>
      <c r="E42" s="181"/>
      <c r="F42" s="181"/>
      <c r="G42" s="181"/>
      <c r="H42" s="181"/>
      <c r="I42" s="181"/>
      <c r="J42" s="181"/>
      <c r="K42" s="182"/>
    </row>
    <row r="43" spans="2:15" ht="17.25" customHeight="1" x14ac:dyDescent="0.25">
      <c r="B43" s="215" t="s">
        <v>883</v>
      </c>
      <c r="C43" s="216"/>
      <c r="D43" s="216"/>
      <c r="E43" s="216"/>
      <c r="F43" s="216"/>
      <c r="G43" s="216"/>
      <c r="H43" s="216"/>
      <c r="I43" s="216"/>
      <c r="J43" s="216"/>
      <c r="K43" s="217"/>
    </row>
    <row r="44" spans="2:15" ht="27" customHeight="1" x14ac:dyDescent="0.25">
      <c r="B44" s="39" t="s">
        <v>754</v>
      </c>
      <c r="C44" s="180" t="s">
        <v>817</v>
      </c>
      <c r="D44" s="181"/>
      <c r="E44" s="181"/>
      <c r="F44" s="181"/>
      <c r="G44" s="181"/>
      <c r="H44" s="181"/>
      <c r="I44" s="181"/>
      <c r="J44" s="181"/>
      <c r="K44" s="182"/>
    </row>
    <row r="45" spans="2:15" ht="12.75" customHeight="1" x14ac:dyDescent="0.25">
      <c r="B45" s="101" t="s">
        <v>754</v>
      </c>
      <c r="C45" s="194" t="s">
        <v>757</v>
      </c>
      <c r="D45" s="194"/>
      <c r="E45" s="194"/>
      <c r="F45" s="194"/>
      <c r="G45" s="194"/>
      <c r="H45" s="194"/>
      <c r="I45" s="194"/>
      <c r="J45" s="194"/>
      <c r="K45" s="195"/>
    </row>
    <row r="46" spans="2:15" ht="3" customHeight="1" x14ac:dyDescent="0.25">
      <c r="B46" s="40"/>
      <c r="C46" s="120"/>
      <c r="D46" s="120"/>
      <c r="E46" s="120"/>
      <c r="F46" s="120"/>
      <c r="G46" s="120"/>
      <c r="H46" s="120"/>
      <c r="I46" s="120"/>
      <c r="J46" s="120"/>
      <c r="K46" s="121"/>
    </row>
    <row r="47" spans="2:15" ht="19.5" customHeight="1" x14ac:dyDescent="0.25">
      <c r="B47" s="218" t="s">
        <v>838</v>
      </c>
      <c r="C47" s="219"/>
      <c r="D47" s="219"/>
      <c r="E47" s="219"/>
      <c r="F47" s="219"/>
      <c r="G47" s="219"/>
      <c r="H47" s="219"/>
      <c r="I47" s="219"/>
      <c r="J47" s="219"/>
      <c r="K47" s="220"/>
    </row>
    <row r="48" spans="2:15" ht="29.25" customHeight="1" x14ac:dyDescent="0.25">
      <c r="B48" s="212" t="s">
        <v>837</v>
      </c>
      <c r="C48" s="213"/>
      <c r="D48" s="213"/>
      <c r="E48" s="213"/>
      <c r="F48" s="213"/>
      <c r="G48" s="213"/>
      <c r="H48" s="213"/>
      <c r="I48" s="213"/>
      <c r="J48" s="213"/>
      <c r="K48" s="214"/>
      <c r="M48" s="9"/>
      <c r="O48" s="103"/>
    </row>
    <row r="49" spans="2:13" ht="34.5" customHeight="1" thickBot="1" x14ac:dyDescent="0.3">
      <c r="B49" s="206" t="s">
        <v>836</v>
      </c>
      <c r="C49" s="207"/>
      <c r="D49" s="207"/>
      <c r="E49" s="207"/>
      <c r="F49" s="207"/>
      <c r="G49" s="207"/>
      <c r="H49" s="207"/>
      <c r="I49" s="207"/>
      <c r="J49" s="207"/>
      <c r="K49" s="208"/>
      <c r="M49" s="9"/>
    </row>
    <row r="50" spans="2:13" ht="15.75" thickTop="1" x14ac:dyDescent="0.25">
      <c r="B50" s="37"/>
    </row>
    <row r="51" spans="2:13" x14ac:dyDescent="0.25">
      <c r="B51" s="37"/>
    </row>
    <row r="52" spans="2:13" x14ac:dyDescent="0.25">
      <c r="B52" s="38"/>
    </row>
    <row r="53" spans="2:13" x14ac:dyDescent="0.25">
      <c r="B53" s="38"/>
    </row>
    <row r="54" spans="2:13" x14ac:dyDescent="0.25">
      <c r="B54" s="38"/>
    </row>
    <row r="55" spans="2:13" x14ac:dyDescent="0.25">
      <c r="B55" s="38"/>
    </row>
    <row r="56" spans="2:13" x14ac:dyDescent="0.25">
      <c r="B56" s="38"/>
    </row>
    <row r="57" spans="2:13" x14ac:dyDescent="0.25">
      <c r="B57" s="38"/>
    </row>
  </sheetData>
  <sheetProtection password="CDD8" sheet="1"/>
  <mergeCells count="46">
    <mergeCell ref="B49:K49"/>
    <mergeCell ref="B6:K6"/>
    <mergeCell ref="C39:K39"/>
    <mergeCell ref="B40:K40"/>
    <mergeCell ref="B48:K48"/>
    <mergeCell ref="C41:K41"/>
    <mergeCell ref="C42:K42"/>
    <mergeCell ref="B43:K43"/>
    <mergeCell ref="C44:K44"/>
    <mergeCell ref="B47:K47"/>
    <mergeCell ref="C45:K45"/>
    <mergeCell ref="C22:K22"/>
    <mergeCell ref="C32:K32"/>
    <mergeCell ref="C34:K34"/>
    <mergeCell ref="B35:K35"/>
    <mergeCell ref="B36:K36"/>
    <mergeCell ref="B37:K37"/>
    <mergeCell ref="C38:K38"/>
    <mergeCell ref="C33:K33"/>
    <mergeCell ref="C30:K30"/>
    <mergeCell ref="C31:K31"/>
    <mergeCell ref="C27:K27"/>
    <mergeCell ref="C16:K16"/>
    <mergeCell ref="C17:K17"/>
    <mergeCell ref="B3:K3"/>
    <mergeCell ref="B5:K5"/>
    <mergeCell ref="B21:K21"/>
    <mergeCell ref="C23:K23"/>
    <mergeCell ref="B24:K24"/>
    <mergeCell ref="C10:K10"/>
    <mergeCell ref="B2:J2"/>
    <mergeCell ref="B28:K28"/>
    <mergeCell ref="B29:K29"/>
    <mergeCell ref="B25:K25"/>
    <mergeCell ref="B4:C4"/>
    <mergeCell ref="B26:K26"/>
    <mergeCell ref="C19:K19"/>
    <mergeCell ref="B20:K20"/>
    <mergeCell ref="B7:K7"/>
    <mergeCell ref="C15:K15"/>
    <mergeCell ref="B8:K8"/>
    <mergeCell ref="C14:K14"/>
    <mergeCell ref="C18:K18"/>
    <mergeCell ref="B9:K9"/>
    <mergeCell ref="B12:K12"/>
    <mergeCell ref="C13:K13"/>
  </mergeCells>
  <hyperlinks>
    <hyperlink ref="B5:K5" r:id="rId1" display="http://www.mass.gov/edu/government/departments-and-boards/ese/programs/accountability/reports/school-and-district-reports.html"/>
    <hyperlink ref="B6:K6" r:id="rId2" display="For additional information regarding special education determination of district need for technical assistance or intervention please review the 2016 Determination of Need for Special Education Technical Assistance or Intervention on the ESE Accountabilit"/>
    <hyperlink ref="B49:K49" r:id="rId3" display="For additional directions regarding how to upload the SmartForm go to page 15-17 in the EdGrants Front Office User Guide: Application Submission."/>
  </hyperlinks>
  <pageMargins left="0.25" right="0.25"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76"/>
  <sheetViews>
    <sheetView showGridLines="0" zoomScaleNormal="100" zoomScaleSheetLayoutView="100" workbookViewId="0">
      <selection activeCell="B1" sqref="B1:K1"/>
    </sheetView>
  </sheetViews>
  <sheetFormatPr defaultRowHeight="15" x14ac:dyDescent="0.25"/>
  <cols>
    <col min="1" max="1" width="2.42578125" style="37" customWidth="1"/>
    <col min="2" max="2" width="6.28515625" style="13" customWidth="1"/>
    <col min="3" max="3" width="18.7109375" style="13" customWidth="1"/>
    <col min="4" max="4" width="11.42578125" style="13" customWidth="1"/>
    <col min="5" max="7" width="9.140625" style="13"/>
    <col min="8" max="8" width="9.5703125" style="13" customWidth="1"/>
    <col min="9" max="9" width="8.28515625" style="13" customWidth="1"/>
    <col min="10" max="10" width="6" style="13" customWidth="1"/>
    <col min="11" max="11" width="13.140625" style="13" customWidth="1"/>
    <col min="12" max="12" width="5.140625" style="17" customWidth="1"/>
    <col min="13" max="13" width="11.5703125" style="13" bestFit="1" customWidth="1"/>
    <col min="14" max="16384" width="9.140625" style="13"/>
  </cols>
  <sheetData>
    <row r="1" spans="1:21" ht="72.75" customHeight="1" thickTop="1" x14ac:dyDescent="0.35">
      <c r="B1" s="237" t="s">
        <v>788</v>
      </c>
      <c r="C1" s="238"/>
      <c r="D1" s="238"/>
      <c r="E1" s="238"/>
      <c r="F1" s="238"/>
      <c r="G1" s="238"/>
      <c r="H1" s="238"/>
      <c r="I1" s="85"/>
      <c r="J1" s="85"/>
      <c r="K1" s="86"/>
      <c r="N1" s="41"/>
    </row>
    <row r="2" spans="1:21" ht="0.75" customHeight="1" x14ac:dyDescent="0.25">
      <c r="B2" s="20"/>
      <c r="C2" s="21"/>
      <c r="D2" s="21"/>
      <c r="E2" s="21"/>
      <c r="F2" s="21"/>
      <c r="G2" s="21"/>
      <c r="H2" s="21"/>
      <c r="I2" s="21"/>
      <c r="J2" s="21"/>
      <c r="K2" s="22"/>
    </row>
    <row r="3" spans="1:21" ht="18" customHeight="1" x14ac:dyDescent="0.25">
      <c r="B3" s="251" t="s">
        <v>0</v>
      </c>
      <c r="C3" s="252"/>
      <c r="D3" s="252"/>
      <c r="E3" s="252"/>
      <c r="F3" s="252"/>
      <c r="G3" s="252"/>
      <c r="H3" s="252"/>
      <c r="I3" s="252"/>
      <c r="J3" s="252"/>
      <c r="K3" s="253"/>
    </row>
    <row r="4" spans="1:21" ht="3.75" customHeight="1" x14ac:dyDescent="0.25">
      <c r="B4" s="20"/>
      <c r="C4" s="21"/>
      <c r="D4" s="21"/>
      <c r="E4" s="21"/>
      <c r="F4" s="21"/>
      <c r="G4" s="21"/>
      <c r="H4" s="21"/>
      <c r="I4" s="21"/>
      <c r="J4" s="21"/>
      <c r="K4" s="22"/>
    </row>
    <row r="5" spans="1:21" ht="27.75" customHeight="1" x14ac:dyDescent="0.25">
      <c r="B5" s="259" t="s">
        <v>902</v>
      </c>
      <c r="C5" s="260"/>
      <c r="D5" s="260"/>
      <c r="E5" s="260"/>
      <c r="F5" s="260"/>
      <c r="G5" s="260"/>
      <c r="H5" s="260"/>
      <c r="I5" s="260"/>
      <c r="J5" s="260"/>
      <c r="K5" s="261"/>
    </row>
    <row r="6" spans="1:21" ht="3.75" customHeight="1" x14ac:dyDescent="0.25">
      <c r="B6" s="20"/>
      <c r="C6" s="21"/>
      <c r="D6" s="21"/>
      <c r="E6" s="21"/>
      <c r="F6" s="21"/>
      <c r="G6" s="21"/>
      <c r="H6" s="21"/>
      <c r="I6" s="21"/>
      <c r="J6" s="21"/>
      <c r="K6" s="22"/>
    </row>
    <row r="7" spans="1:21" ht="84" customHeight="1" x14ac:dyDescent="0.25">
      <c r="B7" s="166"/>
      <c r="C7" s="167"/>
      <c r="D7" s="167"/>
      <c r="E7" s="167"/>
      <c r="F7" s="167"/>
      <c r="G7" s="167"/>
      <c r="H7" s="167"/>
      <c r="I7" s="167"/>
      <c r="J7" s="167"/>
      <c r="K7" s="168"/>
      <c r="L7" s="42"/>
      <c r="M7" s="64"/>
      <c r="N7" s="43"/>
      <c r="O7" s="43"/>
      <c r="P7" s="43"/>
      <c r="Q7" s="110"/>
      <c r="R7" s="110"/>
      <c r="S7" s="43"/>
      <c r="T7" s="43"/>
      <c r="U7" s="43"/>
    </row>
    <row r="8" spans="1:21" ht="3.75" customHeight="1" x14ac:dyDescent="0.25">
      <c r="B8" s="20"/>
      <c r="C8" s="21"/>
      <c r="D8" s="21"/>
      <c r="E8" s="21"/>
      <c r="F8" s="21"/>
      <c r="G8" s="21"/>
      <c r="H8" s="21"/>
      <c r="I8" s="21"/>
      <c r="J8" s="21"/>
      <c r="K8" s="22"/>
    </row>
    <row r="9" spans="1:21" ht="18.75" customHeight="1" x14ac:dyDescent="0.25">
      <c r="A9" s="10" t="s">
        <v>703</v>
      </c>
      <c r="B9" s="239" t="s">
        <v>481</v>
      </c>
      <c r="C9" s="240"/>
      <c r="D9" s="240"/>
      <c r="E9" s="113">
        <v>1</v>
      </c>
      <c r="F9" s="111"/>
      <c r="G9" s="111"/>
      <c r="H9" s="111"/>
      <c r="I9" s="111"/>
      <c r="J9" s="111"/>
      <c r="K9" s="112"/>
    </row>
    <row r="10" spans="1:21" ht="20.100000000000001" customHeight="1" x14ac:dyDescent="0.25">
      <c r="B10" s="243" t="s">
        <v>482</v>
      </c>
      <c r="C10" s="244"/>
      <c r="D10" s="244"/>
      <c r="E10" s="262" t="str">
        <f>VLOOKUP(Assurances!$E$9,'District List'!A1:K81,7,FALSE)</f>
        <v>ADDRESS LINE 1</v>
      </c>
      <c r="F10" s="264"/>
      <c r="G10" s="264"/>
      <c r="H10" s="263"/>
      <c r="I10" s="58"/>
      <c r="J10" s="58"/>
      <c r="K10" s="59"/>
    </row>
    <row r="11" spans="1:21" ht="20.100000000000001" customHeight="1" x14ac:dyDescent="0.25">
      <c r="B11" s="243"/>
      <c r="C11" s="244"/>
      <c r="D11" s="244"/>
      <c r="E11" s="262" t="str">
        <f>VLOOKUP(Assurances!$E$9,'District List'!A1:K81,9,FALSE)</f>
        <v>CITY/TOWN</v>
      </c>
      <c r="F11" s="263"/>
      <c r="G11" s="58"/>
      <c r="H11" s="57"/>
      <c r="I11" s="109" t="str">
        <f>VLOOKUP(Assurances!$E$9,'District List'!A1:K81,11,FALSE)</f>
        <v>ZIP CODE</v>
      </c>
      <c r="J11" s="58"/>
      <c r="K11" s="59"/>
    </row>
    <row r="12" spans="1:21" ht="12" customHeight="1" x14ac:dyDescent="0.25">
      <c r="B12" s="243" t="s">
        <v>818</v>
      </c>
      <c r="C12" s="244"/>
      <c r="D12" s="244"/>
      <c r="E12" s="245" t="str">
        <f>VLOOKUP(Assurances!$E$9,'District List'!A1:S81,19,FALSE)</f>
        <v>M3 Identification Year</v>
      </c>
      <c r="F12" s="246"/>
      <c r="G12" s="246"/>
      <c r="H12" s="246"/>
      <c r="I12" s="246"/>
      <c r="J12" s="246"/>
      <c r="K12" s="247"/>
      <c r="M12" s="122"/>
    </row>
    <row r="13" spans="1:21" ht="11.25" customHeight="1" x14ac:dyDescent="0.25">
      <c r="B13" s="243"/>
      <c r="C13" s="244"/>
      <c r="D13" s="244"/>
      <c r="E13" s="245"/>
      <c r="F13" s="246"/>
      <c r="G13" s="246"/>
      <c r="H13" s="246"/>
      <c r="I13" s="246"/>
      <c r="J13" s="246"/>
      <c r="K13" s="247"/>
    </row>
    <row r="14" spans="1:21" ht="1.1499999999999999" customHeight="1" x14ac:dyDescent="0.25">
      <c r="B14" s="44"/>
      <c r="C14" s="45"/>
      <c r="D14" s="45"/>
      <c r="E14" s="45"/>
      <c r="F14" s="45"/>
      <c r="G14" s="45"/>
      <c r="H14" s="45"/>
      <c r="I14" s="45"/>
      <c r="J14" s="45"/>
      <c r="K14" s="46"/>
    </row>
    <row r="15" spans="1:21" ht="18" customHeight="1" x14ac:dyDescent="0.25">
      <c r="B15" s="251" t="s">
        <v>738</v>
      </c>
      <c r="C15" s="252"/>
      <c r="D15" s="252"/>
      <c r="E15" s="252"/>
      <c r="F15" s="252"/>
      <c r="G15" s="252"/>
      <c r="H15" s="252"/>
      <c r="I15" s="252"/>
      <c r="J15" s="252"/>
      <c r="K15" s="253"/>
      <c r="R15" s="21"/>
    </row>
    <row r="16" spans="1:21" ht="66.75" customHeight="1" x14ac:dyDescent="0.25">
      <c r="B16" s="254" t="s">
        <v>821</v>
      </c>
      <c r="C16" s="255"/>
      <c r="D16" s="255"/>
      <c r="E16" s="255"/>
      <c r="F16" s="255"/>
      <c r="G16" s="255"/>
      <c r="H16" s="255"/>
      <c r="I16" s="255"/>
      <c r="J16" s="255"/>
      <c r="K16" s="256"/>
    </row>
    <row r="17" spans="1:16" ht="19.5" customHeight="1" x14ac:dyDescent="0.25">
      <c r="A17" s="69" t="s">
        <v>705</v>
      </c>
      <c r="B17" s="257" t="s">
        <v>820</v>
      </c>
      <c r="C17" s="258"/>
      <c r="D17" s="258"/>
      <c r="E17" s="258"/>
      <c r="F17" s="258"/>
      <c r="G17" s="258"/>
      <c r="H17" s="258"/>
      <c r="I17" s="258"/>
      <c r="J17" s="258"/>
      <c r="K17" s="150" t="e">
        <f>VLOOKUP(Assurances!$E$9,'District List'!A2:P81,15,FALSE)</f>
        <v>#N/A</v>
      </c>
      <c r="L17" s="47"/>
      <c r="M17" s="48"/>
    </row>
    <row r="18" spans="1:16" ht="22.5" customHeight="1" x14ac:dyDescent="0.25">
      <c r="A18" s="69" t="s">
        <v>707</v>
      </c>
      <c r="B18" s="257" t="s">
        <v>784</v>
      </c>
      <c r="C18" s="258"/>
      <c r="D18" s="258"/>
      <c r="E18" s="258"/>
      <c r="F18" s="258"/>
      <c r="G18" s="258"/>
      <c r="H18" s="258"/>
      <c r="I18" s="258"/>
      <c r="J18" s="258"/>
      <c r="K18" s="145"/>
      <c r="L18" s="68"/>
      <c r="M18" s="67"/>
    </row>
    <row r="19" spans="1:16" ht="17.25" x14ac:dyDescent="0.25">
      <c r="A19" s="69" t="s">
        <v>709</v>
      </c>
      <c r="B19" s="226" t="s">
        <v>901</v>
      </c>
      <c r="C19" s="227"/>
      <c r="D19" s="227"/>
      <c r="E19" s="227"/>
      <c r="F19" s="227"/>
      <c r="G19" s="227"/>
      <c r="H19" s="227"/>
      <c r="I19" s="227"/>
      <c r="J19" s="227"/>
      <c r="K19" s="151" t="e">
        <f>ROUND((K17*K18),0)</f>
        <v>#N/A</v>
      </c>
      <c r="M19" s="48"/>
    </row>
    <row r="20" spans="1:16" x14ac:dyDescent="0.25">
      <c r="A20" s="69"/>
      <c r="B20" s="60"/>
      <c r="C20" s="49"/>
      <c r="D20" s="49"/>
      <c r="E20" s="49"/>
      <c r="F20" s="49"/>
      <c r="G20" s="49"/>
      <c r="H20" s="49"/>
      <c r="I20" s="49"/>
      <c r="J20" s="49"/>
      <c r="K20" s="61"/>
    </row>
    <row r="21" spans="1:16" ht="40.5" customHeight="1" x14ac:dyDescent="0.25">
      <c r="A21" s="70" t="s">
        <v>711</v>
      </c>
      <c r="B21" s="265" t="s">
        <v>822</v>
      </c>
      <c r="C21" s="266"/>
      <c r="D21" s="266"/>
      <c r="E21" s="266"/>
      <c r="F21" s="266"/>
      <c r="G21" s="266"/>
      <c r="H21" s="266"/>
      <c r="I21" s="266"/>
      <c r="J21" s="266"/>
      <c r="K21" s="147" t="e">
        <f>VLOOKUP(Assurances!$E$9,'District List'!A2:S81,17,FALSE)</f>
        <v>#N/A</v>
      </c>
    </row>
    <row r="22" spans="1:16" ht="6" customHeight="1" x14ac:dyDescent="0.25">
      <c r="A22" s="69"/>
      <c r="B22" s="60"/>
      <c r="C22" s="49"/>
      <c r="D22" s="49"/>
      <c r="E22" s="49"/>
      <c r="F22" s="49"/>
      <c r="G22" s="49"/>
      <c r="H22" s="49"/>
      <c r="I22" s="49"/>
      <c r="J22" s="49"/>
      <c r="K22" s="61"/>
    </row>
    <row r="23" spans="1:16" ht="5.25" customHeight="1" x14ac:dyDescent="0.25">
      <c r="A23" s="69"/>
      <c r="B23" s="62"/>
      <c r="C23" s="50"/>
      <c r="D23" s="50"/>
      <c r="E23" s="50"/>
      <c r="F23" s="50"/>
      <c r="G23" s="50"/>
      <c r="H23" s="50"/>
      <c r="I23" s="50"/>
      <c r="J23" s="50"/>
      <c r="K23" s="63"/>
    </row>
    <row r="24" spans="1:16" ht="21.75" customHeight="1" x14ac:dyDescent="0.25">
      <c r="A24" s="69" t="s">
        <v>713</v>
      </c>
      <c r="B24" s="267" t="s">
        <v>819</v>
      </c>
      <c r="C24" s="258"/>
      <c r="D24" s="258"/>
      <c r="E24" s="258"/>
      <c r="F24" s="258"/>
      <c r="G24" s="258"/>
      <c r="H24" s="258"/>
      <c r="I24" s="258"/>
      <c r="J24" s="258"/>
      <c r="K24" s="148">
        <v>0</v>
      </c>
      <c r="N24" s="11"/>
      <c r="P24" s="108"/>
    </row>
    <row r="25" spans="1:16" ht="40.5" customHeight="1" x14ac:dyDescent="0.25">
      <c r="A25" s="69" t="s">
        <v>715</v>
      </c>
      <c r="B25" s="276" t="s">
        <v>823</v>
      </c>
      <c r="C25" s="277"/>
      <c r="D25" s="277"/>
      <c r="E25" s="277"/>
      <c r="F25" s="277"/>
      <c r="G25" s="277"/>
      <c r="H25" s="277"/>
      <c r="I25" s="277"/>
      <c r="J25" s="278"/>
      <c r="K25" s="148">
        <v>0</v>
      </c>
      <c r="L25" s="9"/>
      <c r="M25" s="66"/>
    </row>
    <row r="26" spans="1:16" ht="17.25" x14ac:dyDescent="0.25">
      <c r="A26" s="69" t="s">
        <v>732</v>
      </c>
      <c r="B26" s="226" t="s">
        <v>901</v>
      </c>
      <c r="C26" s="227"/>
      <c r="D26" s="227"/>
      <c r="E26" s="227"/>
      <c r="F26" s="227"/>
      <c r="G26" s="227"/>
      <c r="H26" s="227"/>
      <c r="I26" s="227"/>
      <c r="J26" s="227"/>
      <c r="K26" s="149">
        <f>K24+K25</f>
        <v>0</v>
      </c>
      <c r="L26" s="9"/>
    </row>
    <row r="27" spans="1:16" x14ac:dyDescent="0.25">
      <c r="A27" s="69"/>
      <c r="B27" s="248" t="s">
        <v>750</v>
      </c>
      <c r="C27" s="249"/>
      <c r="D27" s="249"/>
      <c r="E27" s="249"/>
      <c r="F27" s="249"/>
      <c r="G27" s="249"/>
      <c r="H27" s="249"/>
      <c r="I27" s="249"/>
      <c r="J27" s="249"/>
      <c r="K27" s="250"/>
      <c r="L27" s="9"/>
    </row>
    <row r="28" spans="1:16" ht="6" customHeight="1" x14ac:dyDescent="0.25">
      <c r="B28" s="20"/>
      <c r="C28" s="21"/>
      <c r="D28" s="21"/>
      <c r="E28" s="21"/>
      <c r="F28" s="21"/>
      <c r="G28" s="21"/>
      <c r="H28" s="21"/>
      <c r="I28" s="21"/>
      <c r="J28" s="21"/>
      <c r="K28" s="22"/>
    </row>
    <row r="29" spans="1:16" ht="18" customHeight="1" x14ac:dyDescent="0.25">
      <c r="B29" s="251" t="s">
        <v>702</v>
      </c>
      <c r="C29" s="252"/>
      <c r="D29" s="252"/>
      <c r="E29" s="252"/>
      <c r="F29" s="252"/>
      <c r="G29" s="252"/>
      <c r="H29" s="252"/>
      <c r="I29" s="252"/>
      <c r="J29" s="252"/>
      <c r="K29" s="253"/>
    </row>
    <row r="30" spans="1:16" ht="18" customHeight="1" x14ac:dyDescent="0.25">
      <c r="B30" s="279" t="s">
        <v>900</v>
      </c>
      <c r="C30" s="280"/>
      <c r="D30" s="280"/>
      <c r="E30" s="280"/>
      <c r="F30" s="280"/>
      <c r="G30" s="280"/>
      <c r="H30" s="280"/>
      <c r="I30" s="280"/>
      <c r="J30" s="280"/>
      <c r="K30" s="281"/>
    </row>
    <row r="31" spans="1:16" ht="15" customHeight="1" x14ac:dyDescent="0.25">
      <c r="B31" s="51" t="s">
        <v>703</v>
      </c>
      <c r="C31" s="228" t="s">
        <v>704</v>
      </c>
      <c r="D31" s="241"/>
      <c r="E31" s="241"/>
      <c r="F31" s="241"/>
      <c r="G31" s="241"/>
      <c r="H31" s="241"/>
      <c r="I31" s="241"/>
      <c r="J31" s="241"/>
      <c r="K31" s="242"/>
    </row>
    <row r="32" spans="1:16" ht="26.25" customHeight="1" x14ac:dyDescent="0.25">
      <c r="B32" s="52" t="s">
        <v>705</v>
      </c>
      <c r="C32" s="228" t="s">
        <v>706</v>
      </c>
      <c r="D32" s="228"/>
      <c r="E32" s="228"/>
      <c r="F32" s="228"/>
      <c r="G32" s="228"/>
      <c r="H32" s="228"/>
      <c r="I32" s="228"/>
      <c r="J32" s="228"/>
      <c r="K32" s="229"/>
      <c r="M32" s="11"/>
    </row>
    <row r="33" spans="2:11" ht="15" customHeight="1" x14ac:dyDescent="0.25">
      <c r="B33" s="52" t="s">
        <v>707</v>
      </c>
      <c r="C33" s="274" t="s">
        <v>708</v>
      </c>
      <c r="D33" s="274"/>
      <c r="E33" s="274"/>
      <c r="F33" s="274"/>
      <c r="G33" s="274"/>
      <c r="H33" s="274"/>
      <c r="I33" s="274"/>
      <c r="J33" s="274"/>
      <c r="K33" s="275"/>
    </row>
    <row r="34" spans="2:11" ht="29.25" customHeight="1" x14ac:dyDescent="0.25">
      <c r="B34" s="52" t="s">
        <v>709</v>
      </c>
      <c r="C34" s="228" t="s">
        <v>710</v>
      </c>
      <c r="D34" s="228"/>
      <c r="E34" s="228"/>
      <c r="F34" s="228"/>
      <c r="G34" s="228"/>
      <c r="H34" s="228"/>
      <c r="I34" s="228"/>
      <c r="J34" s="228"/>
      <c r="K34" s="229"/>
    </row>
    <row r="35" spans="2:11" ht="15" customHeight="1" x14ac:dyDescent="0.25">
      <c r="B35" s="52" t="s">
        <v>711</v>
      </c>
      <c r="C35" s="228" t="s">
        <v>712</v>
      </c>
      <c r="D35" s="228"/>
      <c r="E35" s="228"/>
      <c r="F35" s="228"/>
      <c r="G35" s="228"/>
      <c r="H35" s="228"/>
      <c r="I35" s="228"/>
      <c r="J35" s="228"/>
      <c r="K35" s="229"/>
    </row>
    <row r="36" spans="2:11" ht="33.75" customHeight="1" x14ac:dyDescent="0.25">
      <c r="B36" s="52" t="s">
        <v>713</v>
      </c>
      <c r="C36" s="228" t="s">
        <v>714</v>
      </c>
      <c r="D36" s="228"/>
      <c r="E36" s="228"/>
      <c r="F36" s="228"/>
      <c r="G36" s="228"/>
      <c r="H36" s="228"/>
      <c r="I36" s="228"/>
      <c r="J36" s="228"/>
      <c r="K36" s="229"/>
    </row>
    <row r="37" spans="2:11" ht="26.25" customHeight="1" x14ac:dyDescent="0.25">
      <c r="B37" s="52" t="s">
        <v>715</v>
      </c>
      <c r="C37" s="228" t="s">
        <v>716</v>
      </c>
      <c r="D37" s="228"/>
      <c r="E37" s="228"/>
      <c r="F37" s="228"/>
      <c r="G37" s="228"/>
      <c r="H37" s="228"/>
      <c r="I37" s="228"/>
      <c r="J37" s="228"/>
      <c r="K37" s="229"/>
    </row>
    <row r="38" spans="2:11" x14ac:dyDescent="0.25">
      <c r="B38" s="53"/>
      <c r="C38" s="221"/>
      <c r="D38" s="221"/>
      <c r="E38" s="221"/>
      <c r="F38" s="221"/>
      <c r="G38" s="221"/>
      <c r="H38" s="221"/>
      <c r="I38" s="221"/>
      <c r="J38" s="221"/>
      <c r="K38" s="222"/>
    </row>
    <row r="39" spans="2:11" ht="29.25" customHeight="1" x14ac:dyDescent="0.25">
      <c r="B39" s="234" t="s">
        <v>854</v>
      </c>
      <c r="C39" s="235"/>
      <c r="D39" s="235"/>
      <c r="E39" s="235"/>
      <c r="F39" s="235"/>
      <c r="G39" s="235"/>
      <c r="H39" s="235"/>
      <c r="I39" s="235"/>
      <c r="J39" s="235"/>
      <c r="K39" s="236"/>
    </row>
    <row r="40" spans="2:11" ht="35.25" customHeight="1" x14ac:dyDescent="0.25">
      <c r="B40" s="52" t="s">
        <v>717</v>
      </c>
      <c r="C40" s="287" t="s">
        <v>884</v>
      </c>
      <c r="D40" s="287"/>
      <c r="E40" s="287"/>
      <c r="F40" s="287"/>
      <c r="G40" s="287"/>
      <c r="H40" s="287"/>
      <c r="I40" s="287"/>
      <c r="J40" s="287"/>
      <c r="K40" s="288"/>
    </row>
    <row r="41" spans="2:11" ht="15" customHeight="1" x14ac:dyDescent="0.25">
      <c r="B41" s="52" t="s">
        <v>717</v>
      </c>
      <c r="C41" s="228" t="s">
        <v>718</v>
      </c>
      <c r="D41" s="228"/>
      <c r="E41" s="228"/>
      <c r="F41" s="228"/>
      <c r="G41" s="228"/>
      <c r="H41" s="228"/>
      <c r="I41" s="228"/>
      <c r="J41" s="228"/>
      <c r="K41" s="229"/>
    </row>
    <row r="42" spans="2:11" ht="15" customHeight="1" x14ac:dyDescent="0.25">
      <c r="B42" s="52" t="s">
        <v>717</v>
      </c>
      <c r="C42" s="228" t="s">
        <v>719</v>
      </c>
      <c r="D42" s="228"/>
      <c r="E42" s="228"/>
      <c r="F42" s="228"/>
      <c r="G42" s="228"/>
      <c r="H42" s="228"/>
      <c r="I42" s="228"/>
      <c r="J42" s="228"/>
      <c r="K42" s="229"/>
    </row>
    <row r="43" spans="2:11" ht="15" customHeight="1" x14ac:dyDescent="0.25">
      <c r="B43" s="52" t="s">
        <v>717</v>
      </c>
      <c r="C43" s="228" t="s">
        <v>720</v>
      </c>
      <c r="D43" s="228"/>
      <c r="E43" s="228"/>
      <c r="F43" s="228"/>
      <c r="G43" s="228"/>
      <c r="H43" s="228"/>
      <c r="I43" s="228"/>
      <c r="J43" s="228"/>
      <c r="K43" s="229"/>
    </row>
    <row r="44" spans="2:11" ht="15" customHeight="1" x14ac:dyDescent="0.25">
      <c r="B44" s="52" t="s">
        <v>717</v>
      </c>
      <c r="C44" s="228" t="s">
        <v>721</v>
      </c>
      <c r="D44" s="228"/>
      <c r="E44" s="228"/>
      <c r="F44" s="228"/>
      <c r="G44" s="228"/>
      <c r="H44" s="228"/>
      <c r="I44" s="228"/>
      <c r="J44" s="228"/>
      <c r="K44" s="229"/>
    </row>
    <row r="45" spans="2:11" ht="15" customHeight="1" x14ac:dyDescent="0.25">
      <c r="B45" s="52"/>
      <c r="C45" s="230" t="s">
        <v>758</v>
      </c>
      <c r="D45" s="230"/>
      <c r="E45" s="230"/>
      <c r="F45" s="230"/>
      <c r="G45" s="230"/>
      <c r="H45" s="230"/>
      <c r="I45" s="230"/>
      <c r="J45" s="230"/>
      <c r="K45" s="231"/>
    </row>
    <row r="46" spans="2:11" ht="15" customHeight="1" x14ac:dyDescent="0.25">
      <c r="B46" s="52"/>
      <c r="C46" s="232" t="s">
        <v>759</v>
      </c>
      <c r="D46" s="232"/>
      <c r="E46" s="232"/>
      <c r="F46" s="232"/>
      <c r="G46" s="232"/>
      <c r="H46" s="232"/>
      <c r="I46" s="232"/>
      <c r="J46" s="232"/>
      <c r="K46" s="233"/>
    </row>
    <row r="47" spans="2:11" ht="15" customHeight="1" x14ac:dyDescent="0.25">
      <c r="B47" s="52" t="s">
        <v>717</v>
      </c>
      <c r="C47" s="228" t="s">
        <v>722</v>
      </c>
      <c r="D47" s="228"/>
      <c r="E47" s="228"/>
      <c r="F47" s="228"/>
      <c r="G47" s="228"/>
      <c r="H47" s="228"/>
      <c r="I47" s="228"/>
      <c r="J47" s="228"/>
      <c r="K47" s="229"/>
    </row>
    <row r="48" spans="2:11" x14ac:dyDescent="0.25">
      <c r="B48" s="54"/>
      <c r="C48" s="55"/>
      <c r="D48" s="55"/>
      <c r="E48" s="55"/>
      <c r="F48" s="55"/>
      <c r="G48" s="55"/>
      <c r="H48" s="55"/>
      <c r="I48" s="55"/>
      <c r="J48" s="55"/>
      <c r="K48" s="56"/>
    </row>
    <row r="49" spans="1:11" x14ac:dyDescent="0.25">
      <c r="B49" s="284" t="s">
        <v>785</v>
      </c>
      <c r="C49" s="285"/>
      <c r="D49" s="285"/>
      <c r="E49" s="285"/>
      <c r="F49" s="285"/>
      <c r="G49" s="285"/>
      <c r="H49" s="285"/>
      <c r="I49" s="285"/>
      <c r="J49" s="285"/>
      <c r="K49" s="286"/>
    </row>
    <row r="50" spans="1:11" x14ac:dyDescent="0.25">
      <c r="B50" s="52" t="s">
        <v>717</v>
      </c>
      <c r="C50" s="228" t="s">
        <v>723</v>
      </c>
      <c r="D50" s="228"/>
      <c r="E50" s="228"/>
      <c r="F50" s="228"/>
      <c r="G50" s="228"/>
      <c r="H50" s="228"/>
      <c r="I50" s="228"/>
      <c r="J50" s="228"/>
      <c r="K50" s="229"/>
    </row>
    <row r="51" spans="1:11" ht="30" customHeight="1" x14ac:dyDescent="0.25">
      <c r="B51" s="52" t="s">
        <v>717</v>
      </c>
      <c r="C51" s="289" t="s">
        <v>786</v>
      </c>
      <c r="D51" s="289"/>
      <c r="E51" s="289"/>
      <c r="F51" s="289"/>
      <c r="G51" s="289"/>
      <c r="H51" s="289"/>
      <c r="I51" s="289"/>
      <c r="J51" s="289"/>
      <c r="K51" s="290"/>
    </row>
    <row r="52" spans="1:11" x14ac:dyDescent="0.25">
      <c r="B52" s="52" t="s">
        <v>717</v>
      </c>
      <c r="C52" s="228" t="s">
        <v>724</v>
      </c>
      <c r="D52" s="228"/>
      <c r="E52" s="228"/>
      <c r="F52" s="228"/>
      <c r="G52" s="228"/>
      <c r="H52" s="228"/>
      <c r="I52" s="228"/>
      <c r="J52" s="228"/>
      <c r="K52" s="229"/>
    </row>
    <row r="53" spans="1:11" x14ac:dyDescent="0.25">
      <c r="B53" s="52" t="s">
        <v>717</v>
      </c>
      <c r="C53" s="228" t="s">
        <v>725</v>
      </c>
      <c r="D53" s="228"/>
      <c r="E53" s="228"/>
      <c r="F53" s="228"/>
      <c r="G53" s="228"/>
      <c r="H53" s="228"/>
      <c r="I53" s="228"/>
      <c r="J53" s="228"/>
      <c r="K53" s="229"/>
    </row>
    <row r="54" spans="1:11" x14ac:dyDescent="0.25">
      <c r="B54" s="54"/>
      <c r="C54" s="221"/>
      <c r="D54" s="221"/>
      <c r="E54" s="221"/>
      <c r="F54" s="221"/>
      <c r="G54" s="221"/>
      <c r="H54" s="221"/>
      <c r="I54" s="221"/>
      <c r="J54" s="221"/>
      <c r="K54" s="222"/>
    </row>
    <row r="55" spans="1:11" ht="49.5" customHeight="1" x14ac:dyDescent="0.25">
      <c r="A55" s="65" t="s">
        <v>733</v>
      </c>
      <c r="B55" s="223" t="s">
        <v>787</v>
      </c>
      <c r="C55" s="224"/>
      <c r="D55" s="224"/>
      <c r="E55" s="224"/>
      <c r="F55" s="224"/>
      <c r="G55" s="224"/>
      <c r="H55" s="224"/>
      <c r="I55" s="224"/>
      <c r="J55" s="224"/>
      <c r="K55" s="225"/>
    </row>
    <row r="56" spans="1:11" ht="15" customHeight="1" x14ac:dyDescent="0.25">
      <c r="B56" s="268" t="s">
        <v>726</v>
      </c>
      <c r="C56" s="269"/>
      <c r="D56" s="269"/>
      <c r="E56" s="282" t="s">
        <v>727</v>
      </c>
      <c r="F56" s="282"/>
      <c r="G56" s="291"/>
      <c r="H56" s="292"/>
      <c r="I56" s="292"/>
      <c r="J56" s="292"/>
      <c r="K56" s="293"/>
    </row>
    <row r="57" spans="1:11" x14ac:dyDescent="0.25">
      <c r="B57" s="270"/>
      <c r="C57" s="271"/>
      <c r="D57" s="271"/>
      <c r="E57" s="283" t="s">
        <v>728</v>
      </c>
      <c r="F57" s="283"/>
      <c r="G57" s="291"/>
      <c r="H57" s="292"/>
      <c r="I57" s="292"/>
      <c r="J57" s="292"/>
      <c r="K57" s="293"/>
    </row>
    <row r="58" spans="1:11" x14ac:dyDescent="0.25">
      <c r="B58" s="270"/>
      <c r="C58" s="271"/>
      <c r="D58" s="271"/>
      <c r="E58" s="282" t="s">
        <v>729</v>
      </c>
      <c r="F58" s="282"/>
      <c r="G58" s="291"/>
      <c r="H58" s="292"/>
      <c r="I58" s="292"/>
      <c r="J58" s="292"/>
      <c r="K58" s="293"/>
    </row>
    <row r="59" spans="1:11" x14ac:dyDescent="0.25">
      <c r="B59" s="270"/>
      <c r="C59" s="271"/>
      <c r="D59" s="271"/>
      <c r="E59" s="282" t="s">
        <v>730</v>
      </c>
      <c r="F59" s="282"/>
      <c r="G59" s="291"/>
      <c r="H59" s="292"/>
      <c r="I59" s="292"/>
      <c r="J59" s="292"/>
      <c r="K59" s="293"/>
    </row>
    <row r="60" spans="1:11" x14ac:dyDescent="0.25">
      <c r="B60" s="272"/>
      <c r="C60" s="273"/>
      <c r="D60" s="273"/>
      <c r="E60" s="282" t="s">
        <v>731</v>
      </c>
      <c r="F60" s="282"/>
      <c r="G60" s="294"/>
      <c r="H60" s="292"/>
      <c r="I60" s="292"/>
      <c r="J60" s="292"/>
      <c r="K60" s="293"/>
    </row>
    <row r="61" spans="1:11" ht="55.5" customHeight="1" thickBot="1" x14ac:dyDescent="0.3">
      <c r="B61" s="31"/>
      <c r="C61" s="32"/>
      <c r="D61" s="32"/>
      <c r="E61" s="32"/>
      <c r="F61" s="32"/>
      <c r="G61" s="32"/>
      <c r="H61" s="32"/>
      <c r="I61" s="32"/>
      <c r="J61" s="32"/>
      <c r="K61" s="33"/>
    </row>
    <row r="62" spans="1:11" ht="15.75" thickTop="1" x14ac:dyDescent="0.25">
      <c r="B62" s="21"/>
      <c r="C62" s="21"/>
      <c r="D62" s="21"/>
      <c r="E62" s="21"/>
      <c r="F62" s="21"/>
      <c r="G62" s="21"/>
      <c r="H62" s="21"/>
      <c r="I62" s="21"/>
      <c r="J62" s="21"/>
      <c r="K62" s="21"/>
    </row>
    <row r="63" spans="1:11" x14ac:dyDescent="0.25">
      <c r="B63" s="21"/>
      <c r="C63" s="21"/>
      <c r="D63" s="21"/>
      <c r="E63" s="21"/>
      <c r="F63" s="21"/>
      <c r="G63" s="21"/>
      <c r="H63" s="21"/>
      <c r="I63" s="21"/>
      <c r="J63" s="21"/>
      <c r="K63" s="21"/>
    </row>
    <row r="64" spans="1:11" x14ac:dyDescent="0.25">
      <c r="B64" s="21"/>
      <c r="C64" s="21"/>
      <c r="D64" s="21"/>
      <c r="E64" s="21"/>
      <c r="F64" s="21"/>
      <c r="G64" s="21"/>
      <c r="H64" s="21"/>
      <c r="I64" s="21"/>
      <c r="J64" s="21"/>
      <c r="K64" s="21"/>
    </row>
    <row r="65" spans="2:11" x14ac:dyDescent="0.25">
      <c r="B65" s="21"/>
      <c r="C65" s="21"/>
      <c r="D65" s="21"/>
      <c r="E65" s="21"/>
      <c r="F65" s="21"/>
      <c r="G65" s="21"/>
      <c r="H65" s="21"/>
      <c r="I65" s="21"/>
      <c r="J65" s="21"/>
      <c r="K65" s="21"/>
    </row>
    <row r="66" spans="2:11" x14ac:dyDescent="0.25">
      <c r="B66" s="21"/>
      <c r="C66" s="21"/>
      <c r="D66" s="21"/>
      <c r="E66" s="21"/>
      <c r="F66" s="21"/>
      <c r="G66" s="21"/>
      <c r="H66" s="21"/>
      <c r="I66" s="21"/>
      <c r="J66" s="21"/>
      <c r="K66" s="21"/>
    </row>
    <row r="67" spans="2:11" x14ac:dyDescent="0.25">
      <c r="B67" s="21"/>
      <c r="C67" s="21"/>
      <c r="D67" s="21"/>
      <c r="E67" s="21"/>
      <c r="F67" s="21"/>
      <c r="G67" s="21"/>
      <c r="H67" s="21"/>
      <c r="I67" s="21"/>
      <c r="J67" s="21"/>
      <c r="K67" s="21"/>
    </row>
    <row r="68" spans="2:11" x14ac:dyDescent="0.25">
      <c r="B68" s="21"/>
      <c r="C68" s="21"/>
      <c r="D68" s="21"/>
      <c r="E68" s="21"/>
      <c r="F68" s="21"/>
      <c r="G68" s="21"/>
      <c r="H68" s="21"/>
      <c r="I68" s="21"/>
      <c r="J68" s="21"/>
      <c r="K68" s="21"/>
    </row>
    <row r="69" spans="2:11" x14ac:dyDescent="0.25">
      <c r="B69" s="21"/>
      <c r="C69" s="21"/>
      <c r="D69" s="21"/>
      <c r="E69" s="21"/>
      <c r="F69" s="21"/>
      <c r="G69" s="21"/>
      <c r="H69" s="21"/>
      <c r="I69" s="21"/>
      <c r="J69" s="21"/>
      <c r="K69" s="21"/>
    </row>
    <row r="70" spans="2:11" x14ac:dyDescent="0.25">
      <c r="B70" s="21"/>
      <c r="C70" s="21"/>
      <c r="D70" s="21"/>
      <c r="E70" s="21"/>
      <c r="F70" s="21"/>
      <c r="G70" s="21"/>
      <c r="H70" s="21"/>
      <c r="I70" s="21"/>
      <c r="J70" s="21"/>
      <c r="K70" s="21"/>
    </row>
    <row r="71" spans="2:11" x14ac:dyDescent="0.25">
      <c r="B71" s="21"/>
      <c r="C71" s="21"/>
      <c r="D71" s="21"/>
      <c r="E71" s="21"/>
      <c r="F71" s="21"/>
      <c r="G71" s="21"/>
      <c r="H71" s="21"/>
      <c r="I71" s="21"/>
      <c r="J71" s="21"/>
      <c r="K71" s="21"/>
    </row>
    <row r="72" spans="2:11" x14ac:dyDescent="0.25">
      <c r="B72" s="21"/>
      <c r="C72" s="21"/>
      <c r="D72" s="21"/>
      <c r="E72" s="21"/>
      <c r="F72" s="21"/>
      <c r="G72" s="21"/>
      <c r="H72" s="21"/>
      <c r="I72" s="21"/>
      <c r="J72" s="21"/>
      <c r="K72" s="21"/>
    </row>
    <row r="73" spans="2:11" x14ac:dyDescent="0.25">
      <c r="B73" s="21"/>
      <c r="C73" s="21"/>
      <c r="D73" s="21"/>
      <c r="E73" s="21"/>
      <c r="F73" s="21"/>
      <c r="G73" s="21"/>
      <c r="H73" s="21"/>
      <c r="I73" s="21"/>
      <c r="J73" s="21"/>
      <c r="K73" s="21"/>
    </row>
    <row r="74" spans="2:11" x14ac:dyDescent="0.25">
      <c r="B74" s="21"/>
      <c r="C74" s="21"/>
      <c r="D74" s="21"/>
      <c r="E74" s="21"/>
      <c r="F74" s="21"/>
      <c r="G74" s="21"/>
      <c r="H74" s="21"/>
      <c r="I74" s="21"/>
      <c r="J74" s="21"/>
      <c r="K74" s="21"/>
    </row>
    <row r="75" spans="2:11" x14ac:dyDescent="0.25">
      <c r="B75" s="21"/>
      <c r="C75" s="21"/>
      <c r="D75" s="21"/>
      <c r="E75" s="21"/>
      <c r="F75" s="21"/>
      <c r="G75" s="21"/>
      <c r="H75" s="21"/>
      <c r="I75" s="21"/>
      <c r="J75" s="21"/>
      <c r="K75" s="21"/>
    </row>
    <row r="76" spans="2:11" x14ac:dyDescent="0.25">
      <c r="B76" s="21"/>
      <c r="C76" s="21"/>
      <c r="D76" s="21"/>
      <c r="E76" s="21"/>
      <c r="F76" s="21"/>
      <c r="G76" s="21"/>
      <c r="H76" s="21"/>
      <c r="I76" s="21"/>
      <c r="J76" s="21"/>
      <c r="K76" s="21"/>
    </row>
  </sheetData>
  <sheetProtection password="CDD8" sheet="1" objects="1" scenarios="1"/>
  <mergeCells count="57">
    <mergeCell ref="C52:K52"/>
    <mergeCell ref="E60:F60"/>
    <mergeCell ref="G56:K56"/>
    <mergeCell ref="G57:K57"/>
    <mergeCell ref="G58:K58"/>
    <mergeCell ref="G59:K59"/>
    <mergeCell ref="G60:K60"/>
    <mergeCell ref="E56:F56"/>
    <mergeCell ref="E59:F59"/>
    <mergeCell ref="E11:F11"/>
    <mergeCell ref="E10:H10"/>
    <mergeCell ref="B21:J21"/>
    <mergeCell ref="B24:J24"/>
    <mergeCell ref="B56:D60"/>
    <mergeCell ref="C33:K33"/>
    <mergeCell ref="B25:J25"/>
    <mergeCell ref="B29:K29"/>
    <mergeCell ref="B30:K30"/>
    <mergeCell ref="E58:F58"/>
    <mergeCell ref="C35:K35"/>
    <mergeCell ref="E57:F57"/>
    <mergeCell ref="C37:K37"/>
    <mergeCell ref="C38:K38"/>
    <mergeCell ref="B49:K49"/>
    <mergeCell ref="C40:K40"/>
    <mergeCell ref="B19:J19"/>
    <mergeCell ref="B1:H1"/>
    <mergeCell ref="B9:D9"/>
    <mergeCell ref="C32:K32"/>
    <mergeCell ref="C31:K31"/>
    <mergeCell ref="B10:D11"/>
    <mergeCell ref="B12:D13"/>
    <mergeCell ref="E12:K13"/>
    <mergeCell ref="B27:K27"/>
    <mergeCell ref="B15:K15"/>
    <mergeCell ref="B16:K16"/>
    <mergeCell ref="B17:J17"/>
    <mergeCell ref="B18:J18"/>
    <mergeCell ref="B3:K3"/>
    <mergeCell ref="B5:K5"/>
    <mergeCell ref="B7:K7"/>
    <mergeCell ref="C54:K54"/>
    <mergeCell ref="B55:K55"/>
    <mergeCell ref="B26:J26"/>
    <mergeCell ref="C53:K53"/>
    <mergeCell ref="C45:K45"/>
    <mergeCell ref="C46:K46"/>
    <mergeCell ref="C50:K50"/>
    <mergeCell ref="C36:K36"/>
    <mergeCell ref="B39:K39"/>
    <mergeCell ref="C34:K34"/>
    <mergeCell ref="C43:K43"/>
    <mergeCell ref="C44:K44"/>
    <mergeCell ref="C42:K42"/>
    <mergeCell ref="C47:K47"/>
    <mergeCell ref="C41:K41"/>
    <mergeCell ref="C51:K51"/>
  </mergeCells>
  <dataValidations count="6">
    <dataValidation type="whole" allowBlank="1" showInputMessage="1" showErrorMessage="1" error="2 and 4" sqref="R15">
      <formula1>2</formula1>
      <formula2>4</formula2>
    </dataValidation>
    <dataValidation operator="greaterThan" allowBlank="1" showInputMessage="1" showErrorMessage="1" error="The amount need to be greater than 0." sqref="K24"/>
    <dataValidation type="decimal" operator="lessThanOrEqual" allowBlank="1" showInputMessage="1" showErrorMessage="1" error="This amount must be _x000a_less than or equal to Line 5." sqref="K25">
      <formula1>K21</formula1>
    </dataValidation>
    <dataValidation type="decimal" operator="equal" allowBlank="1" showInputMessage="1" showErrorMessage="1" error="The Line 8  should be equaled to Line 4._x000a_" sqref="K26:K27">
      <formula1>K19</formula1>
    </dataValidation>
    <dataValidation operator="greaterThanOrEqual" allowBlank="1" showInputMessage="1" showErrorMessage="1" error="The % of funds you entered on Line 3  must equal to 2% or greater. " sqref="K18"/>
    <dataValidation allowBlank="1" showInputMessage="1" sqref="K21"/>
  </dataValidations>
  <hyperlinks>
    <hyperlink ref="C51:K51" r:id="rId1" display="Align with current district improvement planning (ESE strongly encourages use of Planning for Success framework to supplement current improvement planning activities)"/>
    <hyperlink ref="B5:K5" r:id="rId2" display="Districts with FY15 and/or FY16 special education determination levels of Needs Technical Assistance (NTA), Needs Intervention (NI), and Needs Substantial Intervention (NSI) must complete this form. "/>
    <hyperlink ref="C40:K40" r:id="rId3" display="Reviewing ESE posted information, support and guidance e.g. Results Driven Accountability, Making Money Matter (M3) &amp; Planning for Success, etc. "/>
  </hyperlinks>
  <pageMargins left="0.25" right="0.25" top="0.75" bottom="0.75" header="0.3" footer="0.3"/>
  <pageSetup orientation="portrait" r:id="rId4"/>
  <rowBreaks count="1" manualBreakCount="1">
    <brk id="27"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098" r:id="rId7" name="Drop Down 2">
              <controlPr locked="0" defaultSize="0" autoLine="0" autoPict="0">
                <anchor moveWithCells="1">
                  <from>
                    <xdr:col>4</xdr:col>
                    <xdr:colOff>9525</xdr:colOff>
                    <xdr:row>8</xdr:row>
                    <xdr:rowOff>0</xdr:rowOff>
                  </from>
                  <to>
                    <xdr:col>10</xdr:col>
                    <xdr:colOff>866775</xdr:colOff>
                    <xdr:row>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57"/>
  <sheetViews>
    <sheetView showGridLines="0" topLeftCell="A13" zoomScaleNormal="100" zoomScaleSheetLayoutView="100" workbookViewId="0">
      <selection activeCell="R24" sqref="R24"/>
    </sheetView>
  </sheetViews>
  <sheetFormatPr defaultRowHeight="15" x14ac:dyDescent="0.25"/>
  <cols>
    <col min="1" max="1" width="1.28515625" customWidth="1"/>
    <col min="2" max="2" width="2.7109375" customWidth="1"/>
    <col min="3" max="3" width="5.7109375" customWidth="1"/>
    <col min="4" max="4" width="3.5703125" customWidth="1"/>
    <col min="5" max="5" width="18.140625" customWidth="1"/>
    <col min="6" max="6" width="17" customWidth="1"/>
    <col min="7" max="7" width="18" customWidth="1"/>
    <col min="9" max="9" width="10.7109375" customWidth="1"/>
    <col min="10" max="10" width="5.140625" customWidth="1"/>
    <col min="11" max="11" width="4" customWidth="1"/>
    <col min="12" max="12" width="7.28515625" customWidth="1"/>
    <col min="13" max="14" width="15.28515625" customWidth="1"/>
    <col min="15" max="15" width="1.140625" customWidth="1"/>
  </cols>
  <sheetData>
    <row r="1" spans="2:19" s="11" customFormat="1" ht="8.25" customHeight="1" thickTop="1" x14ac:dyDescent="0.25">
      <c r="B1" s="88"/>
      <c r="C1" s="89"/>
      <c r="D1" s="89"/>
      <c r="E1" s="89"/>
      <c r="F1" s="89"/>
      <c r="G1" s="89"/>
      <c r="H1" s="89"/>
      <c r="I1" s="89"/>
      <c r="J1" s="89"/>
      <c r="K1" s="89"/>
      <c r="L1" s="89"/>
      <c r="M1" s="89"/>
      <c r="N1" s="90"/>
    </row>
    <row r="2" spans="2:19" ht="45" customHeight="1" x14ac:dyDescent="0.25">
      <c r="B2" s="161" t="s">
        <v>811</v>
      </c>
      <c r="C2" s="162"/>
      <c r="D2" s="162"/>
      <c r="E2" s="162"/>
      <c r="F2" s="162"/>
      <c r="G2" s="162"/>
      <c r="H2" s="162"/>
      <c r="I2" s="162"/>
      <c r="J2" s="162"/>
      <c r="K2" s="162"/>
      <c r="L2" s="162"/>
      <c r="M2" s="162"/>
      <c r="N2" s="321"/>
    </row>
    <row r="3" spans="2:19" s="11" customFormat="1" ht="56.25" customHeight="1" x14ac:dyDescent="0.25">
      <c r="B3" s="322" t="s">
        <v>896</v>
      </c>
      <c r="C3" s="323"/>
      <c r="D3" s="323"/>
      <c r="E3" s="323"/>
      <c r="F3" s="323"/>
      <c r="G3" s="323"/>
      <c r="H3" s="323"/>
      <c r="I3" s="323"/>
      <c r="J3" s="323"/>
      <c r="K3" s="323"/>
      <c r="L3" s="323"/>
      <c r="M3" s="323"/>
      <c r="N3" s="324"/>
    </row>
    <row r="4" spans="2:19" s="13" customFormat="1" ht="21" customHeight="1" x14ac:dyDescent="0.25">
      <c r="B4" s="251" t="s">
        <v>783</v>
      </c>
      <c r="C4" s="252"/>
      <c r="D4" s="252"/>
      <c r="E4" s="252"/>
      <c r="F4" s="252"/>
      <c r="G4" s="252"/>
      <c r="H4" s="252"/>
      <c r="I4" s="252"/>
      <c r="J4" s="252"/>
      <c r="K4" s="252"/>
      <c r="L4" s="252"/>
      <c r="M4" s="252"/>
      <c r="N4" s="253"/>
    </row>
    <row r="5" spans="2:19" s="17" customFormat="1" ht="5.25" customHeight="1" x14ac:dyDescent="0.25">
      <c r="B5" s="14"/>
      <c r="C5" s="15"/>
      <c r="D5" s="15"/>
      <c r="E5" s="15"/>
      <c r="F5" s="15"/>
      <c r="G5" s="15"/>
      <c r="H5" s="15"/>
      <c r="I5" s="15"/>
      <c r="J5" s="15"/>
      <c r="K5" s="15"/>
      <c r="L5" s="15"/>
      <c r="M5" s="15"/>
      <c r="N5" s="16"/>
    </row>
    <row r="6" spans="2:19" s="13" customFormat="1" ht="42.6" customHeight="1" x14ac:dyDescent="0.25">
      <c r="B6" s="18" t="s">
        <v>703</v>
      </c>
      <c r="C6" s="325" t="s">
        <v>855</v>
      </c>
      <c r="D6" s="306"/>
      <c r="E6" s="306"/>
      <c r="F6" s="306"/>
      <c r="G6" s="306"/>
      <c r="H6" s="306"/>
      <c r="I6" s="306"/>
      <c r="J6" s="306"/>
      <c r="K6" s="306"/>
      <c r="L6" s="306"/>
      <c r="M6" s="306"/>
      <c r="N6" s="307"/>
    </row>
    <row r="7" spans="2:19" s="13" customFormat="1" ht="114" customHeight="1" x14ac:dyDescent="0.25">
      <c r="B7" s="19"/>
      <c r="C7" s="303"/>
      <c r="D7" s="304"/>
      <c r="E7" s="304"/>
      <c r="F7" s="304"/>
      <c r="G7" s="304"/>
      <c r="H7" s="304"/>
      <c r="I7" s="304"/>
      <c r="J7" s="304"/>
      <c r="K7" s="304"/>
      <c r="L7" s="304"/>
      <c r="M7" s="304"/>
      <c r="N7" s="305"/>
      <c r="P7" s="11"/>
    </row>
    <row r="8" spans="2:19" s="13" customFormat="1" ht="7.5" customHeight="1" x14ac:dyDescent="0.25">
      <c r="B8" s="20"/>
      <c r="C8" s="21"/>
      <c r="D8" s="21"/>
      <c r="E8" s="21"/>
      <c r="F8" s="21"/>
      <c r="G8" s="21"/>
      <c r="H8" s="21"/>
      <c r="I8" s="21"/>
      <c r="J8" s="21"/>
      <c r="K8" s="21"/>
      <c r="L8" s="21"/>
      <c r="M8" s="21"/>
      <c r="N8" s="22"/>
    </row>
    <row r="9" spans="2:19" s="13" customFormat="1" ht="21" customHeight="1" x14ac:dyDescent="0.25">
      <c r="B9" s="251" t="s">
        <v>825</v>
      </c>
      <c r="C9" s="252"/>
      <c r="D9" s="252"/>
      <c r="E9" s="252"/>
      <c r="F9" s="252"/>
      <c r="G9" s="252"/>
      <c r="H9" s="252"/>
      <c r="I9" s="252"/>
      <c r="J9" s="252"/>
      <c r="K9" s="252"/>
      <c r="L9" s="252"/>
      <c r="M9" s="252"/>
      <c r="N9" s="253"/>
    </row>
    <row r="10" spans="2:19" s="13" customFormat="1" ht="3" customHeight="1" x14ac:dyDescent="0.25">
      <c r="B10" s="20"/>
      <c r="C10" s="21"/>
      <c r="D10" s="21"/>
      <c r="E10" s="21"/>
      <c r="F10" s="21"/>
      <c r="G10" s="21"/>
      <c r="H10" s="21"/>
      <c r="I10" s="21"/>
      <c r="J10" s="21"/>
      <c r="K10" s="21"/>
      <c r="L10" s="21"/>
      <c r="M10" s="21"/>
      <c r="N10" s="22"/>
    </row>
    <row r="11" spans="2:19" s="13" customFormat="1" ht="42.6" customHeight="1" x14ac:dyDescent="0.25">
      <c r="B11" s="20"/>
      <c r="C11" s="306" t="s">
        <v>827</v>
      </c>
      <c r="D11" s="306"/>
      <c r="E11" s="306"/>
      <c r="F11" s="306"/>
      <c r="G11" s="306"/>
      <c r="H11" s="306"/>
      <c r="I11" s="306"/>
      <c r="J11" s="306"/>
      <c r="K11" s="306"/>
      <c r="L11" s="306"/>
      <c r="M11" s="306"/>
      <c r="N11" s="307"/>
      <c r="S11" s="11"/>
    </row>
    <row r="12" spans="2:19" s="13" customFormat="1" ht="2.25" customHeight="1" x14ac:dyDescent="0.25">
      <c r="B12" s="20"/>
      <c r="C12" s="23"/>
      <c r="D12" s="23"/>
      <c r="E12" s="23"/>
      <c r="F12" s="23"/>
      <c r="G12" s="23"/>
      <c r="H12" s="23"/>
      <c r="I12" s="23"/>
      <c r="J12" s="23"/>
      <c r="K12" s="23"/>
      <c r="L12" s="23"/>
      <c r="M12" s="23"/>
      <c r="N12" s="24"/>
    </row>
    <row r="13" spans="2:19" s="13" customFormat="1" ht="65.25" customHeight="1" x14ac:dyDescent="0.25">
      <c r="B13" s="308" t="s">
        <v>826</v>
      </c>
      <c r="C13" s="309"/>
      <c r="D13" s="309"/>
      <c r="E13" s="309"/>
      <c r="F13" s="12" t="s">
        <v>773</v>
      </c>
      <c r="G13" s="12" t="s">
        <v>814</v>
      </c>
      <c r="H13" s="310" t="s">
        <v>897</v>
      </c>
      <c r="I13" s="311"/>
      <c r="J13" s="311"/>
      <c r="K13" s="311"/>
      <c r="L13" s="311"/>
      <c r="M13" s="311"/>
      <c r="N13" s="312"/>
    </row>
    <row r="14" spans="2:19" s="13" customFormat="1" ht="45" customHeight="1" x14ac:dyDescent="0.25">
      <c r="B14" s="295" t="s">
        <v>774</v>
      </c>
      <c r="C14" s="296"/>
      <c r="D14" s="296"/>
      <c r="E14" s="296"/>
      <c r="F14" s="114">
        <v>0</v>
      </c>
      <c r="G14" s="71" t="str">
        <f>IF(ISERROR(F14/Assurances!$K$19), "",IF(F14/Assurances!$K$19 = 0, "",F14/Assurances!$K$19))</f>
        <v/>
      </c>
      <c r="H14" s="297"/>
      <c r="I14" s="298"/>
      <c r="J14" s="298"/>
      <c r="K14" s="298"/>
      <c r="L14" s="298"/>
      <c r="M14" s="298"/>
      <c r="N14" s="299"/>
    </row>
    <row r="15" spans="2:19" s="13" customFormat="1" ht="45" customHeight="1" x14ac:dyDescent="0.25">
      <c r="B15" s="295" t="s">
        <v>775</v>
      </c>
      <c r="C15" s="296"/>
      <c r="D15" s="296"/>
      <c r="E15" s="296"/>
      <c r="F15" s="114">
        <v>0</v>
      </c>
      <c r="G15" s="71" t="str">
        <f>IF(ISERROR(F15/Assurances!$K$19), "",IF(F15/Assurances!$K$19 = 0, "",F15/Assurances!$K$19))</f>
        <v/>
      </c>
      <c r="H15" s="297"/>
      <c r="I15" s="298"/>
      <c r="J15" s="298"/>
      <c r="K15" s="298"/>
      <c r="L15" s="298"/>
      <c r="M15" s="298"/>
      <c r="N15" s="299"/>
    </row>
    <row r="16" spans="2:19" s="13" customFormat="1" ht="45" customHeight="1" x14ac:dyDescent="0.25">
      <c r="B16" s="295" t="s">
        <v>737</v>
      </c>
      <c r="C16" s="296"/>
      <c r="D16" s="296"/>
      <c r="E16" s="296"/>
      <c r="F16" s="114">
        <v>0</v>
      </c>
      <c r="G16" s="71" t="str">
        <f>IF(ISERROR(F16/Assurances!$K$19), "",IF(F16/Assurances!$K$19 = 0, "",F16/Assurances!$K$19))</f>
        <v/>
      </c>
      <c r="H16" s="297"/>
      <c r="I16" s="298"/>
      <c r="J16" s="298"/>
      <c r="K16" s="298"/>
      <c r="L16" s="298"/>
      <c r="M16" s="298"/>
      <c r="N16" s="299"/>
    </row>
    <row r="17" spans="2:20" s="13" customFormat="1" ht="45" customHeight="1" x14ac:dyDescent="0.25">
      <c r="B17" s="300" t="s">
        <v>828</v>
      </c>
      <c r="C17" s="301"/>
      <c r="D17" s="301"/>
      <c r="E17" s="302"/>
      <c r="F17" s="114">
        <v>0</v>
      </c>
      <c r="G17" s="71" t="str">
        <f>IF(ISERROR(F17/Assurances!$K$19), "",IF(F17/Assurances!$K$19 = 0, "",F17/Assurances!$K$19))</f>
        <v/>
      </c>
      <c r="H17" s="297"/>
      <c r="I17" s="298"/>
      <c r="J17" s="298"/>
      <c r="K17" s="298"/>
      <c r="L17" s="298"/>
      <c r="M17" s="298"/>
      <c r="N17" s="299"/>
    </row>
    <row r="18" spans="2:20" s="13" customFormat="1" ht="45" customHeight="1" x14ac:dyDescent="0.25">
      <c r="B18" s="295" t="s">
        <v>776</v>
      </c>
      <c r="C18" s="296"/>
      <c r="D18" s="296"/>
      <c r="E18" s="296"/>
      <c r="F18" s="114">
        <v>0</v>
      </c>
      <c r="G18" s="71" t="str">
        <f>IF(ISERROR(F18/Assurances!$K$19), "",IF(F18/Assurances!$K$19 = 0, "",F18/Assurances!$K$19))</f>
        <v/>
      </c>
      <c r="H18" s="297"/>
      <c r="I18" s="298"/>
      <c r="J18" s="298"/>
      <c r="K18" s="298"/>
      <c r="L18" s="298"/>
      <c r="M18" s="298"/>
      <c r="N18" s="299"/>
    </row>
    <row r="19" spans="2:20" s="13" customFormat="1" ht="45" customHeight="1" x14ac:dyDescent="0.25">
      <c r="B19" s="295" t="s">
        <v>777</v>
      </c>
      <c r="C19" s="296"/>
      <c r="D19" s="296"/>
      <c r="E19" s="296"/>
      <c r="F19" s="114">
        <v>0</v>
      </c>
      <c r="G19" s="71" t="str">
        <f>IF(ISERROR(F19/Assurances!$K$19), "",IF(F19/Assurances!$K$19 = 0, "",F19/Assurances!$K$19))</f>
        <v/>
      </c>
      <c r="H19" s="297"/>
      <c r="I19" s="298"/>
      <c r="J19" s="298"/>
      <c r="K19" s="298"/>
      <c r="L19" s="298"/>
      <c r="M19" s="298"/>
      <c r="N19" s="299"/>
    </row>
    <row r="20" spans="2:20" s="13" customFormat="1" ht="45" customHeight="1" x14ac:dyDescent="0.25">
      <c r="B20" s="295" t="s">
        <v>778</v>
      </c>
      <c r="C20" s="296"/>
      <c r="D20" s="296"/>
      <c r="E20" s="296"/>
      <c r="F20" s="114">
        <v>0</v>
      </c>
      <c r="G20" s="71" t="str">
        <f>IF(ISERROR(F20/Assurances!$K$19), "",IF(F20/Assurances!$K$19 = 0, "",F20/Assurances!$K$19))</f>
        <v/>
      </c>
      <c r="H20" s="297"/>
      <c r="I20" s="298"/>
      <c r="J20" s="298"/>
      <c r="K20" s="298"/>
      <c r="L20" s="298"/>
      <c r="M20" s="298"/>
      <c r="N20" s="299"/>
    </row>
    <row r="21" spans="2:20" s="13" customFormat="1" ht="45" customHeight="1" x14ac:dyDescent="0.25">
      <c r="B21" s="295" t="s">
        <v>779</v>
      </c>
      <c r="C21" s="296"/>
      <c r="D21" s="296"/>
      <c r="E21" s="296"/>
      <c r="F21" s="114">
        <v>0</v>
      </c>
      <c r="G21" s="71" t="str">
        <f>IF(ISERROR(F21/Assurances!$K$19), "",IF(F21/Assurances!$K$19 = 0, "",F21/Assurances!$K$19))</f>
        <v/>
      </c>
      <c r="H21" s="297"/>
      <c r="I21" s="298"/>
      <c r="J21" s="298"/>
      <c r="K21" s="298"/>
      <c r="L21" s="298"/>
      <c r="M21" s="298"/>
      <c r="N21" s="299"/>
    </row>
    <row r="22" spans="2:20" s="13" customFormat="1" ht="45" customHeight="1" x14ac:dyDescent="0.25">
      <c r="B22" s="295" t="s">
        <v>780</v>
      </c>
      <c r="C22" s="296"/>
      <c r="D22" s="296"/>
      <c r="E22" s="296"/>
      <c r="F22" s="114">
        <v>0</v>
      </c>
      <c r="G22" s="71" t="str">
        <f>IF(ISERROR(F22/Assurances!$K$19), "",IF(F22/Assurances!$K$19 = 0, "",F22/Assurances!$K$19))</f>
        <v/>
      </c>
      <c r="H22" s="297"/>
      <c r="I22" s="298"/>
      <c r="J22" s="298"/>
      <c r="K22" s="298"/>
      <c r="L22" s="298"/>
      <c r="M22" s="298"/>
      <c r="N22" s="299"/>
    </row>
    <row r="23" spans="2:20" s="13" customFormat="1" ht="45" customHeight="1" x14ac:dyDescent="0.25">
      <c r="B23" s="295" t="s">
        <v>781</v>
      </c>
      <c r="C23" s="296"/>
      <c r="D23" s="296"/>
      <c r="E23" s="296"/>
      <c r="F23" s="114">
        <v>0</v>
      </c>
      <c r="G23" s="71" t="str">
        <f>IF(ISERROR(F23/Assurances!$K$19), "",IF(F23/Assurances!$K$19 = 0, "",F23/Assurances!$K$19))</f>
        <v/>
      </c>
      <c r="H23" s="297"/>
      <c r="I23" s="298"/>
      <c r="J23" s="298"/>
      <c r="K23" s="298"/>
      <c r="L23" s="298"/>
      <c r="M23" s="298"/>
      <c r="N23" s="299"/>
    </row>
    <row r="24" spans="2:20" s="13" customFormat="1" ht="45" customHeight="1" x14ac:dyDescent="0.25">
      <c r="B24" s="295" t="s">
        <v>782</v>
      </c>
      <c r="C24" s="296"/>
      <c r="D24" s="296"/>
      <c r="E24" s="296"/>
      <c r="F24" s="114">
        <v>0</v>
      </c>
      <c r="G24" s="71" t="str">
        <f>IF(ISERROR(F24/Assurances!$K$19), "",IF(F24/Assurances!$K$19 = 0, "",F24/Assurances!$K$19))</f>
        <v/>
      </c>
      <c r="H24" s="313"/>
      <c r="I24" s="314"/>
      <c r="J24" s="314"/>
      <c r="K24" s="314"/>
      <c r="L24" s="314"/>
      <c r="M24" s="314"/>
      <c r="N24" s="315"/>
      <c r="Q24" s="38"/>
      <c r="T24" s="11"/>
    </row>
    <row r="25" spans="2:20" s="13" customFormat="1" ht="1.5" customHeight="1" x14ac:dyDescent="0.25">
      <c r="B25" s="25"/>
      <c r="C25" s="26"/>
      <c r="D25" s="26"/>
      <c r="E25" s="26"/>
      <c r="F25" s="26">
        <v>12000</v>
      </c>
      <c r="G25" s="26"/>
      <c r="H25" s="26"/>
      <c r="I25" s="26"/>
      <c r="J25" s="26"/>
      <c r="K25" s="26"/>
      <c r="L25" s="26"/>
      <c r="M25" s="26"/>
      <c r="N25" s="27"/>
    </row>
    <row r="26" spans="2:20" s="13" customFormat="1" ht="42" customHeight="1" x14ac:dyDescent="0.25">
      <c r="B26" s="316" t="s">
        <v>829</v>
      </c>
      <c r="C26" s="317"/>
      <c r="D26" s="317"/>
      <c r="E26" s="317"/>
      <c r="F26" s="143">
        <f>SUM(F14:F24)</f>
        <v>0</v>
      </c>
      <c r="G26" s="106"/>
      <c r="H26" s="28"/>
      <c r="I26" s="28"/>
      <c r="J26" s="28"/>
      <c r="K26" s="28"/>
      <c r="L26" s="28"/>
      <c r="M26" s="28"/>
      <c r="N26" s="29"/>
      <c r="Q26" s="107"/>
    </row>
    <row r="27" spans="2:20" s="13" customFormat="1" ht="51" customHeight="1" x14ac:dyDescent="0.25">
      <c r="B27" s="316" t="s">
        <v>830</v>
      </c>
      <c r="C27" s="317"/>
      <c r="D27" s="317"/>
      <c r="E27" s="317"/>
      <c r="F27" s="30"/>
      <c r="G27" s="142" t="str">
        <f>IF(ISERROR(F26/Assurances!K17),"",IF(F26/Assurances!K17=0,"",ROUND(F26/Assurances!K17,4)))</f>
        <v/>
      </c>
      <c r="H27" s="26"/>
      <c r="I27" s="26"/>
      <c r="J27" s="26"/>
      <c r="K27" s="26"/>
      <c r="L27" s="26"/>
      <c r="M27" s="26"/>
      <c r="N27" s="27"/>
      <c r="P27" s="107"/>
      <c r="Q27" s="107"/>
    </row>
    <row r="28" spans="2:20" s="13" customFormat="1" ht="44.25" customHeight="1" x14ac:dyDescent="0.25">
      <c r="B28" s="318" t="s">
        <v>898</v>
      </c>
      <c r="C28" s="319"/>
      <c r="D28" s="319"/>
      <c r="E28" s="319"/>
      <c r="F28" s="319"/>
      <c r="G28" s="319"/>
      <c r="H28" s="319"/>
      <c r="I28" s="319"/>
      <c r="J28" s="319"/>
      <c r="K28" s="319"/>
      <c r="L28" s="319"/>
      <c r="M28" s="319"/>
      <c r="N28" s="320"/>
      <c r="T28" s="11"/>
    </row>
    <row r="29" spans="2:20" s="13" customFormat="1" ht="45" customHeight="1" x14ac:dyDescent="0.25">
      <c r="B29" s="318" t="s">
        <v>899</v>
      </c>
      <c r="C29" s="319"/>
      <c r="D29" s="319"/>
      <c r="E29" s="319"/>
      <c r="F29" s="319"/>
      <c r="G29" s="319"/>
      <c r="H29" s="319"/>
      <c r="I29" s="319"/>
      <c r="J29" s="319"/>
      <c r="K29" s="319"/>
      <c r="L29" s="319"/>
      <c r="M29" s="319"/>
      <c r="N29" s="320"/>
    </row>
    <row r="30" spans="2:20" s="13" customFormat="1" ht="3.75" customHeight="1" thickBot="1" x14ac:dyDescent="0.3">
      <c r="B30" s="31"/>
      <c r="C30" s="32"/>
      <c r="D30" s="32"/>
      <c r="E30" s="32"/>
      <c r="F30" s="32"/>
      <c r="G30" s="32"/>
      <c r="H30" s="32"/>
      <c r="I30" s="32"/>
      <c r="J30" s="32"/>
      <c r="K30" s="32"/>
      <c r="L30" s="32"/>
      <c r="M30" s="32"/>
      <c r="N30" s="33"/>
    </row>
    <row r="31" spans="2:20" s="13" customFormat="1" ht="15.75" thickTop="1" x14ac:dyDescent="0.25"/>
    <row r="32" spans="2:20" s="13"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sheetData>
  <sheetProtection password="CDD8" sheet="1" objects="1" scenarios="1"/>
  <mergeCells count="35">
    <mergeCell ref="B26:E26"/>
    <mergeCell ref="B27:E27"/>
    <mergeCell ref="B28:N28"/>
    <mergeCell ref="B29:N29"/>
    <mergeCell ref="B2:N2"/>
    <mergeCell ref="B3:N3"/>
    <mergeCell ref="B4:N4"/>
    <mergeCell ref="C6:N6"/>
    <mergeCell ref="H22:N22"/>
    <mergeCell ref="C7:N7"/>
    <mergeCell ref="B9:N9"/>
    <mergeCell ref="C11:N11"/>
    <mergeCell ref="H19:N19"/>
    <mergeCell ref="H20:N20"/>
    <mergeCell ref="B13:E13"/>
    <mergeCell ref="H13:N13"/>
    <mergeCell ref="B14:E14"/>
    <mergeCell ref="B24:E24"/>
    <mergeCell ref="B15:E15"/>
    <mergeCell ref="B16:E16"/>
    <mergeCell ref="B18:E18"/>
    <mergeCell ref="H14:N14"/>
    <mergeCell ref="H15:N15"/>
    <mergeCell ref="H16:N16"/>
    <mergeCell ref="H18:N18"/>
    <mergeCell ref="B17:E17"/>
    <mergeCell ref="H17:N17"/>
    <mergeCell ref="H23:N23"/>
    <mergeCell ref="H21:N21"/>
    <mergeCell ref="H24:N24"/>
    <mergeCell ref="B19:E19"/>
    <mergeCell ref="B20:E20"/>
    <mergeCell ref="B21:E21"/>
    <mergeCell ref="B22:E22"/>
    <mergeCell ref="B23:E23"/>
  </mergeCells>
  <dataValidations count="1">
    <dataValidation type="decimal" operator="greaterThanOrEqual" allowBlank="1" showInputMessage="1" showErrorMessage="1" sqref="F14:F24">
      <formula1>0</formula1>
    </dataValidation>
  </dataValidations>
  <pageMargins left="0.25"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5"/>
  <sheetViews>
    <sheetView showGridLines="0" topLeftCell="A34" zoomScaleNormal="100" zoomScaleSheetLayoutView="100" workbookViewId="0">
      <selection activeCell="R7" sqref="R7"/>
    </sheetView>
  </sheetViews>
  <sheetFormatPr defaultRowHeight="12.75" x14ac:dyDescent="0.2"/>
  <cols>
    <col min="1" max="1" width="1.140625" style="81" customWidth="1"/>
    <col min="2" max="2" width="5.28515625" style="81" customWidth="1"/>
    <col min="3" max="10" width="9.140625" style="81"/>
    <col min="11" max="11" width="20.85546875" style="81" customWidth="1"/>
    <col min="12" max="12" width="1.42578125" style="81" customWidth="1"/>
    <col min="13" max="13" width="5.28515625" style="81" customWidth="1"/>
    <col min="14" max="16384" width="9.140625" style="81"/>
  </cols>
  <sheetData>
    <row r="1" spans="1:17" ht="62.25" customHeight="1" thickTop="1" x14ac:dyDescent="0.35">
      <c r="A1" s="55"/>
      <c r="B1" s="342" t="s">
        <v>810</v>
      </c>
      <c r="C1" s="343"/>
      <c r="D1" s="343"/>
      <c r="E1" s="343"/>
      <c r="F1" s="343"/>
      <c r="G1" s="343"/>
      <c r="H1" s="343"/>
      <c r="I1" s="343"/>
      <c r="J1" s="343"/>
      <c r="K1" s="344"/>
      <c r="L1" s="91"/>
    </row>
    <row r="2" spans="1:17" ht="1.5" customHeight="1" x14ac:dyDescent="0.2">
      <c r="B2" s="80"/>
      <c r="K2" s="82"/>
    </row>
    <row r="3" spans="1:17" ht="17.25" customHeight="1" x14ac:dyDescent="0.2">
      <c r="B3" s="345" t="s">
        <v>760</v>
      </c>
      <c r="C3" s="338"/>
      <c r="D3" s="338"/>
      <c r="E3" s="338"/>
      <c r="F3" s="338"/>
      <c r="G3" s="338"/>
      <c r="H3" s="338"/>
      <c r="I3" s="338"/>
      <c r="J3" s="338"/>
      <c r="K3" s="339"/>
      <c r="L3" s="92"/>
    </row>
    <row r="4" spans="1:17" ht="46.5" customHeight="1" x14ac:dyDescent="0.2">
      <c r="B4" s="329" t="s">
        <v>856</v>
      </c>
      <c r="C4" s="330"/>
      <c r="D4" s="330"/>
      <c r="E4" s="330"/>
      <c r="F4" s="330"/>
      <c r="G4" s="330"/>
      <c r="H4" s="330"/>
      <c r="I4" s="330"/>
      <c r="J4" s="330"/>
      <c r="K4" s="331"/>
      <c r="L4" s="93"/>
    </row>
    <row r="5" spans="1:17" s="102" customFormat="1" ht="32.25" customHeight="1" x14ac:dyDescent="0.2">
      <c r="B5" s="349" t="s">
        <v>831</v>
      </c>
      <c r="C5" s="327"/>
      <c r="D5" s="327"/>
      <c r="E5" s="327"/>
      <c r="F5" s="327"/>
      <c r="G5" s="327"/>
      <c r="H5" s="327"/>
      <c r="I5" s="327"/>
      <c r="J5" s="327"/>
      <c r="K5" s="328"/>
      <c r="L5" s="93"/>
      <c r="N5" s="120"/>
    </row>
    <row r="6" spans="1:17" ht="33.75" customHeight="1" x14ac:dyDescent="0.2">
      <c r="B6" s="346" t="s">
        <v>886</v>
      </c>
      <c r="C6" s="347"/>
      <c r="D6" s="347"/>
      <c r="E6" s="347"/>
      <c r="F6" s="347"/>
      <c r="G6" s="347"/>
      <c r="H6" s="347"/>
      <c r="I6" s="347"/>
      <c r="J6" s="347"/>
      <c r="K6" s="348"/>
      <c r="L6" s="93"/>
    </row>
    <row r="7" spans="1:17" s="102" customFormat="1" ht="55.5" customHeight="1" x14ac:dyDescent="0.2">
      <c r="B7" s="187" t="s">
        <v>885</v>
      </c>
      <c r="C7" s="289"/>
      <c r="D7" s="289"/>
      <c r="E7" s="289"/>
      <c r="F7" s="289"/>
      <c r="G7" s="289"/>
      <c r="H7" s="289"/>
      <c r="I7" s="289"/>
      <c r="J7" s="289"/>
      <c r="K7" s="290"/>
      <c r="L7" s="93"/>
      <c r="Q7" s="105"/>
    </row>
    <row r="8" spans="1:17" ht="55.5" customHeight="1" x14ac:dyDescent="0.2">
      <c r="B8" s="349" t="s">
        <v>813</v>
      </c>
      <c r="C8" s="327"/>
      <c r="D8" s="327"/>
      <c r="E8" s="327"/>
      <c r="F8" s="327"/>
      <c r="G8" s="327"/>
      <c r="H8" s="327"/>
      <c r="I8" s="327"/>
      <c r="J8" s="327"/>
      <c r="K8" s="328"/>
      <c r="L8" s="93"/>
    </row>
    <row r="9" spans="1:17" ht="62.25" customHeight="1" x14ac:dyDescent="0.2">
      <c r="B9" s="336" t="s">
        <v>857</v>
      </c>
      <c r="C9" s="353"/>
      <c r="D9" s="353"/>
      <c r="E9" s="353"/>
      <c r="F9" s="353"/>
      <c r="G9" s="353"/>
      <c r="H9" s="353"/>
      <c r="I9" s="353"/>
      <c r="J9" s="353"/>
      <c r="K9" s="354"/>
      <c r="L9" s="93"/>
    </row>
    <row r="10" spans="1:17" ht="3" customHeight="1" x14ac:dyDescent="0.2">
      <c r="B10" s="358"/>
      <c r="C10" s="359"/>
      <c r="D10" s="359"/>
      <c r="E10" s="359"/>
      <c r="F10" s="359"/>
      <c r="G10" s="359"/>
      <c r="H10" s="359"/>
      <c r="I10" s="359"/>
      <c r="J10" s="359"/>
      <c r="K10" s="360"/>
    </row>
    <row r="11" spans="1:17" ht="36" customHeight="1" x14ac:dyDescent="0.2">
      <c r="A11" s="94"/>
      <c r="B11" s="368" t="s">
        <v>812</v>
      </c>
      <c r="C11" s="369"/>
      <c r="D11" s="369"/>
      <c r="E11" s="369"/>
      <c r="F11" s="369"/>
      <c r="G11" s="369"/>
      <c r="H11" s="369"/>
      <c r="I11" s="369"/>
      <c r="J11" s="369"/>
      <c r="K11" s="370"/>
      <c r="L11" s="95"/>
      <c r="M11" s="95"/>
    </row>
    <row r="12" spans="1:17" ht="60" customHeight="1" x14ac:dyDescent="0.2">
      <c r="A12" s="94"/>
      <c r="B12" s="336" t="s">
        <v>805</v>
      </c>
      <c r="C12" s="353"/>
      <c r="D12" s="353"/>
      <c r="E12" s="353"/>
      <c r="F12" s="353"/>
      <c r="G12" s="353"/>
      <c r="H12" s="353"/>
      <c r="I12" s="353"/>
      <c r="J12" s="353"/>
      <c r="K12" s="354"/>
      <c r="L12" s="96"/>
    </row>
    <row r="13" spans="1:17" ht="54.75" customHeight="1" x14ac:dyDescent="0.2">
      <c r="A13" s="94"/>
      <c r="B13" s="326" t="s">
        <v>887</v>
      </c>
      <c r="C13" s="327"/>
      <c r="D13" s="327"/>
      <c r="E13" s="327"/>
      <c r="F13" s="327"/>
      <c r="G13" s="327"/>
      <c r="H13" s="327"/>
      <c r="I13" s="327"/>
      <c r="J13" s="327"/>
      <c r="K13" s="328"/>
      <c r="L13" s="96"/>
    </row>
    <row r="14" spans="1:17" s="102" customFormat="1" ht="46.5" customHeight="1" x14ac:dyDescent="0.2">
      <c r="A14" s="94"/>
      <c r="B14" s="355" t="s">
        <v>858</v>
      </c>
      <c r="C14" s="356"/>
      <c r="D14" s="356"/>
      <c r="E14" s="356"/>
      <c r="F14" s="356"/>
      <c r="G14" s="356"/>
      <c r="H14" s="356"/>
      <c r="I14" s="356"/>
      <c r="J14" s="356"/>
      <c r="K14" s="357"/>
      <c r="L14" s="96"/>
    </row>
    <row r="15" spans="1:17" ht="84" customHeight="1" x14ac:dyDescent="0.2">
      <c r="A15" s="94"/>
      <c r="B15" s="329" t="s">
        <v>888</v>
      </c>
      <c r="C15" s="330"/>
      <c r="D15" s="330"/>
      <c r="E15" s="330"/>
      <c r="F15" s="330"/>
      <c r="G15" s="330"/>
      <c r="H15" s="330"/>
      <c r="I15" s="330"/>
      <c r="J15" s="330"/>
      <c r="K15" s="331"/>
      <c r="L15" s="96"/>
    </row>
    <row r="16" spans="1:17" ht="69.75" customHeight="1" x14ac:dyDescent="0.2">
      <c r="A16" s="94"/>
      <c r="B16" s="326" t="s">
        <v>889</v>
      </c>
      <c r="C16" s="332"/>
      <c r="D16" s="332"/>
      <c r="E16" s="332"/>
      <c r="F16" s="332"/>
      <c r="G16" s="332"/>
      <c r="H16" s="332"/>
      <c r="I16" s="332"/>
      <c r="J16" s="332"/>
      <c r="K16" s="333"/>
      <c r="L16" s="96"/>
    </row>
    <row r="17" spans="1:12" ht="22.5" customHeight="1" x14ac:dyDescent="0.2">
      <c r="A17" s="94"/>
      <c r="B17" s="350" t="s">
        <v>761</v>
      </c>
      <c r="C17" s="351"/>
      <c r="D17" s="351"/>
      <c r="E17" s="351"/>
      <c r="F17" s="351"/>
      <c r="G17" s="351"/>
      <c r="H17" s="351"/>
      <c r="I17" s="351"/>
      <c r="J17" s="351"/>
      <c r="K17" s="352"/>
      <c r="L17" s="96"/>
    </row>
    <row r="18" spans="1:12" ht="26.25" customHeight="1" x14ac:dyDescent="0.2">
      <c r="A18" s="94"/>
      <c r="B18" s="51" t="s">
        <v>703</v>
      </c>
      <c r="C18" s="228" t="s">
        <v>859</v>
      </c>
      <c r="D18" s="241"/>
      <c r="E18" s="241"/>
      <c r="F18" s="241"/>
      <c r="G18" s="241"/>
      <c r="H18" s="241"/>
      <c r="I18" s="241"/>
      <c r="J18" s="241"/>
      <c r="K18" s="242"/>
      <c r="L18" s="96"/>
    </row>
    <row r="19" spans="1:12" ht="28.5" customHeight="1" x14ac:dyDescent="0.2">
      <c r="A19" s="94"/>
      <c r="B19" s="52" t="s">
        <v>705</v>
      </c>
      <c r="C19" s="334" t="s">
        <v>832</v>
      </c>
      <c r="D19" s="334"/>
      <c r="E19" s="334"/>
      <c r="F19" s="334"/>
      <c r="G19" s="334"/>
      <c r="H19" s="334"/>
      <c r="I19" s="334"/>
      <c r="J19" s="334"/>
      <c r="K19" s="335"/>
      <c r="L19" s="96"/>
    </row>
    <row r="20" spans="1:12" ht="18" customHeight="1" x14ac:dyDescent="0.2">
      <c r="A20" s="94"/>
      <c r="B20" s="52" t="s">
        <v>707</v>
      </c>
      <c r="C20" s="274" t="s">
        <v>860</v>
      </c>
      <c r="D20" s="274"/>
      <c r="E20" s="274"/>
      <c r="F20" s="274"/>
      <c r="G20" s="274"/>
      <c r="H20" s="274"/>
      <c r="I20" s="274"/>
      <c r="J20" s="274"/>
      <c r="K20" s="275"/>
      <c r="L20" s="96"/>
    </row>
    <row r="21" spans="1:12" ht="28.5" customHeight="1" x14ac:dyDescent="0.2">
      <c r="A21" s="94"/>
      <c r="B21" s="52" t="s">
        <v>709</v>
      </c>
      <c r="C21" s="274" t="s">
        <v>762</v>
      </c>
      <c r="D21" s="274"/>
      <c r="E21" s="274"/>
      <c r="F21" s="274"/>
      <c r="G21" s="274"/>
      <c r="H21" s="274"/>
      <c r="I21" s="274"/>
      <c r="J21" s="274"/>
      <c r="K21" s="275"/>
      <c r="L21" s="96"/>
    </row>
    <row r="22" spans="1:12" ht="27.75" customHeight="1" x14ac:dyDescent="0.2">
      <c r="A22" s="94"/>
      <c r="B22" s="52" t="s">
        <v>711</v>
      </c>
      <c r="C22" s="274" t="s">
        <v>861</v>
      </c>
      <c r="D22" s="274"/>
      <c r="E22" s="274"/>
      <c r="F22" s="274"/>
      <c r="G22" s="274"/>
      <c r="H22" s="274"/>
      <c r="I22" s="274"/>
      <c r="J22" s="274"/>
      <c r="K22" s="275"/>
      <c r="L22" s="96"/>
    </row>
    <row r="23" spans="1:12" ht="17.25" customHeight="1" x14ac:dyDescent="0.2">
      <c r="A23" s="94"/>
      <c r="B23" s="52" t="s">
        <v>713</v>
      </c>
      <c r="C23" s="228" t="s">
        <v>862</v>
      </c>
      <c r="D23" s="228"/>
      <c r="E23" s="228"/>
      <c r="F23" s="228"/>
      <c r="G23" s="228"/>
      <c r="H23" s="228"/>
      <c r="I23" s="228"/>
      <c r="J23" s="228"/>
      <c r="K23" s="229"/>
      <c r="L23" s="97"/>
    </row>
    <row r="24" spans="1:12" ht="16.5" customHeight="1" x14ac:dyDescent="0.2">
      <c r="B24" s="52" t="s">
        <v>715</v>
      </c>
      <c r="C24" s="228" t="s">
        <v>863</v>
      </c>
      <c r="D24" s="228"/>
      <c r="E24" s="228"/>
      <c r="F24" s="228"/>
      <c r="G24" s="228"/>
      <c r="H24" s="228"/>
      <c r="I24" s="228"/>
      <c r="J24" s="228"/>
      <c r="K24" s="229"/>
    </row>
    <row r="25" spans="1:12" ht="17.25" customHeight="1" x14ac:dyDescent="0.2">
      <c r="B25" s="52" t="s">
        <v>732</v>
      </c>
      <c r="C25" s="228" t="s">
        <v>864</v>
      </c>
      <c r="D25" s="228"/>
      <c r="E25" s="228"/>
      <c r="F25" s="228"/>
      <c r="G25" s="228"/>
      <c r="H25" s="228"/>
      <c r="I25" s="228"/>
      <c r="J25" s="228"/>
      <c r="K25" s="229"/>
    </row>
    <row r="26" spans="1:12" ht="16.5" customHeight="1" x14ac:dyDescent="0.2">
      <c r="B26" s="52" t="s">
        <v>733</v>
      </c>
      <c r="C26" s="228" t="s">
        <v>865</v>
      </c>
      <c r="D26" s="228"/>
      <c r="E26" s="228"/>
      <c r="F26" s="228"/>
      <c r="G26" s="228"/>
      <c r="H26" s="228"/>
      <c r="I26" s="228"/>
      <c r="J26" s="228"/>
      <c r="K26" s="229"/>
    </row>
    <row r="27" spans="1:12" ht="17.25" customHeight="1" x14ac:dyDescent="0.2">
      <c r="A27" s="94"/>
      <c r="B27" s="52" t="s">
        <v>734</v>
      </c>
      <c r="C27" s="228" t="s">
        <v>866</v>
      </c>
      <c r="D27" s="228"/>
      <c r="E27" s="228"/>
      <c r="F27" s="228"/>
      <c r="G27" s="228"/>
      <c r="H27" s="228"/>
      <c r="I27" s="228"/>
      <c r="J27" s="228"/>
      <c r="K27" s="229"/>
    </row>
    <row r="28" spans="1:12" ht="15" customHeight="1" x14ac:dyDescent="0.2">
      <c r="A28" s="94"/>
      <c r="B28" s="52" t="s">
        <v>735</v>
      </c>
      <c r="C28" s="228" t="s">
        <v>867</v>
      </c>
      <c r="D28" s="228"/>
      <c r="E28" s="228"/>
      <c r="F28" s="228"/>
      <c r="G28" s="228"/>
      <c r="H28" s="228"/>
      <c r="I28" s="228"/>
      <c r="J28" s="228"/>
      <c r="K28" s="229"/>
    </row>
    <row r="29" spans="1:12" ht="17.25" customHeight="1" x14ac:dyDescent="0.2">
      <c r="A29" s="94"/>
      <c r="B29" s="52" t="s">
        <v>763</v>
      </c>
      <c r="C29" s="228" t="s">
        <v>868</v>
      </c>
      <c r="D29" s="228"/>
      <c r="E29" s="228"/>
      <c r="F29" s="228"/>
      <c r="G29" s="228"/>
      <c r="H29" s="228"/>
      <c r="I29" s="228"/>
      <c r="J29" s="228"/>
      <c r="K29" s="229"/>
    </row>
    <row r="30" spans="1:12" ht="15" customHeight="1" x14ac:dyDescent="0.25">
      <c r="A30" s="94"/>
      <c r="B30" s="363" t="s">
        <v>764</v>
      </c>
      <c r="C30" s="364"/>
      <c r="D30" s="364"/>
      <c r="E30" s="364"/>
      <c r="F30" s="364"/>
      <c r="G30" s="364"/>
      <c r="H30" s="364"/>
      <c r="I30" s="364"/>
      <c r="J30" s="365"/>
      <c r="K30" s="22"/>
    </row>
    <row r="31" spans="1:12" ht="2.25" customHeight="1" x14ac:dyDescent="0.2">
      <c r="A31" s="94"/>
      <c r="B31" s="336"/>
      <c r="C31" s="332"/>
      <c r="D31" s="332"/>
      <c r="E31" s="332"/>
      <c r="F31" s="332"/>
      <c r="G31" s="332"/>
      <c r="H31" s="332"/>
      <c r="I31" s="332"/>
      <c r="J31" s="332"/>
      <c r="K31" s="333"/>
    </row>
    <row r="32" spans="1:12" ht="59.25" customHeight="1" x14ac:dyDescent="0.2">
      <c r="A32" s="94"/>
      <c r="B32" s="336" t="s">
        <v>869</v>
      </c>
      <c r="C32" s="332"/>
      <c r="D32" s="332"/>
      <c r="E32" s="332"/>
      <c r="F32" s="332"/>
      <c r="G32" s="332"/>
      <c r="H32" s="332"/>
      <c r="I32" s="332"/>
      <c r="J32" s="332"/>
      <c r="K32" s="333"/>
    </row>
    <row r="33" spans="1:12" ht="3" customHeight="1" x14ac:dyDescent="0.2">
      <c r="A33" s="94"/>
      <c r="B33" s="336"/>
      <c r="C33" s="332"/>
      <c r="D33" s="332"/>
      <c r="E33" s="332"/>
      <c r="F33" s="332"/>
      <c r="G33" s="332"/>
      <c r="H33" s="332"/>
      <c r="I33" s="332"/>
      <c r="J33" s="332"/>
      <c r="K33" s="333"/>
    </row>
    <row r="34" spans="1:12" ht="39" customHeight="1" x14ac:dyDescent="0.2">
      <c r="A34" s="94"/>
      <c r="B34" s="337" t="s">
        <v>806</v>
      </c>
      <c r="C34" s="338"/>
      <c r="D34" s="338"/>
      <c r="E34" s="338"/>
      <c r="F34" s="338"/>
      <c r="G34" s="338"/>
      <c r="H34" s="338"/>
      <c r="I34" s="338"/>
      <c r="J34" s="338"/>
      <c r="K34" s="339"/>
    </row>
    <row r="35" spans="1:12" ht="50.25" customHeight="1" x14ac:dyDescent="0.2">
      <c r="A35" s="94"/>
      <c r="B35" s="340" t="s">
        <v>870</v>
      </c>
      <c r="C35" s="332"/>
      <c r="D35" s="332"/>
      <c r="E35" s="332"/>
      <c r="F35" s="332"/>
      <c r="G35" s="332"/>
      <c r="H35" s="332"/>
      <c r="I35" s="332"/>
      <c r="J35" s="332"/>
      <c r="K35" s="333"/>
    </row>
    <row r="36" spans="1:12" ht="77.25" customHeight="1" x14ac:dyDescent="0.2">
      <c r="A36" s="98"/>
      <c r="B36" s="341" t="s">
        <v>890</v>
      </c>
      <c r="C36" s="330"/>
      <c r="D36" s="330"/>
      <c r="E36" s="330"/>
      <c r="F36" s="330"/>
      <c r="G36" s="330"/>
      <c r="H36" s="330"/>
      <c r="I36" s="330"/>
      <c r="J36" s="330"/>
      <c r="K36" s="331"/>
    </row>
    <row r="37" spans="1:12" ht="72" customHeight="1" x14ac:dyDescent="0.2">
      <c r="B37" s="326" t="s">
        <v>891</v>
      </c>
      <c r="C37" s="332"/>
      <c r="D37" s="332"/>
      <c r="E37" s="332"/>
      <c r="F37" s="332"/>
      <c r="G37" s="332"/>
      <c r="H37" s="332"/>
      <c r="I37" s="332"/>
      <c r="J37" s="332"/>
      <c r="K37" s="333"/>
      <c r="L37" s="83"/>
    </row>
    <row r="38" spans="1:12" ht="69" customHeight="1" x14ac:dyDescent="0.25">
      <c r="B38" s="99" t="s">
        <v>717</v>
      </c>
      <c r="C38" s="362" t="s">
        <v>892</v>
      </c>
      <c r="D38" s="362"/>
      <c r="E38" s="362"/>
      <c r="F38" s="362"/>
      <c r="G38" s="362"/>
      <c r="H38" s="362"/>
      <c r="I38" s="362"/>
      <c r="J38" s="362"/>
      <c r="K38" s="22"/>
      <c r="L38" s="83"/>
    </row>
    <row r="39" spans="1:12" ht="31.5" customHeight="1" x14ac:dyDescent="0.25">
      <c r="B39" s="99"/>
      <c r="C39" s="361" t="s">
        <v>807</v>
      </c>
      <c r="D39" s="361"/>
      <c r="E39" s="361"/>
      <c r="F39" s="361"/>
      <c r="G39" s="361"/>
      <c r="H39" s="361"/>
      <c r="I39" s="361"/>
      <c r="J39" s="361"/>
      <c r="K39" s="22"/>
      <c r="L39" s="83"/>
    </row>
    <row r="40" spans="1:12" ht="14.25" customHeight="1" x14ac:dyDescent="0.25">
      <c r="B40" s="99"/>
      <c r="C40" s="361" t="s">
        <v>804</v>
      </c>
      <c r="D40" s="361"/>
      <c r="E40" s="361"/>
      <c r="F40" s="361"/>
      <c r="G40" s="361"/>
      <c r="H40" s="361"/>
      <c r="I40" s="361"/>
      <c r="J40" s="361"/>
      <c r="K40" s="22"/>
      <c r="L40" s="83"/>
    </row>
    <row r="41" spans="1:12" ht="12.75" customHeight="1" x14ac:dyDescent="0.25">
      <c r="B41" s="99"/>
      <c r="C41" s="361" t="s">
        <v>767</v>
      </c>
      <c r="D41" s="361"/>
      <c r="E41" s="361"/>
      <c r="F41" s="361"/>
      <c r="G41" s="361"/>
      <c r="H41" s="361"/>
      <c r="I41" s="361"/>
      <c r="J41" s="361"/>
      <c r="K41" s="22"/>
      <c r="L41" s="83"/>
    </row>
    <row r="42" spans="1:12" ht="29.25" customHeight="1" x14ac:dyDescent="0.25">
      <c r="B42" s="99"/>
      <c r="C42" s="361" t="s">
        <v>808</v>
      </c>
      <c r="D42" s="361"/>
      <c r="E42" s="361"/>
      <c r="F42" s="361"/>
      <c r="G42" s="361"/>
      <c r="H42" s="361"/>
      <c r="I42" s="361"/>
      <c r="J42" s="361"/>
      <c r="K42" s="22"/>
      <c r="L42" s="83"/>
    </row>
    <row r="43" spans="1:12" ht="15.75" customHeight="1" x14ac:dyDescent="0.25">
      <c r="B43" s="99"/>
      <c r="C43" s="361" t="s">
        <v>766</v>
      </c>
      <c r="D43" s="361"/>
      <c r="E43" s="361"/>
      <c r="F43" s="361"/>
      <c r="G43" s="361"/>
      <c r="H43" s="361"/>
      <c r="I43" s="361"/>
      <c r="J43" s="361"/>
      <c r="K43" s="22"/>
      <c r="L43" s="83"/>
    </row>
    <row r="44" spans="1:12" ht="20.25" customHeight="1" x14ac:dyDescent="0.25">
      <c r="B44" s="99"/>
      <c r="C44" s="361" t="s">
        <v>809</v>
      </c>
      <c r="D44" s="361"/>
      <c r="E44" s="361"/>
      <c r="F44" s="361"/>
      <c r="G44" s="361"/>
      <c r="H44" s="361"/>
      <c r="I44" s="361"/>
      <c r="J44" s="361"/>
      <c r="K44" s="22"/>
      <c r="L44" s="83"/>
    </row>
    <row r="45" spans="1:12" ht="66.75" customHeight="1" x14ac:dyDescent="0.25">
      <c r="B45" s="99" t="s">
        <v>717</v>
      </c>
      <c r="C45" s="362" t="s">
        <v>893</v>
      </c>
      <c r="D45" s="362"/>
      <c r="E45" s="362"/>
      <c r="F45" s="362"/>
      <c r="G45" s="362"/>
      <c r="H45" s="362"/>
      <c r="I45" s="362"/>
      <c r="J45" s="362"/>
      <c r="K45" s="22"/>
    </row>
    <row r="46" spans="1:12" ht="13.5" customHeight="1" x14ac:dyDescent="0.25">
      <c r="B46" s="20"/>
      <c r="C46" s="361" t="s">
        <v>833</v>
      </c>
      <c r="D46" s="361"/>
      <c r="E46" s="361"/>
      <c r="F46" s="361"/>
      <c r="G46" s="361"/>
      <c r="H46" s="361"/>
      <c r="I46" s="361"/>
      <c r="J46" s="361"/>
      <c r="K46" s="22"/>
    </row>
    <row r="47" spans="1:12" ht="14.25" customHeight="1" x14ac:dyDescent="0.25">
      <c r="B47" s="20"/>
      <c r="C47" s="361" t="s">
        <v>768</v>
      </c>
      <c r="D47" s="361"/>
      <c r="E47" s="361"/>
      <c r="F47" s="361"/>
      <c r="G47" s="361"/>
      <c r="H47" s="361"/>
      <c r="I47" s="361"/>
      <c r="J47" s="361"/>
      <c r="K47" s="22"/>
    </row>
    <row r="48" spans="1:12" ht="27.75" customHeight="1" x14ac:dyDescent="0.25">
      <c r="B48" s="20"/>
      <c r="C48" s="361" t="s">
        <v>769</v>
      </c>
      <c r="D48" s="361"/>
      <c r="E48" s="361"/>
      <c r="F48" s="361"/>
      <c r="G48" s="361"/>
      <c r="H48" s="361"/>
      <c r="I48" s="361"/>
      <c r="J48" s="361"/>
      <c r="K48" s="22"/>
    </row>
    <row r="49" spans="2:11" ht="26.25" customHeight="1" x14ac:dyDescent="0.25">
      <c r="B49" s="20"/>
      <c r="C49" s="361" t="s">
        <v>770</v>
      </c>
      <c r="D49" s="361"/>
      <c r="E49" s="361"/>
      <c r="F49" s="361"/>
      <c r="G49" s="361"/>
      <c r="H49" s="361"/>
      <c r="I49" s="361"/>
      <c r="J49" s="361"/>
      <c r="K49" s="22"/>
    </row>
    <row r="50" spans="2:11" ht="28.5" customHeight="1" x14ac:dyDescent="0.25">
      <c r="B50" s="20"/>
      <c r="C50" s="361" t="s">
        <v>771</v>
      </c>
      <c r="D50" s="361"/>
      <c r="E50" s="361"/>
      <c r="F50" s="361"/>
      <c r="G50" s="361"/>
      <c r="H50" s="361"/>
      <c r="I50" s="361"/>
      <c r="J50" s="361"/>
      <c r="K50" s="22"/>
    </row>
    <row r="51" spans="2:11" ht="15.75" customHeight="1" x14ac:dyDescent="0.25">
      <c r="B51" s="20"/>
      <c r="C51" s="361" t="s">
        <v>772</v>
      </c>
      <c r="D51" s="361"/>
      <c r="E51" s="361"/>
      <c r="F51" s="361"/>
      <c r="G51" s="361"/>
      <c r="H51" s="361"/>
      <c r="I51" s="361"/>
      <c r="J51" s="361"/>
      <c r="K51" s="22"/>
    </row>
    <row r="52" spans="2:11" ht="44.25" customHeight="1" x14ac:dyDescent="0.25">
      <c r="B52" s="20"/>
      <c r="C52" s="361" t="s">
        <v>895</v>
      </c>
      <c r="D52" s="361"/>
      <c r="E52" s="361"/>
      <c r="F52" s="361"/>
      <c r="G52" s="361"/>
      <c r="H52" s="361"/>
      <c r="I52" s="361"/>
      <c r="J52" s="361"/>
      <c r="K52" s="22"/>
    </row>
    <row r="53" spans="2:11" ht="32.25" customHeight="1" x14ac:dyDescent="0.25">
      <c r="B53" s="20"/>
      <c r="C53" s="361" t="s">
        <v>894</v>
      </c>
      <c r="D53" s="361"/>
      <c r="E53" s="361"/>
      <c r="F53" s="361"/>
      <c r="G53" s="361"/>
      <c r="H53" s="361"/>
      <c r="I53" s="361"/>
      <c r="J53" s="361"/>
      <c r="K53" s="22"/>
    </row>
    <row r="54" spans="2:11" ht="21.75" customHeight="1" thickBot="1" x14ac:dyDescent="0.3">
      <c r="B54" s="366" t="s">
        <v>765</v>
      </c>
      <c r="C54" s="367"/>
      <c r="D54" s="367"/>
      <c r="E54" s="367"/>
      <c r="F54" s="367"/>
      <c r="G54" s="367"/>
      <c r="H54" s="367"/>
      <c r="I54" s="367"/>
      <c r="J54" s="367"/>
      <c r="K54" s="33"/>
    </row>
    <row r="55" spans="2:11" ht="13.5" thickTop="1" x14ac:dyDescent="0.2"/>
  </sheetData>
  <sheetProtection password="CDD8" sheet="1"/>
  <mergeCells count="53">
    <mergeCell ref="B54:J54"/>
    <mergeCell ref="B11:K11"/>
    <mergeCell ref="C46:J46"/>
    <mergeCell ref="C47:J47"/>
    <mergeCell ref="C48:J48"/>
    <mergeCell ref="C50:J50"/>
    <mergeCell ref="C51:J51"/>
    <mergeCell ref="C42:J42"/>
    <mergeCell ref="B12:K12"/>
    <mergeCell ref="C52:J52"/>
    <mergeCell ref="C53:J53"/>
    <mergeCell ref="C38:J38"/>
    <mergeCell ref="C39:J39"/>
    <mergeCell ref="C40:J40"/>
    <mergeCell ref="C41:J41"/>
    <mergeCell ref="C49:J49"/>
    <mergeCell ref="C44:J44"/>
    <mergeCell ref="C45:J45"/>
    <mergeCell ref="C43:J43"/>
    <mergeCell ref="C29:K29"/>
    <mergeCell ref="B30:J30"/>
    <mergeCell ref="B37:K37"/>
    <mergeCell ref="B1:K1"/>
    <mergeCell ref="B3:K3"/>
    <mergeCell ref="B4:K4"/>
    <mergeCell ref="B6:K6"/>
    <mergeCell ref="B8:K8"/>
    <mergeCell ref="B31:K31"/>
    <mergeCell ref="B17:K17"/>
    <mergeCell ref="C21:K21"/>
    <mergeCell ref="C22:K22"/>
    <mergeCell ref="C24:K24"/>
    <mergeCell ref="B9:K9"/>
    <mergeCell ref="B5:K5"/>
    <mergeCell ref="B7:K7"/>
    <mergeCell ref="B14:K14"/>
    <mergeCell ref="B10:K10"/>
    <mergeCell ref="B32:K32"/>
    <mergeCell ref="B33:K33"/>
    <mergeCell ref="B34:K34"/>
    <mergeCell ref="B35:K35"/>
    <mergeCell ref="B36:K36"/>
    <mergeCell ref="C20:K20"/>
    <mergeCell ref="C28:K28"/>
    <mergeCell ref="C23:K23"/>
    <mergeCell ref="B13:K13"/>
    <mergeCell ref="B15:K15"/>
    <mergeCell ref="B16:K16"/>
    <mergeCell ref="C25:K25"/>
    <mergeCell ref="C26:K26"/>
    <mergeCell ref="C27:K27"/>
    <mergeCell ref="C19:K19"/>
    <mergeCell ref="C18:K18"/>
  </mergeCells>
  <hyperlinks>
    <hyperlink ref="B15:K15" r:id="rId1" display="http://www.doe.mass.edu/research/success/"/>
    <hyperlink ref="B4:K4" r:id="rId2" display="This project, called Making Money Matter (M3), is part of the Massachusetts Results Driven Accountability (RDA) initiative, and promotes targeted use of federal special education funds in ways that are designed to lead to improved outcomes for students wi"/>
    <hyperlink ref="B6:K6" r:id="rId3" display="While your district's participation in M3 was triggered by its 2016 special education determination level and is strongly correlated to students’ academic achievement on MCAS, your district is required to engage in self-assessment and planning "/>
    <hyperlink ref="B7:K7" r:id="rId4" display="processes that are broad in scope including multiple indicators of successful outcomes for students with IEPs. For this reason, ESE recommends immediately reviewing results from your district’s most recent Coordinated Program Review or Mid-Cycle Review, a"/>
    <hyperlink ref="C19:K19" r:id="rId5" display="The district administrator team, in collaboration with the Special Education Administrator, will begin M3 discussions with the DSAC Partner or Turnaround Liaison"/>
    <hyperlink ref="B36:K36" r:id="rId6" display="For districts that choose to use the Planning for Success framework, tools, and resources: These two plans will be naturally created when the suggested process benchmarks and timelines above are coupled with the Planning for Success framework, tools, and "/>
    <hyperlink ref="B14:K14" r:id="rId7" display="ESE strongly encourages districts to use the Planning for Success framework located on the ESE website as the FY18 M3 mid-year and end of year reports are based on this framework and its corresponding tools and resources. (Reporting requirements are descr"/>
  </hyperlinks>
  <pageMargins left="0.25" right="0.25" top="0.75" bottom="0.75" header="0.3" footer="0.3"/>
  <pageSetup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1"/>
  <sheetViews>
    <sheetView workbookViewId="0">
      <selection activeCell="H9" sqref="H9"/>
    </sheetView>
  </sheetViews>
  <sheetFormatPr defaultRowHeight="15" x14ac:dyDescent="0.25"/>
  <cols>
    <col min="1" max="1" width="4" style="126" bestFit="1" customWidth="1"/>
    <col min="2" max="2" width="20.5703125" style="126" bestFit="1" customWidth="1"/>
    <col min="3" max="3" width="12.28515625" style="126" bestFit="1" customWidth="1"/>
    <col min="4" max="4" width="14.5703125" style="126" bestFit="1" customWidth="1"/>
    <col min="5" max="5" width="72" style="126" bestFit="1" customWidth="1"/>
    <col min="6" max="6" width="9" style="126" bestFit="1" customWidth="1"/>
    <col min="7" max="7" width="28.140625" style="126" bestFit="1" customWidth="1"/>
    <col min="8" max="8" width="35.5703125" style="126" bestFit="1" customWidth="1"/>
    <col min="9" max="9" width="16.42578125" style="126" bestFit="1" customWidth="1"/>
    <col min="10" max="10" width="7" style="126" bestFit="1" customWidth="1"/>
    <col min="11" max="11" width="9.5703125" style="126" bestFit="1" customWidth="1"/>
    <col min="12" max="13" width="12.42578125" style="126" bestFit="1" customWidth="1"/>
    <col min="14" max="14" width="36.5703125" style="126" bestFit="1" customWidth="1"/>
    <col min="15" max="15" width="14.140625" style="127" customWidth="1"/>
    <col min="16" max="16" width="19.5703125" style="146" bestFit="1" customWidth="1"/>
    <col min="17" max="17" width="18.5703125" style="146" bestFit="1" customWidth="1"/>
    <col min="18" max="18" width="8.42578125" style="139" bestFit="1" customWidth="1"/>
    <col min="19" max="19" width="63.42578125" style="126" bestFit="1" customWidth="1"/>
    <col min="20" max="16384" width="9.140625" style="126"/>
  </cols>
  <sheetData>
    <row r="1" spans="1:19" customFormat="1" ht="39" x14ac:dyDescent="0.25">
      <c r="A1" s="1">
        <v>1</v>
      </c>
      <c r="B1" s="141" t="s">
        <v>1</v>
      </c>
      <c r="C1" s="2" t="s">
        <v>2</v>
      </c>
      <c r="D1" s="2" t="s">
        <v>3</v>
      </c>
      <c r="E1" s="2" t="s">
        <v>4</v>
      </c>
      <c r="F1" s="3" t="s">
        <v>5</v>
      </c>
      <c r="G1" s="2" t="s">
        <v>6</v>
      </c>
      <c r="H1" s="2" t="s">
        <v>7</v>
      </c>
      <c r="I1" s="2" t="s">
        <v>8</v>
      </c>
      <c r="J1" s="130" t="s">
        <v>9</v>
      </c>
      <c r="K1" s="131" t="s">
        <v>10</v>
      </c>
      <c r="L1" s="132" t="s">
        <v>483</v>
      </c>
      <c r="M1" s="132" t="s">
        <v>484</v>
      </c>
      <c r="N1" s="132" t="s">
        <v>485</v>
      </c>
      <c r="O1" s="135" t="s">
        <v>903</v>
      </c>
      <c r="P1" s="136" t="s">
        <v>904</v>
      </c>
      <c r="Q1" s="136" t="s">
        <v>905</v>
      </c>
      <c r="R1" s="137" t="s">
        <v>906</v>
      </c>
      <c r="S1" s="133" t="s">
        <v>834</v>
      </c>
    </row>
    <row r="2" spans="1:19" customFormat="1" x14ac:dyDescent="0.25">
      <c r="A2" s="1">
        <v>2</v>
      </c>
      <c r="B2" s="4" t="s">
        <v>11</v>
      </c>
      <c r="C2" s="4" t="s">
        <v>12</v>
      </c>
      <c r="D2" s="5" t="s">
        <v>13</v>
      </c>
      <c r="E2" s="4" t="s">
        <v>14</v>
      </c>
      <c r="F2" s="5" t="s">
        <v>15</v>
      </c>
      <c r="G2" s="4" t="s">
        <v>16</v>
      </c>
      <c r="H2" s="4"/>
      <c r="I2" s="4" t="s">
        <v>14</v>
      </c>
      <c r="J2" s="4" t="s">
        <v>17</v>
      </c>
      <c r="K2" s="5" t="s">
        <v>18</v>
      </c>
      <c r="L2" s="134" t="s">
        <v>486</v>
      </c>
      <c r="M2" s="134" t="s">
        <v>487</v>
      </c>
      <c r="N2" s="134" t="s">
        <v>488</v>
      </c>
      <c r="O2" s="128">
        <v>501846</v>
      </c>
      <c r="P2" s="128">
        <v>10587</v>
      </c>
      <c r="Q2" s="128">
        <v>1588</v>
      </c>
      <c r="R2" s="138" t="s">
        <v>908</v>
      </c>
      <c r="S2" s="66" t="s">
        <v>907</v>
      </c>
    </row>
    <row r="3" spans="1:19" customFormat="1" x14ac:dyDescent="0.25">
      <c r="A3" s="1">
        <v>3</v>
      </c>
      <c r="B3" s="4" t="s">
        <v>19</v>
      </c>
      <c r="C3" s="4" t="s">
        <v>20</v>
      </c>
      <c r="D3" s="5" t="s">
        <v>21</v>
      </c>
      <c r="E3" s="4" t="s">
        <v>22</v>
      </c>
      <c r="F3" s="5" t="s">
        <v>23</v>
      </c>
      <c r="G3" s="4" t="s">
        <v>24</v>
      </c>
      <c r="H3" s="4"/>
      <c r="I3" s="4" t="s">
        <v>25</v>
      </c>
      <c r="J3" s="4" t="s">
        <v>17</v>
      </c>
      <c r="K3" s="5" t="s">
        <v>26</v>
      </c>
      <c r="L3" s="7" t="s">
        <v>489</v>
      </c>
      <c r="M3" s="7" t="s">
        <v>490</v>
      </c>
      <c r="N3" s="7" t="s">
        <v>491</v>
      </c>
      <c r="O3" s="128">
        <v>103167</v>
      </c>
      <c r="P3" s="128">
        <v>3006</v>
      </c>
      <c r="Q3" s="128">
        <v>451</v>
      </c>
      <c r="R3" s="138" t="s">
        <v>910</v>
      </c>
      <c r="S3" s="66" t="s">
        <v>909</v>
      </c>
    </row>
    <row r="4" spans="1:19" customFormat="1" x14ac:dyDescent="0.25">
      <c r="A4" s="1">
        <v>4</v>
      </c>
      <c r="B4" s="4" t="s">
        <v>11</v>
      </c>
      <c r="C4" s="4" t="s">
        <v>27</v>
      </c>
      <c r="D4" s="5" t="s">
        <v>28</v>
      </c>
      <c r="E4" s="4" t="s">
        <v>29</v>
      </c>
      <c r="F4" s="5" t="s">
        <v>30</v>
      </c>
      <c r="G4" s="4" t="s">
        <v>31</v>
      </c>
      <c r="H4" s="4"/>
      <c r="I4" s="4" t="s">
        <v>32</v>
      </c>
      <c r="J4" s="4" t="s">
        <v>17</v>
      </c>
      <c r="K4" s="5" t="s">
        <v>33</v>
      </c>
      <c r="L4" s="7" t="s">
        <v>492</v>
      </c>
      <c r="M4" s="7" t="s">
        <v>493</v>
      </c>
      <c r="N4" s="7" t="s">
        <v>494</v>
      </c>
      <c r="O4" s="128">
        <v>394904</v>
      </c>
      <c r="P4" s="128">
        <v>7506</v>
      </c>
      <c r="Q4" s="128">
        <v>1126</v>
      </c>
      <c r="R4" s="138" t="s">
        <v>908</v>
      </c>
      <c r="S4" s="66" t="s">
        <v>907</v>
      </c>
    </row>
    <row r="5" spans="1:19" customFormat="1" x14ac:dyDescent="0.25">
      <c r="A5" s="1">
        <v>5</v>
      </c>
      <c r="B5" s="4" t="s">
        <v>11</v>
      </c>
      <c r="C5" s="4" t="s">
        <v>40</v>
      </c>
      <c r="D5" s="5" t="s">
        <v>41</v>
      </c>
      <c r="E5" s="4" t="s">
        <v>45</v>
      </c>
      <c r="F5" s="5" t="s">
        <v>46</v>
      </c>
      <c r="G5" s="4" t="s">
        <v>43</v>
      </c>
      <c r="H5" s="4"/>
      <c r="I5" s="4" t="s">
        <v>42</v>
      </c>
      <c r="J5" s="4" t="s">
        <v>17</v>
      </c>
      <c r="K5" s="5" t="s">
        <v>44</v>
      </c>
      <c r="L5" s="7" t="s">
        <v>495</v>
      </c>
      <c r="M5" s="7" t="s">
        <v>496</v>
      </c>
      <c r="N5" s="7" t="s">
        <v>497</v>
      </c>
      <c r="O5" s="128">
        <v>415606</v>
      </c>
      <c r="P5" s="128">
        <v>7803</v>
      </c>
      <c r="Q5" s="128">
        <v>1170</v>
      </c>
      <c r="R5" s="138" t="s">
        <v>910</v>
      </c>
      <c r="S5" s="66" t="s">
        <v>909</v>
      </c>
    </row>
    <row r="6" spans="1:19" customFormat="1" x14ac:dyDescent="0.25">
      <c r="A6" s="1">
        <v>6</v>
      </c>
      <c r="B6" s="4" t="s">
        <v>11</v>
      </c>
      <c r="C6" s="4" t="s">
        <v>48</v>
      </c>
      <c r="D6" s="5" t="s">
        <v>49</v>
      </c>
      <c r="E6" s="4" t="s">
        <v>50</v>
      </c>
      <c r="F6" s="5" t="s">
        <v>51</v>
      </c>
      <c r="G6" s="4" t="s">
        <v>52</v>
      </c>
      <c r="H6" s="4"/>
      <c r="I6" s="4" t="s">
        <v>53</v>
      </c>
      <c r="J6" s="4" t="s">
        <v>17</v>
      </c>
      <c r="K6" s="5" t="s">
        <v>54</v>
      </c>
      <c r="L6" s="7" t="s">
        <v>498</v>
      </c>
      <c r="M6" s="7" t="s">
        <v>499</v>
      </c>
      <c r="N6" s="7" t="s">
        <v>500</v>
      </c>
      <c r="O6" s="128">
        <v>453259</v>
      </c>
      <c r="P6" s="128">
        <v>6197</v>
      </c>
      <c r="Q6" s="128">
        <v>930</v>
      </c>
      <c r="R6" s="138" t="s">
        <v>908</v>
      </c>
      <c r="S6" s="66" t="s">
        <v>907</v>
      </c>
    </row>
    <row r="7" spans="1:19" customFormat="1" x14ac:dyDescent="0.25">
      <c r="A7" s="1">
        <v>7</v>
      </c>
      <c r="B7" s="4" t="s">
        <v>11</v>
      </c>
      <c r="C7" s="4" t="s">
        <v>58</v>
      </c>
      <c r="D7" s="5" t="s">
        <v>59</v>
      </c>
      <c r="E7" s="4" t="s">
        <v>60</v>
      </c>
      <c r="F7" s="5" t="s">
        <v>61</v>
      </c>
      <c r="G7" s="4" t="s">
        <v>62</v>
      </c>
      <c r="H7" s="4"/>
      <c r="I7" s="4" t="s">
        <v>60</v>
      </c>
      <c r="J7" s="4" t="s">
        <v>17</v>
      </c>
      <c r="K7" s="5" t="s">
        <v>63</v>
      </c>
      <c r="L7" s="7" t="s">
        <v>501</v>
      </c>
      <c r="M7" s="7" t="s">
        <v>502</v>
      </c>
      <c r="N7" s="7" t="s">
        <v>503</v>
      </c>
      <c r="O7" s="128">
        <v>646503</v>
      </c>
      <c r="P7" s="128">
        <v>12206</v>
      </c>
      <c r="Q7" s="128">
        <v>1831</v>
      </c>
      <c r="R7" s="138" t="s">
        <v>908</v>
      </c>
      <c r="S7" s="66" t="s">
        <v>907</v>
      </c>
    </row>
    <row r="8" spans="1:19" customFormat="1" x14ac:dyDescent="0.25">
      <c r="A8" s="1">
        <v>8</v>
      </c>
      <c r="B8" s="4" t="s">
        <v>11</v>
      </c>
      <c r="C8" s="4" t="s">
        <v>66</v>
      </c>
      <c r="D8" s="5" t="s">
        <v>67</v>
      </c>
      <c r="E8" s="4" t="s">
        <v>68</v>
      </c>
      <c r="F8" s="5" t="s">
        <v>69</v>
      </c>
      <c r="G8" s="4" t="s">
        <v>70</v>
      </c>
      <c r="H8" s="4"/>
      <c r="I8" s="4" t="s">
        <v>68</v>
      </c>
      <c r="J8" s="4" t="s">
        <v>17</v>
      </c>
      <c r="K8" s="5" t="s">
        <v>71</v>
      </c>
      <c r="L8" s="7" t="s">
        <v>504</v>
      </c>
      <c r="M8" s="7" t="s">
        <v>505</v>
      </c>
      <c r="N8" s="7" t="s">
        <v>506</v>
      </c>
      <c r="O8" s="128">
        <v>1238005</v>
      </c>
      <c r="P8" s="128">
        <v>27006</v>
      </c>
      <c r="Q8" s="128">
        <v>4051</v>
      </c>
      <c r="R8" s="138" t="s">
        <v>908</v>
      </c>
      <c r="S8" s="66" t="s">
        <v>907</v>
      </c>
    </row>
    <row r="9" spans="1:19" customFormat="1" x14ac:dyDescent="0.25">
      <c r="A9" s="1">
        <v>9</v>
      </c>
      <c r="B9" s="4" t="s">
        <v>11</v>
      </c>
      <c r="C9" s="4" t="s">
        <v>74</v>
      </c>
      <c r="D9" s="5" t="s">
        <v>75</v>
      </c>
      <c r="E9" s="4" t="s">
        <v>76</v>
      </c>
      <c r="F9" s="5" t="s">
        <v>77</v>
      </c>
      <c r="G9" s="4" t="s">
        <v>78</v>
      </c>
      <c r="H9" s="4"/>
      <c r="I9" s="4" t="s">
        <v>76</v>
      </c>
      <c r="J9" s="4" t="s">
        <v>17</v>
      </c>
      <c r="K9" s="5" t="s">
        <v>79</v>
      </c>
      <c r="L9" s="7" t="s">
        <v>507</v>
      </c>
      <c r="M9" s="7" t="s">
        <v>508</v>
      </c>
      <c r="N9" s="7" t="s">
        <v>509</v>
      </c>
      <c r="O9" s="128">
        <v>17602911</v>
      </c>
      <c r="P9" s="128">
        <v>120332.163168</v>
      </c>
      <c r="Q9" s="128">
        <v>18050</v>
      </c>
      <c r="R9" s="138" t="s">
        <v>908</v>
      </c>
      <c r="S9" s="66" t="s">
        <v>907</v>
      </c>
    </row>
    <row r="10" spans="1:19" customFormat="1" x14ac:dyDescent="0.25">
      <c r="A10" s="1">
        <v>10</v>
      </c>
      <c r="B10" s="4" t="s">
        <v>19</v>
      </c>
      <c r="C10" s="4" t="s">
        <v>80</v>
      </c>
      <c r="D10" s="5" t="s">
        <v>81</v>
      </c>
      <c r="E10" s="4" t="s">
        <v>82</v>
      </c>
      <c r="F10" s="5" t="s">
        <v>83</v>
      </c>
      <c r="G10" s="4" t="s">
        <v>84</v>
      </c>
      <c r="H10" s="4"/>
      <c r="I10" s="4" t="s">
        <v>85</v>
      </c>
      <c r="J10" s="4" t="s">
        <v>17</v>
      </c>
      <c r="K10" s="5" t="s">
        <v>86</v>
      </c>
      <c r="L10" s="7" t="s">
        <v>510</v>
      </c>
      <c r="M10" s="7" t="s">
        <v>511</v>
      </c>
      <c r="N10" s="7" t="s">
        <v>512</v>
      </c>
      <c r="O10" s="128">
        <v>83551</v>
      </c>
      <c r="P10" s="128">
        <v>2706</v>
      </c>
      <c r="Q10" s="128">
        <v>406</v>
      </c>
      <c r="R10" s="138" t="s">
        <v>908</v>
      </c>
      <c r="S10" s="66" t="s">
        <v>907</v>
      </c>
    </row>
    <row r="11" spans="1:19" customFormat="1" x14ac:dyDescent="0.25">
      <c r="A11" s="1">
        <v>11</v>
      </c>
      <c r="B11" s="4" t="s">
        <v>19</v>
      </c>
      <c r="C11" s="4" t="s">
        <v>87</v>
      </c>
      <c r="D11" s="5" t="s">
        <v>88</v>
      </c>
      <c r="E11" s="4" t="s">
        <v>89</v>
      </c>
      <c r="F11" s="5" t="s">
        <v>90</v>
      </c>
      <c r="G11" s="4" t="s">
        <v>91</v>
      </c>
      <c r="H11" s="4"/>
      <c r="I11" s="4" t="s">
        <v>92</v>
      </c>
      <c r="J11" s="4" t="s">
        <v>17</v>
      </c>
      <c r="K11" s="5" t="s">
        <v>93</v>
      </c>
      <c r="L11" s="7" t="s">
        <v>513</v>
      </c>
      <c r="M11" s="7" t="s">
        <v>514</v>
      </c>
      <c r="N11" s="7" t="s">
        <v>515</v>
      </c>
      <c r="O11" s="128">
        <v>172681</v>
      </c>
      <c r="P11" s="128">
        <v>2706</v>
      </c>
      <c r="Q11" s="128">
        <v>406</v>
      </c>
      <c r="R11" s="138" t="s">
        <v>908</v>
      </c>
      <c r="S11" s="66" t="s">
        <v>907</v>
      </c>
    </row>
    <row r="12" spans="1:19" customFormat="1" x14ac:dyDescent="0.25">
      <c r="A12" s="1">
        <v>12</v>
      </c>
      <c r="B12" s="4" t="s">
        <v>11</v>
      </c>
      <c r="C12" s="4" t="s">
        <v>95</v>
      </c>
      <c r="D12" s="5" t="s">
        <v>96</v>
      </c>
      <c r="E12" s="4" t="s">
        <v>97</v>
      </c>
      <c r="F12" s="5" t="s">
        <v>98</v>
      </c>
      <c r="G12" s="4" t="s">
        <v>99</v>
      </c>
      <c r="H12" s="4"/>
      <c r="I12" s="4" t="s">
        <v>100</v>
      </c>
      <c r="J12" s="4" t="s">
        <v>17</v>
      </c>
      <c r="K12" s="5" t="s">
        <v>101</v>
      </c>
      <c r="L12" s="7" t="s">
        <v>520</v>
      </c>
      <c r="M12" s="7" t="s">
        <v>521</v>
      </c>
      <c r="N12" s="7" t="s">
        <v>522</v>
      </c>
      <c r="O12" s="128">
        <v>1270970</v>
      </c>
      <c r="P12" s="128">
        <v>27006</v>
      </c>
      <c r="Q12" s="128">
        <v>4051</v>
      </c>
      <c r="R12" s="138" t="s">
        <v>910</v>
      </c>
      <c r="S12" s="66" t="s">
        <v>909</v>
      </c>
    </row>
    <row r="13" spans="1:19" customFormat="1" x14ac:dyDescent="0.25">
      <c r="A13" s="1">
        <v>13</v>
      </c>
      <c r="B13" s="4" t="s">
        <v>11</v>
      </c>
      <c r="C13" s="4" t="s">
        <v>105</v>
      </c>
      <c r="D13" s="5" t="s">
        <v>106</v>
      </c>
      <c r="E13" s="4" t="s">
        <v>107</v>
      </c>
      <c r="F13" s="5" t="s">
        <v>108</v>
      </c>
      <c r="G13" s="4" t="s">
        <v>109</v>
      </c>
      <c r="H13" s="4"/>
      <c r="I13" s="4" t="s">
        <v>107</v>
      </c>
      <c r="J13" s="4" t="s">
        <v>17</v>
      </c>
      <c r="K13" s="5" t="s">
        <v>110</v>
      </c>
      <c r="L13" s="7" t="s">
        <v>524</v>
      </c>
      <c r="M13" s="7" t="s">
        <v>525</v>
      </c>
      <c r="N13" s="7" t="s">
        <v>523</v>
      </c>
      <c r="O13" s="128">
        <v>4448960</v>
      </c>
      <c r="P13" s="128">
        <v>88209</v>
      </c>
      <c r="Q13" s="128">
        <v>13231</v>
      </c>
      <c r="R13" s="138" t="s">
        <v>908</v>
      </c>
      <c r="S13" s="66" t="s">
        <v>907</v>
      </c>
    </row>
    <row r="14" spans="1:19" customFormat="1" x14ac:dyDescent="0.25">
      <c r="A14" s="1">
        <v>14</v>
      </c>
      <c r="B14" s="4" t="s">
        <v>11</v>
      </c>
      <c r="C14" s="4" t="s">
        <v>36</v>
      </c>
      <c r="D14" s="5" t="s">
        <v>114</v>
      </c>
      <c r="E14" s="4" t="s">
        <v>115</v>
      </c>
      <c r="F14" s="5" t="s">
        <v>116</v>
      </c>
      <c r="G14" s="4" t="s">
        <v>117</v>
      </c>
      <c r="H14" s="4" t="s">
        <v>118</v>
      </c>
      <c r="I14" s="4" t="s">
        <v>115</v>
      </c>
      <c r="J14" s="4" t="s">
        <v>17</v>
      </c>
      <c r="K14" s="5" t="s">
        <v>119</v>
      </c>
      <c r="L14" s="7" t="s">
        <v>526</v>
      </c>
      <c r="M14" s="7" t="s">
        <v>527</v>
      </c>
      <c r="N14" s="7" t="s">
        <v>528</v>
      </c>
      <c r="O14" s="128">
        <v>1513024</v>
      </c>
      <c r="P14" s="128">
        <v>32006</v>
      </c>
      <c r="Q14" s="128">
        <v>4801</v>
      </c>
      <c r="R14" s="138" t="s">
        <v>908</v>
      </c>
      <c r="S14" s="66" t="s">
        <v>907</v>
      </c>
    </row>
    <row r="15" spans="1:19" customFormat="1" x14ac:dyDescent="0.25">
      <c r="A15" s="1">
        <v>15</v>
      </c>
      <c r="B15" s="4"/>
      <c r="C15" s="4"/>
      <c r="D15" s="5" t="s">
        <v>121</v>
      </c>
      <c r="E15" s="4" t="s">
        <v>122</v>
      </c>
      <c r="F15" s="5" t="s">
        <v>123</v>
      </c>
      <c r="G15" s="4" t="s">
        <v>124</v>
      </c>
      <c r="H15" s="4"/>
      <c r="I15" s="4" t="s">
        <v>122</v>
      </c>
      <c r="J15" s="4" t="s">
        <v>17</v>
      </c>
      <c r="K15" s="5" t="s">
        <v>125</v>
      </c>
      <c r="L15" s="7" t="s">
        <v>529</v>
      </c>
      <c r="M15" s="7" t="s">
        <v>519</v>
      </c>
      <c r="N15" s="7" t="s">
        <v>530</v>
      </c>
      <c r="O15" s="128">
        <v>2327912</v>
      </c>
      <c r="P15" s="128">
        <v>40164</v>
      </c>
      <c r="Q15" s="128">
        <v>6025</v>
      </c>
      <c r="R15" s="138" t="s">
        <v>908</v>
      </c>
      <c r="S15" s="66" t="s">
        <v>907</v>
      </c>
    </row>
    <row r="16" spans="1:19" customFormat="1" x14ac:dyDescent="0.25">
      <c r="A16" s="1">
        <v>16</v>
      </c>
      <c r="B16" s="4" t="s">
        <v>11</v>
      </c>
      <c r="C16" s="4" t="s">
        <v>132</v>
      </c>
      <c r="D16" s="5" t="s">
        <v>133</v>
      </c>
      <c r="E16" s="4" t="s">
        <v>134</v>
      </c>
      <c r="F16" s="5" t="s">
        <v>135</v>
      </c>
      <c r="G16" s="4" t="s">
        <v>136</v>
      </c>
      <c r="H16" s="4"/>
      <c r="I16" s="4" t="s">
        <v>137</v>
      </c>
      <c r="J16" s="4" t="s">
        <v>17</v>
      </c>
      <c r="K16" s="5" t="s">
        <v>138</v>
      </c>
      <c r="L16" s="7" t="s">
        <v>534</v>
      </c>
      <c r="M16" s="7" t="s">
        <v>535</v>
      </c>
      <c r="N16" s="7" t="s">
        <v>536</v>
      </c>
      <c r="O16" s="128">
        <v>831433</v>
      </c>
      <c r="P16" s="128">
        <v>16917</v>
      </c>
      <c r="Q16" s="128">
        <v>2538</v>
      </c>
      <c r="R16" s="138" t="s">
        <v>908</v>
      </c>
      <c r="S16" s="66" t="s">
        <v>907</v>
      </c>
    </row>
    <row r="17" spans="1:19" customFormat="1" x14ac:dyDescent="0.25">
      <c r="A17" s="1">
        <v>17</v>
      </c>
      <c r="B17" s="4" t="s">
        <v>11</v>
      </c>
      <c r="C17" s="4" t="s">
        <v>139</v>
      </c>
      <c r="D17" s="5" t="s">
        <v>140</v>
      </c>
      <c r="E17" s="4" t="s">
        <v>141</v>
      </c>
      <c r="F17" s="5" t="s">
        <v>142</v>
      </c>
      <c r="G17" s="4" t="s">
        <v>143</v>
      </c>
      <c r="H17" s="4"/>
      <c r="I17" s="4" t="s">
        <v>144</v>
      </c>
      <c r="J17" s="4" t="s">
        <v>17</v>
      </c>
      <c r="K17" s="5" t="s">
        <v>145</v>
      </c>
      <c r="L17" s="7" t="s">
        <v>537</v>
      </c>
      <c r="M17" s="7" t="s">
        <v>538</v>
      </c>
      <c r="N17" s="7" t="s">
        <v>539</v>
      </c>
      <c r="O17" s="128">
        <v>700183</v>
      </c>
      <c r="P17" s="128">
        <v>15731</v>
      </c>
      <c r="Q17" s="128">
        <v>2360</v>
      </c>
      <c r="R17" s="138" t="s">
        <v>908</v>
      </c>
      <c r="S17" s="66" t="s">
        <v>907</v>
      </c>
    </row>
    <row r="18" spans="1:19" customFormat="1" x14ac:dyDescent="0.25">
      <c r="A18" s="1">
        <v>18</v>
      </c>
      <c r="B18" s="4" t="s">
        <v>11</v>
      </c>
      <c r="C18" s="4" t="s">
        <v>47</v>
      </c>
      <c r="D18" s="5" t="s">
        <v>147</v>
      </c>
      <c r="E18" s="4" t="s">
        <v>148</v>
      </c>
      <c r="F18" s="5" t="s">
        <v>149</v>
      </c>
      <c r="G18" s="4" t="s">
        <v>150</v>
      </c>
      <c r="H18" s="4"/>
      <c r="I18" s="4" t="s">
        <v>148</v>
      </c>
      <c r="J18" s="4" t="s">
        <v>17</v>
      </c>
      <c r="K18" s="5" t="s">
        <v>151</v>
      </c>
      <c r="L18" s="7" t="s">
        <v>516</v>
      </c>
      <c r="M18" s="7" t="s">
        <v>517</v>
      </c>
      <c r="N18" s="7" t="s">
        <v>518</v>
      </c>
      <c r="O18" s="128">
        <v>910798</v>
      </c>
      <c r="P18" s="128">
        <v>18604</v>
      </c>
      <c r="Q18" s="128">
        <v>27901</v>
      </c>
      <c r="R18" s="138" t="s">
        <v>908</v>
      </c>
      <c r="S18" s="66" t="s">
        <v>907</v>
      </c>
    </row>
    <row r="19" spans="1:19" customFormat="1" x14ac:dyDescent="0.25">
      <c r="A19" s="1">
        <v>19</v>
      </c>
      <c r="B19" s="4" t="s">
        <v>11</v>
      </c>
      <c r="C19" s="4" t="s">
        <v>152</v>
      </c>
      <c r="D19" s="5" t="s">
        <v>153</v>
      </c>
      <c r="E19" s="4" t="s">
        <v>154</v>
      </c>
      <c r="F19" s="5" t="s">
        <v>155</v>
      </c>
      <c r="G19" s="4" t="s">
        <v>156</v>
      </c>
      <c r="H19" s="4" t="s">
        <v>157</v>
      </c>
      <c r="I19" s="4" t="s">
        <v>154</v>
      </c>
      <c r="J19" s="4" t="s">
        <v>17</v>
      </c>
      <c r="K19" s="5" t="s">
        <v>120</v>
      </c>
      <c r="L19" s="7" t="s">
        <v>543</v>
      </c>
      <c r="M19" s="7" t="s">
        <v>544</v>
      </c>
      <c r="N19" s="7" t="s">
        <v>545</v>
      </c>
      <c r="O19" s="128">
        <v>491580</v>
      </c>
      <c r="P19" s="128">
        <v>10587</v>
      </c>
      <c r="Q19" s="128">
        <v>1588</v>
      </c>
      <c r="R19" s="138" t="s">
        <v>908</v>
      </c>
      <c r="S19" s="66" t="s">
        <v>907</v>
      </c>
    </row>
    <row r="20" spans="1:19" customFormat="1" x14ac:dyDescent="0.25">
      <c r="A20" s="1">
        <v>20</v>
      </c>
      <c r="B20" s="6"/>
      <c r="C20" s="6"/>
      <c r="D20" s="5" t="s">
        <v>163</v>
      </c>
      <c r="E20" s="4" t="s">
        <v>56</v>
      </c>
      <c r="F20" s="5" t="s">
        <v>164</v>
      </c>
      <c r="G20" s="4" t="s">
        <v>165</v>
      </c>
      <c r="H20" s="4"/>
      <c r="I20" s="4" t="s">
        <v>56</v>
      </c>
      <c r="J20" s="4" t="s">
        <v>17</v>
      </c>
      <c r="K20" s="5" t="s">
        <v>166</v>
      </c>
      <c r="L20" s="7" t="s">
        <v>546</v>
      </c>
      <c r="M20" s="7" t="s">
        <v>547</v>
      </c>
      <c r="N20" s="7" t="s">
        <v>548</v>
      </c>
      <c r="O20" s="128">
        <v>3108463</v>
      </c>
      <c r="P20" s="128">
        <v>37446</v>
      </c>
      <c r="Q20" s="128">
        <v>5617</v>
      </c>
      <c r="R20" s="138" t="s">
        <v>908</v>
      </c>
      <c r="S20" s="66" t="s">
        <v>907</v>
      </c>
    </row>
    <row r="21" spans="1:19" customFormat="1" x14ac:dyDescent="0.25">
      <c r="A21" s="1">
        <v>21</v>
      </c>
      <c r="B21" s="4" t="s">
        <v>11</v>
      </c>
      <c r="C21" s="4" t="s">
        <v>168</v>
      </c>
      <c r="D21" s="5" t="s">
        <v>169</v>
      </c>
      <c r="E21" s="4" t="s">
        <v>170</v>
      </c>
      <c r="F21" s="5" t="s">
        <v>171</v>
      </c>
      <c r="G21" s="4" t="s">
        <v>172</v>
      </c>
      <c r="H21" s="4"/>
      <c r="I21" s="4" t="s">
        <v>170</v>
      </c>
      <c r="J21" s="4" t="s">
        <v>17</v>
      </c>
      <c r="K21" s="5" t="s">
        <v>173</v>
      </c>
      <c r="L21" s="7" t="s">
        <v>531</v>
      </c>
      <c r="M21" s="7" t="s">
        <v>532</v>
      </c>
      <c r="N21" s="7" t="s">
        <v>533</v>
      </c>
      <c r="O21" s="128">
        <v>1549710</v>
      </c>
      <c r="P21" s="128">
        <v>29412</v>
      </c>
      <c r="Q21" s="128">
        <v>4412</v>
      </c>
      <c r="R21" s="138" t="s">
        <v>908</v>
      </c>
      <c r="S21" s="66" t="s">
        <v>907</v>
      </c>
    </row>
    <row r="22" spans="1:19" customFormat="1" x14ac:dyDescent="0.25">
      <c r="A22" s="1">
        <v>22</v>
      </c>
      <c r="B22" s="4" t="s">
        <v>11</v>
      </c>
      <c r="C22" s="4" t="s">
        <v>174</v>
      </c>
      <c r="D22" s="5" t="s">
        <v>175</v>
      </c>
      <c r="E22" s="4" t="s">
        <v>126</v>
      </c>
      <c r="F22" s="5" t="s">
        <v>176</v>
      </c>
      <c r="G22" s="4" t="s">
        <v>177</v>
      </c>
      <c r="H22" s="4" t="s">
        <v>178</v>
      </c>
      <c r="I22" s="4" t="s">
        <v>126</v>
      </c>
      <c r="J22" s="4" t="s">
        <v>17</v>
      </c>
      <c r="K22" s="5" t="s">
        <v>179</v>
      </c>
      <c r="L22" s="7" t="s">
        <v>550</v>
      </c>
      <c r="M22" s="7" t="s">
        <v>551</v>
      </c>
      <c r="N22" s="7" t="s">
        <v>552</v>
      </c>
      <c r="O22" s="128">
        <v>2223094</v>
      </c>
      <c r="P22" s="128">
        <v>44338</v>
      </c>
      <c r="Q22" s="128">
        <v>6651</v>
      </c>
      <c r="R22" s="138" t="s">
        <v>908</v>
      </c>
      <c r="S22" s="66" t="s">
        <v>907</v>
      </c>
    </row>
    <row r="23" spans="1:19" customFormat="1" x14ac:dyDescent="0.25">
      <c r="A23" s="1">
        <v>23</v>
      </c>
      <c r="B23" s="4" t="s">
        <v>11</v>
      </c>
      <c r="C23" s="4" t="s">
        <v>182</v>
      </c>
      <c r="D23" s="5" t="s">
        <v>183</v>
      </c>
      <c r="E23" s="4" t="s">
        <v>38</v>
      </c>
      <c r="F23" s="5" t="s">
        <v>184</v>
      </c>
      <c r="G23" s="4" t="s">
        <v>185</v>
      </c>
      <c r="H23" s="4"/>
      <c r="I23" s="4" t="s">
        <v>38</v>
      </c>
      <c r="J23" s="4" t="s">
        <v>17</v>
      </c>
      <c r="K23" s="5" t="s">
        <v>186</v>
      </c>
      <c r="L23" s="7" t="s">
        <v>553</v>
      </c>
      <c r="M23" s="7" t="s">
        <v>554</v>
      </c>
      <c r="N23" s="7" t="s">
        <v>555</v>
      </c>
      <c r="O23" s="128">
        <v>750904</v>
      </c>
      <c r="P23" s="128">
        <v>13817</v>
      </c>
      <c r="Q23" s="128">
        <v>2073</v>
      </c>
      <c r="R23" s="138" t="s">
        <v>908</v>
      </c>
      <c r="S23" s="66" t="s">
        <v>907</v>
      </c>
    </row>
    <row r="24" spans="1:19" customFormat="1" x14ac:dyDescent="0.25">
      <c r="A24" s="1">
        <v>24</v>
      </c>
      <c r="B24" s="4" t="s">
        <v>19</v>
      </c>
      <c r="C24" s="4" t="s">
        <v>187</v>
      </c>
      <c r="D24" s="5" t="s">
        <v>188</v>
      </c>
      <c r="E24" s="4" t="s">
        <v>189</v>
      </c>
      <c r="F24" s="5" t="s">
        <v>190</v>
      </c>
      <c r="G24" s="4" t="s">
        <v>191</v>
      </c>
      <c r="H24" s="4"/>
      <c r="I24" s="4" t="s">
        <v>192</v>
      </c>
      <c r="J24" s="4" t="s">
        <v>17</v>
      </c>
      <c r="K24" s="5" t="s">
        <v>193</v>
      </c>
      <c r="L24" s="7" t="s">
        <v>556</v>
      </c>
      <c r="M24" s="7" t="s">
        <v>557</v>
      </c>
      <c r="N24" s="7" t="s">
        <v>558</v>
      </c>
      <c r="O24" s="128">
        <v>286002</v>
      </c>
      <c r="P24" s="128">
        <v>5282</v>
      </c>
      <c r="Q24" s="128">
        <v>792</v>
      </c>
      <c r="R24" s="138" t="s">
        <v>908</v>
      </c>
      <c r="S24" s="66" t="s">
        <v>907</v>
      </c>
    </row>
    <row r="25" spans="1:19" customFormat="1" x14ac:dyDescent="0.25">
      <c r="A25" s="1">
        <v>25</v>
      </c>
      <c r="B25" s="4" t="s">
        <v>11</v>
      </c>
      <c r="C25" s="4" t="s">
        <v>194</v>
      </c>
      <c r="D25" s="5" t="s">
        <v>195</v>
      </c>
      <c r="E25" s="4" t="s">
        <v>196</v>
      </c>
      <c r="F25" s="5" t="s">
        <v>197</v>
      </c>
      <c r="G25" s="4" t="s">
        <v>198</v>
      </c>
      <c r="H25" s="4"/>
      <c r="I25" s="4" t="s">
        <v>196</v>
      </c>
      <c r="J25" s="4" t="s">
        <v>17</v>
      </c>
      <c r="K25" s="5" t="s">
        <v>199</v>
      </c>
      <c r="L25" s="7" t="s">
        <v>559</v>
      </c>
      <c r="M25" s="7" t="s">
        <v>560</v>
      </c>
      <c r="N25" s="7" t="s">
        <v>561</v>
      </c>
      <c r="O25" s="128">
        <v>303475</v>
      </c>
      <c r="P25" s="128">
        <v>8393</v>
      </c>
      <c r="Q25" s="128">
        <v>1259</v>
      </c>
      <c r="R25" s="138" t="s">
        <v>908</v>
      </c>
      <c r="S25" s="66" t="s">
        <v>907</v>
      </c>
    </row>
    <row r="26" spans="1:19" customFormat="1" x14ac:dyDescent="0.25">
      <c r="A26" s="1">
        <v>26</v>
      </c>
      <c r="B26" s="4" t="s">
        <v>11</v>
      </c>
      <c r="C26" s="4" t="s">
        <v>73</v>
      </c>
      <c r="D26" s="5" t="s">
        <v>200</v>
      </c>
      <c r="E26" s="4" t="s">
        <v>201</v>
      </c>
      <c r="F26" s="5" t="s">
        <v>202</v>
      </c>
      <c r="G26" s="4" t="s">
        <v>203</v>
      </c>
      <c r="H26" s="4"/>
      <c r="I26" s="4" t="s">
        <v>180</v>
      </c>
      <c r="J26" s="4" t="s">
        <v>17</v>
      </c>
      <c r="K26" s="5" t="s">
        <v>181</v>
      </c>
      <c r="L26" s="7" t="s">
        <v>562</v>
      </c>
      <c r="M26" s="7" t="s">
        <v>563</v>
      </c>
      <c r="N26" s="7" t="s">
        <v>564</v>
      </c>
      <c r="O26" s="128">
        <v>355594</v>
      </c>
      <c r="P26" s="128">
        <v>5282</v>
      </c>
      <c r="Q26" s="128">
        <v>792</v>
      </c>
      <c r="R26" s="138" t="s">
        <v>908</v>
      </c>
      <c r="S26" s="66" t="s">
        <v>907</v>
      </c>
    </row>
    <row r="27" spans="1:19" customFormat="1" x14ac:dyDescent="0.25">
      <c r="A27" s="1">
        <v>27</v>
      </c>
      <c r="B27" s="4" t="s">
        <v>11</v>
      </c>
      <c r="C27" s="4" t="s">
        <v>207</v>
      </c>
      <c r="D27" s="5" t="s">
        <v>208</v>
      </c>
      <c r="E27" s="4" t="s">
        <v>209</v>
      </c>
      <c r="F27" s="5" t="s">
        <v>210</v>
      </c>
      <c r="G27" s="4" t="s">
        <v>211</v>
      </c>
      <c r="H27" s="4"/>
      <c r="I27" s="4" t="s">
        <v>209</v>
      </c>
      <c r="J27" s="4" t="s">
        <v>17</v>
      </c>
      <c r="K27" s="5" t="s">
        <v>212</v>
      </c>
      <c r="L27" s="7" t="s">
        <v>565</v>
      </c>
      <c r="M27" s="7" t="s">
        <v>566</v>
      </c>
      <c r="N27" s="7" t="s">
        <v>567</v>
      </c>
      <c r="O27" s="128">
        <v>2310997</v>
      </c>
      <c r="P27" s="128">
        <v>39452</v>
      </c>
      <c r="Q27" s="128">
        <v>5918</v>
      </c>
      <c r="R27" s="138" t="s">
        <v>908</v>
      </c>
      <c r="S27" s="66" t="s">
        <v>907</v>
      </c>
    </row>
    <row r="28" spans="1:19" customFormat="1" x14ac:dyDescent="0.25">
      <c r="A28" s="1">
        <v>28</v>
      </c>
      <c r="B28" s="4" t="s">
        <v>11</v>
      </c>
      <c r="C28" s="4" t="s">
        <v>213</v>
      </c>
      <c r="D28" s="5" t="s">
        <v>214</v>
      </c>
      <c r="E28" s="4" t="s">
        <v>215</v>
      </c>
      <c r="F28" s="5" t="s">
        <v>216</v>
      </c>
      <c r="G28" s="4" t="s">
        <v>217</v>
      </c>
      <c r="H28" s="4" t="s">
        <v>218</v>
      </c>
      <c r="I28" s="4" t="s">
        <v>219</v>
      </c>
      <c r="J28" s="4" t="s">
        <v>17</v>
      </c>
      <c r="K28" s="5" t="s">
        <v>220</v>
      </c>
      <c r="L28" s="7" t="s">
        <v>568</v>
      </c>
      <c r="M28" s="7" t="s">
        <v>569</v>
      </c>
      <c r="N28" s="7" t="s">
        <v>570</v>
      </c>
      <c r="O28" s="128">
        <v>35175</v>
      </c>
      <c r="P28" s="128">
        <v>2506</v>
      </c>
      <c r="Q28" s="128">
        <v>376</v>
      </c>
      <c r="R28" s="138" t="s">
        <v>910</v>
      </c>
      <c r="S28" s="66" t="s">
        <v>909</v>
      </c>
    </row>
    <row r="29" spans="1:19" customFormat="1" x14ac:dyDescent="0.25">
      <c r="A29" s="1">
        <v>29</v>
      </c>
      <c r="B29" s="4" t="s">
        <v>19</v>
      </c>
      <c r="C29" s="4" t="s">
        <v>221</v>
      </c>
      <c r="D29" s="5" t="s">
        <v>222</v>
      </c>
      <c r="E29" s="4" t="s">
        <v>223</v>
      </c>
      <c r="F29" s="5" t="s">
        <v>224</v>
      </c>
      <c r="G29" s="4" t="s">
        <v>225</v>
      </c>
      <c r="H29" s="4"/>
      <c r="I29" s="4" t="s">
        <v>223</v>
      </c>
      <c r="J29" s="4" t="s">
        <v>17</v>
      </c>
      <c r="K29" s="5" t="s">
        <v>226</v>
      </c>
      <c r="L29" s="7" t="s">
        <v>571</v>
      </c>
      <c r="M29" s="7" t="s">
        <v>572</v>
      </c>
      <c r="N29" s="7" t="s">
        <v>573</v>
      </c>
      <c r="O29" s="128">
        <v>1870578</v>
      </c>
      <c r="P29" s="128">
        <v>23095</v>
      </c>
      <c r="Q29" s="128">
        <v>3464</v>
      </c>
      <c r="R29" s="138" t="s">
        <v>908</v>
      </c>
      <c r="S29" s="66" t="s">
        <v>907</v>
      </c>
    </row>
    <row r="30" spans="1:19" customFormat="1" x14ac:dyDescent="0.25">
      <c r="A30" s="1">
        <v>30</v>
      </c>
      <c r="B30" s="4" t="s">
        <v>11</v>
      </c>
      <c r="C30" s="4" t="s">
        <v>102</v>
      </c>
      <c r="D30" s="5" t="s">
        <v>94</v>
      </c>
      <c r="E30" s="4" t="s">
        <v>227</v>
      </c>
      <c r="F30" s="5" t="s">
        <v>228</v>
      </c>
      <c r="G30" s="4" t="s">
        <v>229</v>
      </c>
      <c r="H30" s="4"/>
      <c r="I30" s="4" t="s">
        <v>227</v>
      </c>
      <c r="J30" s="4" t="s">
        <v>17</v>
      </c>
      <c r="K30" s="5" t="s">
        <v>230</v>
      </c>
      <c r="L30" s="7" t="s">
        <v>577</v>
      </c>
      <c r="M30" s="7" t="s">
        <v>578</v>
      </c>
      <c r="N30" s="7" t="s">
        <v>579</v>
      </c>
      <c r="O30" s="128">
        <v>716770</v>
      </c>
      <c r="P30" s="128">
        <v>15006</v>
      </c>
      <c r="Q30" s="128">
        <v>2251</v>
      </c>
      <c r="R30" s="138" t="s">
        <v>908</v>
      </c>
      <c r="S30" s="66" t="s">
        <v>907</v>
      </c>
    </row>
    <row r="31" spans="1:19" customFormat="1" x14ac:dyDescent="0.25">
      <c r="A31" s="1">
        <v>31</v>
      </c>
      <c r="B31" s="4" t="s">
        <v>11</v>
      </c>
      <c r="C31" s="4" t="s">
        <v>113</v>
      </c>
      <c r="D31" s="5" t="s">
        <v>131</v>
      </c>
      <c r="E31" s="4" t="s">
        <v>128</v>
      </c>
      <c r="F31" s="5" t="s">
        <v>233</v>
      </c>
      <c r="G31" s="4" t="s">
        <v>234</v>
      </c>
      <c r="H31" s="4"/>
      <c r="I31" s="4" t="s">
        <v>128</v>
      </c>
      <c r="J31" s="4" t="s">
        <v>17</v>
      </c>
      <c r="K31" s="5" t="s">
        <v>129</v>
      </c>
      <c r="L31" s="7" t="s">
        <v>580</v>
      </c>
      <c r="M31" s="7" t="s">
        <v>581</v>
      </c>
      <c r="N31" s="7" t="s">
        <v>582</v>
      </c>
      <c r="O31" s="128">
        <v>3680666</v>
      </c>
      <c r="P31" s="128">
        <v>48151</v>
      </c>
      <c r="Q31" s="128">
        <v>7223</v>
      </c>
      <c r="R31" s="138" t="s">
        <v>908</v>
      </c>
      <c r="S31" s="66" t="s">
        <v>907</v>
      </c>
    </row>
    <row r="32" spans="1:19" customFormat="1" x14ac:dyDescent="0.25">
      <c r="A32" s="1">
        <v>32</v>
      </c>
      <c r="B32" s="4" t="s">
        <v>19</v>
      </c>
      <c r="C32" s="4" t="s">
        <v>130</v>
      </c>
      <c r="D32" s="5" t="s">
        <v>235</v>
      </c>
      <c r="E32" s="4" t="s">
        <v>236</v>
      </c>
      <c r="F32" s="5" t="s">
        <v>237</v>
      </c>
      <c r="G32" s="4" t="s">
        <v>238</v>
      </c>
      <c r="H32" s="4"/>
      <c r="I32" s="4" t="s">
        <v>236</v>
      </c>
      <c r="J32" s="4" t="s">
        <v>17</v>
      </c>
      <c r="K32" s="5" t="s">
        <v>239</v>
      </c>
      <c r="L32" s="7" t="s">
        <v>583</v>
      </c>
      <c r="M32" s="7" t="s">
        <v>584</v>
      </c>
      <c r="N32" s="7" t="s">
        <v>585</v>
      </c>
      <c r="O32" s="128">
        <v>420654</v>
      </c>
      <c r="P32" s="128">
        <v>8596</v>
      </c>
      <c r="Q32" s="128">
        <v>1289</v>
      </c>
      <c r="R32" s="138" t="s">
        <v>908</v>
      </c>
      <c r="S32" s="66" t="s">
        <v>907</v>
      </c>
    </row>
    <row r="33" spans="1:19" customFormat="1" x14ac:dyDescent="0.25">
      <c r="A33" s="1">
        <v>33</v>
      </c>
      <c r="B33" s="4" t="s">
        <v>11</v>
      </c>
      <c r="C33" s="4" t="s">
        <v>240</v>
      </c>
      <c r="D33" s="5" t="s">
        <v>241</v>
      </c>
      <c r="E33" s="4" t="s">
        <v>242</v>
      </c>
      <c r="F33" s="5" t="s">
        <v>243</v>
      </c>
      <c r="G33" s="4" t="s">
        <v>244</v>
      </c>
      <c r="H33" s="4"/>
      <c r="I33" s="4" t="s">
        <v>242</v>
      </c>
      <c r="J33" s="4" t="s">
        <v>17</v>
      </c>
      <c r="K33" s="5" t="s">
        <v>245</v>
      </c>
      <c r="L33" s="7" t="s">
        <v>586</v>
      </c>
      <c r="M33" s="7" t="s">
        <v>587</v>
      </c>
      <c r="N33" s="7" t="s">
        <v>588</v>
      </c>
      <c r="O33" s="128">
        <v>1718114</v>
      </c>
      <c r="P33" s="128">
        <v>31051</v>
      </c>
      <c r="Q33" s="128">
        <v>4658</v>
      </c>
      <c r="R33" s="138" t="s">
        <v>908</v>
      </c>
      <c r="S33" s="66" t="s">
        <v>907</v>
      </c>
    </row>
    <row r="34" spans="1:19" customFormat="1" x14ac:dyDescent="0.25">
      <c r="A34" s="1">
        <v>34</v>
      </c>
      <c r="B34" s="4" t="s">
        <v>11</v>
      </c>
      <c r="C34" s="4" t="s">
        <v>111</v>
      </c>
      <c r="D34" s="5" t="s">
        <v>159</v>
      </c>
      <c r="E34" s="4" t="s">
        <v>246</v>
      </c>
      <c r="F34" s="5" t="s">
        <v>247</v>
      </c>
      <c r="G34" s="4" t="s">
        <v>161</v>
      </c>
      <c r="H34" s="4"/>
      <c r="I34" s="4" t="s">
        <v>160</v>
      </c>
      <c r="J34" s="4" t="s">
        <v>17</v>
      </c>
      <c r="K34" s="5" t="s">
        <v>162</v>
      </c>
      <c r="L34" s="7" t="s">
        <v>589</v>
      </c>
      <c r="M34" s="7" t="s">
        <v>590</v>
      </c>
      <c r="N34" s="7" t="s">
        <v>591</v>
      </c>
      <c r="O34" s="128">
        <v>42209</v>
      </c>
      <c r="P34" s="128">
        <v>2506</v>
      </c>
      <c r="Q34" s="128">
        <v>376</v>
      </c>
      <c r="R34" s="138" t="s">
        <v>910</v>
      </c>
      <c r="S34" s="66" t="s">
        <v>909</v>
      </c>
    </row>
    <row r="35" spans="1:19" customFormat="1" x14ac:dyDescent="0.25">
      <c r="A35" s="1">
        <v>35</v>
      </c>
      <c r="B35" s="4" t="s">
        <v>11</v>
      </c>
      <c r="C35" s="4" t="s">
        <v>167</v>
      </c>
      <c r="D35" s="5" t="s">
        <v>249</v>
      </c>
      <c r="E35" s="4" t="s">
        <v>250</v>
      </c>
      <c r="F35" s="5" t="s">
        <v>251</v>
      </c>
      <c r="G35" s="4" t="s">
        <v>252</v>
      </c>
      <c r="H35" s="4"/>
      <c r="I35" s="4" t="s">
        <v>250</v>
      </c>
      <c r="J35" s="4" t="s">
        <v>17</v>
      </c>
      <c r="K35" s="5" t="s">
        <v>253</v>
      </c>
      <c r="L35" s="7" t="s">
        <v>592</v>
      </c>
      <c r="M35" s="7" t="s">
        <v>593</v>
      </c>
      <c r="N35" s="7" t="s">
        <v>594</v>
      </c>
      <c r="O35" s="128">
        <v>4082870</v>
      </c>
      <c r="P35" s="128">
        <v>73853</v>
      </c>
      <c r="Q35" s="128">
        <v>11078</v>
      </c>
      <c r="R35" s="138" t="s">
        <v>908</v>
      </c>
      <c r="S35" s="66" t="s">
        <v>907</v>
      </c>
    </row>
    <row r="36" spans="1:19" customFormat="1" x14ac:dyDescent="0.25">
      <c r="A36" s="1">
        <v>36</v>
      </c>
      <c r="B36" s="4" t="s">
        <v>11</v>
      </c>
      <c r="C36" s="4" t="s">
        <v>175</v>
      </c>
      <c r="D36" s="5" t="s">
        <v>254</v>
      </c>
      <c r="E36" s="4" t="s">
        <v>255</v>
      </c>
      <c r="F36" s="5" t="s">
        <v>256</v>
      </c>
      <c r="G36" s="4" t="s">
        <v>257</v>
      </c>
      <c r="H36" s="4"/>
      <c r="I36" s="4" t="s">
        <v>250</v>
      </c>
      <c r="J36" s="4" t="s">
        <v>17</v>
      </c>
      <c r="K36" s="5" t="s">
        <v>253</v>
      </c>
      <c r="L36" s="7" t="s">
        <v>595</v>
      </c>
      <c r="M36" s="7" t="s">
        <v>596</v>
      </c>
      <c r="N36" s="7" t="s">
        <v>597</v>
      </c>
      <c r="O36" s="128">
        <v>21563</v>
      </c>
      <c r="P36" s="128">
        <v>2206</v>
      </c>
      <c r="Q36" s="128">
        <v>331</v>
      </c>
      <c r="R36" s="138" t="s">
        <v>910</v>
      </c>
      <c r="S36" s="66" t="s">
        <v>909</v>
      </c>
    </row>
    <row r="37" spans="1:19" customFormat="1" x14ac:dyDescent="0.25">
      <c r="A37" s="1">
        <v>37</v>
      </c>
      <c r="B37" s="4" t="s">
        <v>11</v>
      </c>
      <c r="C37" s="4" t="s">
        <v>65</v>
      </c>
      <c r="D37" s="5" t="s">
        <v>258</v>
      </c>
      <c r="E37" s="4" t="s">
        <v>259</v>
      </c>
      <c r="F37" s="5" t="s">
        <v>260</v>
      </c>
      <c r="G37" s="4" t="s">
        <v>261</v>
      </c>
      <c r="H37" s="4"/>
      <c r="I37" s="4" t="s">
        <v>259</v>
      </c>
      <c r="J37" s="4" t="s">
        <v>17</v>
      </c>
      <c r="K37" s="5" t="s">
        <v>262</v>
      </c>
      <c r="L37" s="7" t="s">
        <v>601</v>
      </c>
      <c r="M37" s="7" t="s">
        <v>602</v>
      </c>
      <c r="N37" s="7" t="s">
        <v>603</v>
      </c>
      <c r="O37" s="128">
        <v>773303</v>
      </c>
      <c r="P37" s="128">
        <v>15731</v>
      </c>
      <c r="Q37" s="128">
        <v>2360</v>
      </c>
      <c r="R37" s="138" t="s">
        <v>908</v>
      </c>
      <c r="S37" s="66" t="s">
        <v>907</v>
      </c>
    </row>
    <row r="38" spans="1:19" customFormat="1" x14ac:dyDescent="0.25">
      <c r="A38" s="1">
        <v>38</v>
      </c>
      <c r="B38" s="4"/>
      <c r="C38" s="4"/>
      <c r="D38" s="5" t="s">
        <v>204</v>
      </c>
      <c r="E38" s="4" t="s">
        <v>232</v>
      </c>
      <c r="F38" s="5" t="s">
        <v>263</v>
      </c>
      <c r="G38" s="4" t="s">
        <v>264</v>
      </c>
      <c r="H38" s="4"/>
      <c r="I38" s="4" t="s">
        <v>232</v>
      </c>
      <c r="J38" s="4" t="s">
        <v>17</v>
      </c>
      <c r="K38" s="5" t="s">
        <v>265</v>
      </c>
      <c r="L38" s="7" t="s">
        <v>540</v>
      </c>
      <c r="M38" s="7" t="s">
        <v>541</v>
      </c>
      <c r="N38" s="7" t="s">
        <v>542</v>
      </c>
      <c r="O38" s="128">
        <v>4142427</v>
      </c>
      <c r="P38" s="128">
        <v>69371</v>
      </c>
      <c r="Q38" s="128">
        <v>10406</v>
      </c>
      <c r="R38" s="138" t="s">
        <v>908</v>
      </c>
      <c r="S38" s="66" t="s">
        <v>907</v>
      </c>
    </row>
    <row r="39" spans="1:19" customFormat="1" x14ac:dyDescent="0.25">
      <c r="A39" s="1">
        <v>39</v>
      </c>
      <c r="B39" s="4"/>
      <c r="C39" s="4"/>
      <c r="D39" s="5" t="s">
        <v>266</v>
      </c>
      <c r="E39" s="4" t="s">
        <v>267</v>
      </c>
      <c r="F39" s="5" t="s">
        <v>268</v>
      </c>
      <c r="G39" s="4" t="s">
        <v>269</v>
      </c>
      <c r="H39" s="4"/>
      <c r="I39" s="4" t="s">
        <v>267</v>
      </c>
      <c r="J39" s="4" t="s">
        <v>17</v>
      </c>
      <c r="K39" s="5" t="s">
        <v>270</v>
      </c>
      <c r="L39" s="7" t="s">
        <v>604</v>
      </c>
      <c r="M39" s="7" t="s">
        <v>605</v>
      </c>
      <c r="N39" s="7" t="s">
        <v>606</v>
      </c>
      <c r="O39" s="128">
        <v>1836484</v>
      </c>
      <c r="P39" s="128">
        <v>36225</v>
      </c>
      <c r="Q39" s="128">
        <v>5434</v>
      </c>
      <c r="R39" s="138" t="s">
        <v>908</v>
      </c>
      <c r="S39" s="66" t="s">
        <v>907</v>
      </c>
    </row>
    <row r="40" spans="1:19" customFormat="1" x14ac:dyDescent="0.25">
      <c r="A40" s="1">
        <v>40</v>
      </c>
      <c r="B40" s="4" t="s">
        <v>11</v>
      </c>
      <c r="C40" s="4" t="s">
        <v>205</v>
      </c>
      <c r="D40" s="5" t="s">
        <v>271</v>
      </c>
      <c r="E40" s="4" t="s">
        <v>34</v>
      </c>
      <c r="F40" s="5" t="s">
        <v>272</v>
      </c>
      <c r="G40" s="4" t="s">
        <v>273</v>
      </c>
      <c r="H40" s="4"/>
      <c r="I40" s="4" t="s">
        <v>34</v>
      </c>
      <c r="J40" s="4" t="s">
        <v>17</v>
      </c>
      <c r="K40" s="5" t="s">
        <v>35</v>
      </c>
      <c r="L40" s="7" t="s">
        <v>607</v>
      </c>
      <c r="M40" s="7" t="s">
        <v>608</v>
      </c>
      <c r="N40" s="7" t="s">
        <v>609</v>
      </c>
      <c r="O40" s="128">
        <v>1308619</v>
      </c>
      <c r="P40" s="128">
        <v>25006</v>
      </c>
      <c r="Q40" s="128">
        <v>3751</v>
      </c>
      <c r="R40" s="138" t="s">
        <v>908</v>
      </c>
      <c r="S40" s="66" t="s">
        <v>907</v>
      </c>
    </row>
    <row r="41" spans="1:19" customFormat="1" x14ac:dyDescent="0.25">
      <c r="A41" s="1">
        <v>41</v>
      </c>
      <c r="B41" s="4" t="s">
        <v>11</v>
      </c>
      <c r="C41" s="4" t="s">
        <v>274</v>
      </c>
      <c r="D41" s="5" t="s">
        <v>275</v>
      </c>
      <c r="E41" s="4" t="s">
        <v>276</v>
      </c>
      <c r="F41" s="5" t="s">
        <v>277</v>
      </c>
      <c r="G41" s="4" t="s">
        <v>278</v>
      </c>
      <c r="H41" s="4"/>
      <c r="I41" s="4" t="s">
        <v>279</v>
      </c>
      <c r="J41" s="4" t="s">
        <v>17</v>
      </c>
      <c r="K41" s="5" t="s">
        <v>280</v>
      </c>
      <c r="L41" s="7" t="s">
        <v>610</v>
      </c>
      <c r="M41" s="7" t="s">
        <v>611</v>
      </c>
      <c r="N41" s="7" t="s">
        <v>612</v>
      </c>
      <c r="O41" s="128">
        <v>32907</v>
      </c>
      <c r="P41" s="128">
        <v>2506</v>
      </c>
      <c r="Q41" s="128">
        <v>376</v>
      </c>
      <c r="R41" s="138" t="s">
        <v>910</v>
      </c>
      <c r="S41" s="66" t="s">
        <v>909</v>
      </c>
    </row>
    <row r="42" spans="1:19" customFormat="1" x14ac:dyDescent="0.25">
      <c r="A42" s="1">
        <v>42</v>
      </c>
      <c r="B42" s="4" t="s">
        <v>19</v>
      </c>
      <c r="C42" s="4" t="s">
        <v>281</v>
      </c>
      <c r="D42" s="5" t="s">
        <v>282</v>
      </c>
      <c r="E42" s="4" t="s">
        <v>283</v>
      </c>
      <c r="F42" s="5" t="s">
        <v>284</v>
      </c>
      <c r="G42" s="4" t="s">
        <v>285</v>
      </c>
      <c r="H42" s="4"/>
      <c r="I42" s="4" t="s">
        <v>286</v>
      </c>
      <c r="J42" s="4" t="s">
        <v>17</v>
      </c>
      <c r="K42" s="5" t="s">
        <v>287</v>
      </c>
      <c r="L42" s="7" t="s">
        <v>613</v>
      </c>
      <c r="M42" s="7" t="s">
        <v>614</v>
      </c>
      <c r="N42" s="7" t="s">
        <v>615</v>
      </c>
      <c r="O42" s="128">
        <v>89639</v>
      </c>
      <c r="P42" s="128">
        <v>1554</v>
      </c>
      <c r="Q42" s="128">
        <v>233</v>
      </c>
      <c r="R42" s="138" t="s">
        <v>908</v>
      </c>
      <c r="S42" s="66" t="s">
        <v>907</v>
      </c>
    </row>
    <row r="43" spans="1:19" customFormat="1" x14ac:dyDescent="0.25">
      <c r="A43" s="1">
        <v>43</v>
      </c>
      <c r="B43" s="4"/>
      <c r="C43" s="4"/>
      <c r="D43" s="5"/>
      <c r="E43" s="129" t="s">
        <v>911</v>
      </c>
      <c r="F43" s="5" t="s">
        <v>288</v>
      </c>
      <c r="G43" s="4" t="s">
        <v>913</v>
      </c>
      <c r="H43" s="4" t="s">
        <v>914</v>
      </c>
      <c r="I43" s="4" t="s">
        <v>915</v>
      </c>
      <c r="J43" s="4" t="s">
        <v>17</v>
      </c>
      <c r="K43" s="5" t="s">
        <v>916</v>
      </c>
      <c r="L43" s="7"/>
      <c r="M43" s="8"/>
      <c r="N43" s="8"/>
      <c r="O43" s="128">
        <v>138162</v>
      </c>
      <c r="P43" s="128">
        <v>4018</v>
      </c>
      <c r="Q43" s="128">
        <v>603</v>
      </c>
      <c r="R43" s="138" t="s">
        <v>908</v>
      </c>
      <c r="S43" s="66" t="s">
        <v>907</v>
      </c>
    </row>
    <row r="44" spans="1:19" customFormat="1" x14ac:dyDescent="0.25">
      <c r="A44" s="1">
        <v>44</v>
      </c>
      <c r="B44" s="4" t="s">
        <v>11</v>
      </c>
      <c r="C44" s="4" t="s">
        <v>289</v>
      </c>
      <c r="D44" s="5" t="s">
        <v>290</v>
      </c>
      <c r="E44" s="4" t="s">
        <v>291</v>
      </c>
      <c r="F44" s="5" t="s">
        <v>292</v>
      </c>
      <c r="G44" s="4" t="s">
        <v>293</v>
      </c>
      <c r="H44" s="4"/>
      <c r="I44" s="4" t="s">
        <v>291</v>
      </c>
      <c r="J44" s="4" t="s">
        <v>17</v>
      </c>
      <c r="K44" s="5" t="s">
        <v>294</v>
      </c>
      <c r="L44" s="7" t="s">
        <v>616</v>
      </c>
      <c r="M44" s="7" t="s">
        <v>617</v>
      </c>
      <c r="N44" s="7" t="s">
        <v>618</v>
      </c>
      <c r="O44" s="128">
        <v>1275555</v>
      </c>
      <c r="P44" s="128">
        <v>27006</v>
      </c>
      <c r="Q44" s="128">
        <v>4051</v>
      </c>
      <c r="R44" s="138" t="s">
        <v>908</v>
      </c>
      <c r="S44" s="66" t="s">
        <v>907</v>
      </c>
    </row>
    <row r="45" spans="1:19" customFormat="1" x14ac:dyDescent="0.25">
      <c r="A45" s="1">
        <v>45</v>
      </c>
      <c r="B45" s="4" t="s">
        <v>19</v>
      </c>
      <c r="C45" s="4" t="s">
        <v>72</v>
      </c>
      <c r="D45" s="5" t="s">
        <v>295</v>
      </c>
      <c r="E45" s="4" t="s">
        <v>296</v>
      </c>
      <c r="F45" s="5" t="s">
        <v>297</v>
      </c>
      <c r="G45" s="4" t="s">
        <v>298</v>
      </c>
      <c r="H45" s="4"/>
      <c r="I45" s="4" t="s">
        <v>296</v>
      </c>
      <c r="J45" s="4" t="s">
        <v>17</v>
      </c>
      <c r="K45" s="5" t="s">
        <v>299</v>
      </c>
      <c r="L45" s="7" t="s">
        <v>619</v>
      </c>
      <c r="M45" s="7" t="s">
        <v>620</v>
      </c>
      <c r="N45" s="7" t="s">
        <v>621</v>
      </c>
      <c r="O45" s="128">
        <v>914733</v>
      </c>
      <c r="P45" s="128">
        <v>21394</v>
      </c>
      <c r="Q45" s="128">
        <v>3209</v>
      </c>
      <c r="R45" s="138" t="s">
        <v>908</v>
      </c>
      <c r="S45" s="66" t="s">
        <v>907</v>
      </c>
    </row>
    <row r="46" spans="1:19" customFormat="1" x14ac:dyDescent="0.25">
      <c r="A46" s="1">
        <v>46</v>
      </c>
      <c r="B46" s="4" t="s">
        <v>11</v>
      </c>
      <c r="C46" s="4" t="s">
        <v>55</v>
      </c>
      <c r="D46" s="5" t="s">
        <v>300</v>
      </c>
      <c r="E46" s="4" t="s">
        <v>301</v>
      </c>
      <c r="F46" s="5" t="s">
        <v>302</v>
      </c>
      <c r="G46" s="4" t="s">
        <v>303</v>
      </c>
      <c r="H46" s="4"/>
      <c r="I46" s="4" t="s">
        <v>301</v>
      </c>
      <c r="J46" s="4" t="s">
        <v>17</v>
      </c>
      <c r="K46" s="5" t="s">
        <v>304</v>
      </c>
      <c r="L46" s="7" t="s">
        <v>622</v>
      </c>
      <c r="M46" s="7" t="s">
        <v>623</v>
      </c>
      <c r="N46" s="7" t="s">
        <v>624</v>
      </c>
      <c r="O46" s="128">
        <v>1763972</v>
      </c>
      <c r="P46" s="128">
        <v>38006</v>
      </c>
      <c r="Q46" s="128">
        <v>5701</v>
      </c>
      <c r="R46" s="138" t="s">
        <v>908</v>
      </c>
      <c r="S46" s="66" t="s">
        <v>907</v>
      </c>
    </row>
    <row r="47" spans="1:19" customFormat="1" ht="15.75" customHeight="1" x14ac:dyDescent="0.25">
      <c r="A47" s="1">
        <v>47</v>
      </c>
      <c r="B47" s="4" t="s">
        <v>11</v>
      </c>
      <c r="C47" s="4" t="s">
        <v>305</v>
      </c>
      <c r="D47" s="5" t="s">
        <v>158</v>
      </c>
      <c r="E47" s="4" t="s">
        <v>306</v>
      </c>
      <c r="F47" s="5" t="s">
        <v>307</v>
      </c>
      <c r="G47" s="4" t="s">
        <v>308</v>
      </c>
      <c r="H47" s="4"/>
      <c r="I47" s="4" t="s">
        <v>306</v>
      </c>
      <c r="J47" s="4" t="s">
        <v>17</v>
      </c>
      <c r="K47" s="5" t="s">
        <v>309</v>
      </c>
      <c r="L47" s="7" t="s">
        <v>574</v>
      </c>
      <c r="M47" s="7" t="s">
        <v>575</v>
      </c>
      <c r="N47" s="7" t="s">
        <v>576</v>
      </c>
      <c r="O47" s="128">
        <v>744918</v>
      </c>
      <c r="P47" s="128">
        <v>15006</v>
      </c>
      <c r="Q47" s="128">
        <v>2251</v>
      </c>
      <c r="R47" s="138" t="s">
        <v>908</v>
      </c>
      <c r="S47" s="66" t="s">
        <v>907</v>
      </c>
    </row>
    <row r="48" spans="1:19" customFormat="1" x14ac:dyDescent="0.25">
      <c r="A48" s="1">
        <v>48</v>
      </c>
      <c r="B48" s="4" t="s">
        <v>11</v>
      </c>
      <c r="C48" s="4" t="s">
        <v>20</v>
      </c>
      <c r="D48" s="5" t="s">
        <v>310</v>
      </c>
      <c r="E48" s="4" t="s">
        <v>311</v>
      </c>
      <c r="F48" s="5" t="s">
        <v>312</v>
      </c>
      <c r="G48" s="4" t="s">
        <v>313</v>
      </c>
      <c r="H48" s="4"/>
      <c r="I48" s="4" t="s">
        <v>311</v>
      </c>
      <c r="J48" s="4" t="s">
        <v>17</v>
      </c>
      <c r="K48" s="5" t="s">
        <v>314</v>
      </c>
      <c r="L48" s="7" t="s">
        <v>625</v>
      </c>
      <c r="M48" s="7" t="s">
        <v>626</v>
      </c>
      <c r="N48" s="7" t="s">
        <v>627</v>
      </c>
      <c r="O48" s="128">
        <v>309270</v>
      </c>
      <c r="P48" s="128">
        <v>5806</v>
      </c>
      <c r="Q48" s="128">
        <v>871</v>
      </c>
      <c r="R48" s="138" t="s">
        <v>908</v>
      </c>
      <c r="S48" s="66" t="s">
        <v>907</v>
      </c>
    </row>
    <row r="49" spans="1:19" customFormat="1" x14ac:dyDescent="0.25">
      <c r="A49" s="1">
        <v>49</v>
      </c>
      <c r="B49" s="4" t="s">
        <v>11</v>
      </c>
      <c r="C49" s="4" t="s">
        <v>315</v>
      </c>
      <c r="D49" s="5" t="s">
        <v>316</v>
      </c>
      <c r="E49" s="4" t="s">
        <v>317</v>
      </c>
      <c r="F49" s="5" t="s">
        <v>318</v>
      </c>
      <c r="G49" s="4" t="s">
        <v>319</v>
      </c>
      <c r="H49" s="4"/>
      <c r="I49" s="4" t="s">
        <v>320</v>
      </c>
      <c r="J49" s="4" t="s">
        <v>17</v>
      </c>
      <c r="K49" s="5" t="s">
        <v>321</v>
      </c>
      <c r="L49" s="7" t="s">
        <v>628</v>
      </c>
      <c r="M49" s="7" t="s">
        <v>629</v>
      </c>
      <c r="N49" s="7" t="s">
        <v>630</v>
      </c>
      <c r="O49" s="128">
        <v>357520</v>
      </c>
      <c r="P49" s="128">
        <v>7803</v>
      </c>
      <c r="Q49" s="128">
        <v>1170</v>
      </c>
      <c r="R49" s="138" t="s">
        <v>908</v>
      </c>
      <c r="S49" s="66" t="s">
        <v>907</v>
      </c>
    </row>
    <row r="50" spans="1:19" customFormat="1" x14ac:dyDescent="0.25">
      <c r="A50" s="1">
        <v>50</v>
      </c>
      <c r="B50" s="4" t="s">
        <v>11</v>
      </c>
      <c r="C50" s="4" t="s">
        <v>72</v>
      </c>
      <c r="D50" s="5" t="s">
        <v>322</v>
      </c>
      <c r="E50" s="4" t="s">
        <v>39</v>
      </c>
      <c r="F50" s="5" t="s">
        <v>323</v>
      </c>
      <c r="G50" s="4" t="s">
        <v>324</v>
      </c>
      <c r="H50" s="4" t="s">
        <v>325</v>
      </c>
      <c r="I50" s="4" t="s">
        <v>39</v>
      </c>
      <c r="J50" s="4" t="s">
        <v>17</v>
      </c>
      <c r="K50" s="5" t="s">
        <v>326</v>
      </c>
      <c r="L50" s="7" t="s">
        <v>631</v>
      </c>
      <c r="M50" s="7" t="s">
        <v>632</v>
      </c>
      <c r="N50" s="7" t="s">
        <v>633</v>
      </c>
      <c r="O50" s="128">
        <v>3717435</v>
      </c>
      <c r="P50" s="128">
        <v>46518</v>
      </c>
      <c r="Q50" s="128">
        <v>6978</v>
      </c>
      <c r="R50" s="138" t="s">
        <v>908</v>
      </c>
      <c r="S50" s="66" t="s">
        <v>907</v>
      </c>
    </row>
    <row r="51" spans="1:19" customFormat="1" x14ac:dyDescent="0.25">
      <c r="A51" s="1">
        <v>51</v>
      </c>
      <c r="B51" s="4" t="s">
        <v>11</v>
      </c>
      <c r="C51" s="4" t="s">
        <v>57</v>
      </c>
      <c r="D51" s="5" t="s">
        <v>159</v>
      </c>
      <c r="E51" s="4" t="s">
        <v>327</v>
      </c>
      <c r="F51" s="5" t="s">
        <v>328</v>
      </c>
      <c r="G51" s="4" t="s">
        <v>161</v>
      </c>
      <c r="H51" s="4"/>
      <c r="I51" s="4" t="s">
        <v>160</v>
      </c>
      <c r="J51" s="4" t="s">
        <v>17</v>
      </c>
      <c r="K51" s="5" t="s">
        <v>162</v>
      </c>
      <c r="L51" s="7" t="s">
        <v>634</v>
      </c>
      <c r="M51" s="7" t="s">
        <v>635</v>
      </c>
      <c r="N51" s="7" t="s">
        <v>636</v>
      </c>
      <c r="O51" s="128">
        <v>53379</v>
      </c>
      <c r="P51" s="128">
        <v>2506</v>
      </c>
      <c r="Q51" s="128">
        <v>376</v>
      </c>
      <c r="R51" s="138" t="s">
        <v>910</v>
      </c>
      <c r="S51" s="66" t="s">
        <v>909</v>
      </c>
    </row>
    <row r="52" spans="1:19" customFormat="1" x14ac:dyDescent="0.25">
      <c r="A52" s="1">
        <v>52</v>
      </c>
      <c r="B52" s="4" t="s">
        <v>11</v>
      </c>
      <c r="C52" s="4" t="s">
        <v>72</v>
      </c>
      <c r="D52" s="5" t="s">
        <v>329</v>
      </c>
      <c r="E52" s="4" t="s">
        <v>330</v>
      </c>
      <c r="F52" s="5" t="s">
        <v>331</v>
      </c>
      <c r="G52" s="4" t="s">
        <v>332</v>
      </c>
      <c r="H52" s="4" t="s">
        <v>333</v>
      </c>
      <c r="I52" s="4" t="s">
        <v>330</v>
      </c>
      <c r="J52" s="4" t="s">
        <v>17</v>
      </c>
      <c r="K52" s="5" t="s">
        <v>127</v>
      </c>
      <c r="L52" s="7" t="s">
        <v>637</v>
      </c>
      <c r="M52" s="7" t="s">
        <v>638</v>
      </c>
      <c r="N52" s="7" t="s">
        <v>639</v>
      </c>
      <c r="O52" s="128">
        <v>495311</v>
      </c>
      <c r="P52" s="128">
        <v>8393</v>
      </c>
      <c r="Q52" s="128">
        <v>1259</v>
      </c>
      <c r="R52" s="138" t="s">
        <v>908</v>
      </c>
      <c r="S52" s="66" t="s">
        <v>907</v>
      </c>
    </row>
    <row r="53" spans="1:19" customFormat="1" x14ac:dyDescent="0.25">
      <c r="A53" s="1">
        <v>53</v>
      </c>
      <c r="B53" s="4" t="s">
        <v>11</v>
      </c>
      <c r="C53" s="4" t="s">
        <v>231</v>
      </c>
      <c r="D53" s="5" t="s">
        <v>335</v>
      </c>
      <c r="E53" s="4" t="s">
        <v>336</v>
      </c>
      <c r="F53" s="5" t="s">
        <v>337</v>
      </c>
      <c r="G53" s="4" t="s">
        <v>338</v>
      </c>
      <c r="H53" s="4"/>
      <c r="I53" s="4" t="s">
        <v>336</v>
      </c>
      <c r="J53" s="4" t="s">
        <v>17</v>
      </c>
      <c r="K53" s="5" t="s">
        <v>339</v>
      </c>
      <c r="L53" s="7" t="s">
        <v>598</v>
      </c>
      <c r="M53" s="7" t="s">
        <v>599</v>
      </c>
      <c r="N53" s="7" t="s">
        <v>600</v>
      </c>
      <c r="O53" s="128">
        <v>774875</v>
      </c>
      <c r="P53" s="128">
        <v>16917</v>
      </c>
      <c r="Q53" s="128">
        <v>2538</v>
      </c>
      <c r="R53" s="138" t="s">
        <v>908</v>
      </c>
      <c r="S53" s="66" t="s">
        <v>907</v>
      </c>
    </row>
    <row r="54" spans="1:19" customFormat="1" x14ac:dyDescent="0.25">
      <c r="A54" s="1">
        <v>54</v>
      </c>
      <c r="B54" s="4" t="s">
        <v>11</v>
      </c>
      <c r="C54" s="4" t="s">
        <v>47</v>
      </c>
      <c r="D54" s="5" t="s">
        <v>340</v>
      </c>
      <c r="E54" s="4" t="s">
        <v>341</v>
      </c>
      <c r="F54" s="5" t="s">
        <v>342</v>
      </c>
      <c r="G54" s="4" t="s">
        <v>343</v>
      </c>
      <c r="H54" s="4"/>
      <c r="I54" s="4" t="s">
        <v>344</v>
      </c>
      <c r="J54" s="4" t="s">
        <v>17</v>
      </c>
      <c r="K54" s="5" t="s">
        <v>345</v>
      </c>
      <c r="L54" s="7" t="s">
        <v>640</v>
      </c>
      <c r="M54" s="7" t="s">
        <v>641</v>
      </c>
      <c r="N54" s="7" t="s">
        <v>642</v>
      </c>
      <c r="O54" s="128">
        <v>650531</v>
      </c>
      <c r="P54" s="128">
        <v>15006</v>
      </c>
      <c r="Q54" s="128">
        <v>2251</v>
      </c>
      <c r="R54" s="138" t="s">
        <v>908</v>
      </c>
      <c r="S54" s="66" t="s">
        <v>907</v>
      </c>
    </row>
    <row r="55" spans="1:19" customFormat="1" x14ac:dyDescent="0.25">
      <c r="A55" s="1">
        <v>55</v>
      </c>
      <c r="B55" s="4" t="s">
        <v>11</v>
      </c>
      <c r="C55" s="4" t="s">
        <v>346</v>
      </c>
      <c r="D55" s="5" t="s">
        <v>347</v>
      </c>
      <c r="E55" s="4" t="s">
        <v>348</v>
      </c>
      <c r="F55" s="5" t="s">
        <v>349</v>
      </c>
      <c r="G55" s="4" t="s">
        <v>350</v>
      </c>
      <c r="H55" s="4"/>
      <c r="I55" s="4" t="s">
        <v>348</v>
      </c>
      <c r="J55" s="4" t="s">
        <v>17</v>
      </c>
      <c r="K55" s="5" t="s">
        <v>351</v>
      </c>
      <c r="L55" s="7" t="s">
        <v>643</v>
      </c>
      <c r="M55" s="7" t="s">
        <v>644</v>
      </c>
      <c r="N55" s="7" t="s">
        <v>645</v>
      </c>
      <c r="O55" s="128">
        <v>241282</v>
      </c>
      <c r="P55" s="128">
        <v>3706</v>
      </c>
      <c r="Q55" s="128">
        <v>556</v>
      </c>
      <c r="R55" s="138" t="s">
        <v>908</v>
      </c>
      <c r="S55" s="66" t="s">
        <v>907</v>
      </c>
    </row>
    <row r="56" spans="1:19" customFormat="1" x14ac:dyDescent="0.25">
      <c r="A56" s="1">
        <v>56</v>
      </c>
      <c r="B56" s="4" t="s">
        <v>11</v>
      </c>
      <c r="C56" s="4" t="s">
        <v>73</v>
      </c>
      <c r="D56" s="5" t="s">
        <v>352</v>
      </c>
      <c r="E56" s="4" t="s">
        <v>353</v>
      </c>
      <c r="F56" s="5" t="s">
        <v>354</v>
      </c>
      <c r="G56" s="4" t="s">
        <v>355</v>
      </c>
      <c r="H56" s="4"/>
      <c r="I56" s="4" t="s">
        <v>353</v>
      </c>
      <c r="J56" s="4" t="s">
        <v>17</v>
      </c>
      <c r="K56" s="5" t="s">
        <v>356</v>
      </c>
      <c r="L56" s="7" t="s">
        <v>646</v>
      </c>
      <c r="M56" s="7" t="s">
        <v>647</v>
      </c>
      <c r="N56" s="7" t="s">
        <v>648</v>
      </c>
      <c r="O56" s="128">
        <v>484252</v>
      </c>
      <c r="P56" s="128">
        <v>10006</v>
      </c>
      <c r="Q56" s="128">
        <v>1501</v>
      </c>
      <c r="R56" s="138" t="s">
        <v>908</v>
      </c>
      <c r="S56" s="66" t="s">
        <v>907</v>
      </c>
    </row>
    <row r="57" spans="1:19" customFormat="1" x14ac:dyDescent="0.25">
      <c r="A57" s="1">
        <v>57</v>
      </c>
      <c r="B57" s="4" t="s">
        <v>11</v>
      </c>
      <c r="C57" s="4" t="s">
        <v>73</v>
      </c>
      <c r="D57" s="5" t="s">
        <v>357</v>
      </c>
      <c r="E57" s="4" t="s">
        <v>358</v>
      </c>
      <c r="F57" s="5" t="s">
        <v>359</v>
      </c>
      <c r="G57" s="4" t="s">
        <v>360</v>
      </c>
      <c r="H57" s="4" t="s">
        <v>361</v>
      </c>
      <c r="I57" s="4" t="s">
        <v>358</v>
      </c>
      <c r="J57" s="4" t="s">
        <v>17</v>
      </c>
      <c r="K57" s="5" t="s">
        <v>362</v>
      </c>
      <c r="L57" s="7" t="s">
        <v>649</v>
      </c>
      <c r="M57" s="7" t="s">
        <v>650</v>
      </c>
      <c r="N57" s="7" t="s">
        <v>651</v>
      </c>
      <c r="O57" s="128">
        <v>444702</v>
      </c>
      <c r="P57" s="128">
        <v>6197</v>
      </c>
      <c r="Q57" s="128">
        <v>930</v>
      </c>
      <c r="R57" s="138" t="s">
        <v>908</v>
      </c>
      <c r="S57" s="66" t="s">
        <v>907</v>
      </c>
    </row>
    <row r="58" spans="1:19" customFormat="1" x14ac:dyDescent="0.25">
      <c r="A58" s="1">
        <v>58</v>
      </c>
      <c r="B58" s="4" t="s">
        <v>11</v>
      </c>
      <c r="C58" s="4" t="s">
        <v>363</v>
      </c>
      <c r="D58" s="5" t="s">
        <v>364</v>
      </c>
      <c r="E58" s="4" t="s">
        <v>365</v>
      </c>
      <c r="F58" s="5" t="s">
        <v>366</v>
      </c>
      <c r="G58" s="4" t="s">
        <v>367</v>
      </c>
      <c r="H58" s="4"/>
      <c r="I58" s="4" t="s">
        <v>358</v>
      </c>
      <c r="J58" s="4" t="s">
        <v>17</v>
      </c>
      <c r="K58" s="5" t="s">
        <v>362</v>
      </c>
      <c r="L58" s="7" t="s">
        <v>652</v>
      </c>
      <c r="M58" s="7" t="s">
        <v>653</v>
      </c>
      <c r="N58" s="7" t="s">
        <v>654</v>
      </c>
      <c r="O58" s="128">
        <v>230530</v>
      </c>
      <c r="P58" s="128">
        <v>3706</v>
      </c>
      <c r="Q58" s="128">
        <v>556</v>
      </c>
      <c r="R58" s="138" t="s">
        <v>908</v>
      </c>
      <c r="S58" s="66" t="s">
        <v>907</v>
      </c>
    </row>
    <row r="59" spans="1:19" customFormat="1" x14ac:dyDescent="0.25">
      <c r="A59" s="1">
        <v>59</v>
      </c>
      <c r="B59" s="4" t="s">
        <v>11</v>
      </c>
      <c r="C59" s="4" t="s">
        <v>72</v>
      </c>
      <c r="D59" s="5" t="s">
        <v>368</v>
      </c>
      <c r="E59" s="4" t="s">
        <v>369</v>
      </c>
      <c r="F59" s="5" t="s">
        <v>370</v>
      </c>
      <c r="G59" s="4" t="s">
        <v>371</v>
      </c>
      <c r="H59" s="4"/>
      <c r="I59" s="4" t="s">
        <v>369</v>
      </c>
      <c r="J59" s="4" t="s">
        <v>17</v>
      </c>
      <c r="K59" s="5" t="s">
        <v>372</v>
      </c>
      <c r="L59" s="7" t="s">
        <v>655</v>
      </c>
      <c r="M59" s="7" t="s">
        <v>656</v>
      </c>
      <c r="N59" s="7" t="s">
        <v>657</v>
      </c>
      <c r="O59" s="128">
        <v>1775066</v>
      </c>
      <c r="P59" s="128">
        <v>32600</v>
      </c>
      <c r="Q59" s="128">
        <v>4890</v>
      </c>
      <c r="R59" s="138" t="s">
        <v>908</v>
      </c>
      <c r="S59" s="66" t="s">
        <v>907</v>
      </c>
    </row>
    <row r="60" spans="1:19" customFormat="1" x14ac:dyDescent="0.25">
      <c r="A60" s="1">
        <v>60</v>
      </c>
      <c r="B60" s="4"/>
      <c r="C60" s="4"/>
      <c r="D60" s="5" t="s">
        <v>375</v>
      </c>
      <c r="E60" s="4" t="s">
        <v>376</v>
      </c>
      <c r="F60" s="5" t="s">
        <v>377</v>
      </c>
      <c r="G60" s="4" t="s">
        <v>378</v>
      </c>
      <c r="H60" s="4"/>
      <c r="I60" s="4" t="s">
        <v>376</v>
      </c>
      <c r="J60" s="4" t="s">
        <v>17</v>
      </c>
      <c r="K60" s="5" t="s">
        <v>379</v>
      </c>
      <c r="L60" s="7" t="s">
        <v>658</v>
      </c>
      <c r="M60" s="7" t="s">
        <v>659</v>
      </c>
      <c r="N60" s="7" t="s">
        <v>660</v>
      </c>
      <c r="O60" s="128">
        <v>1785066</v>
      </c>
      <c r="P60" s="128">
        <v>29206</v>
      </c>
      <c r="Q60" s="128">
        <v>4381</v>
      </c>
      <c r="R60" s="138" t="s">
        <v>908</v>
      </c>
      <c r="S60" s="66" t="s">
        <v>907</v>
      </c>
    </row>
    <row r="61" spans="1:19" customFormat="1" x14ac:dyDescent="0.25">
      <c r="A61" s="1">
        <v>61</v>
      </c>
      <c r="B61" s="4" t="s">
        <v>11</v>
      </c>
      <c r="C61" s="4" t="s">
        <v>363</v>
      </c>
      <c r="D61" s="5" t="s">
        <v>380</v>
      </c>
      <c r="E61" s="4" t="s">
        <v>381</v>
      </c>
      <c r="F61" s="5" t="s">
        <v>382</v>
      </c>
      <c r="G61" s="4" t="s">
        <v>383</v>
      </c>
      <c r="H61" s="4"/>
      <c r="I61" s="4" t="s">
        <v>381</v>
      </c>
      <c r="J61" s="4" t="s">
        <v>17</v>
      </c>
      <c r="K61" s="5" t="s">
        <v>384</v>
      </c>
      <c r="L61" s="7" t="s">
        <v>661</v>
      </c>
      <c r="M61" s="7" t="s">
        <v>662</v>
      </c>
      <c r="N61" s="7" t="s">
        <v>663</v>
      </c>
      <c r="O61" s="128">
        <v>2393114</v>
      </c>
      <c r="P61" s="128">
        <v>48827</v>
      </c>
      <c r="Q61" s="128">
        <v>7324</v>
      </c>
      <c r="R61" s="138" t="s">
        <v>908</v>
      </c>
      <c r="S61" s="66" t="s">
        <v>907</v>
      </c>
    </row>
    <row r="62" spans="1:19" customFormat="1" x14ac:dyDescent="0.25">
      <c r="A62" s="1">
        <v>62</v>
      </c>
      <c r="B62" s="4" t="s">
        <v>19</v>
      </c>
      <c r="C62" s="4" t="s">
        <v>385</v>
      </c>
      <c r="D62" s="5" t="s">
        <v>386</v>
      </c>
      <c r="E62" s="4" t="s">
        <v>387</v>
      </c>
      <c r="F62" s="5" t="s">
        <v>388</v>
      </c>
      <c r="G62" s="4" t="s">
        <v>389</v>
      </c>
      <c r="H62" s="4"/>
      <c r="I62" s="4" t="s">
        <v>387</v>
      </c>
      <c r="J62" s="4" t="s">
        <v>17</v>
      </c>
      <c r="K62" s="5" t="s">
        <v>390</v>
      </c>
      <c r="L62" s="7" t="s">
        <v>664</v>
      </c>
      <c r="M62" s="7" t="s">
        <v>665</v>
      </c>
      <c r="N62" s="7" t="s">
        <v>666</v>
      </c>
      <c r="O62" s="128">
        <v>826811</v>
      </c>
      <c r="P62" s="128">
        <v>11757</v>
      </c>
      <c r="Q62" s="128">
        <v>1764</v>
      </c>
      <c r="R62" s="138" t="s">
        <v>908</v>
      </c>
      <c r="S62" s="66" t="s">
        <v>907</v>
      </c>
    </row>
    <row r="63" spans="1:19" customFormat="1" x14ac:dyDescent="0.25">
      <c r="A63" s="1">
        <v>63</v>
      </c>
      <c r="B63" s="4" t="s">
        <v>11</v>
      </c>
      <c r="C63" s="4" t="s">
        <v>374</v>
      </c>
      <c r="D63" s="5" t="s">
        <v>391</v>
      </c>
      <c r="E63" s="4" t="s">
        <v>392</v>
      </c>
      <c r="F63" s="5" t="s">
        <v>393</v>
      </c>
      <c r="G63" s="4" t="s">
        <v>394</v>
      </c>
      <c r="H63" s="4"/>
      <c r="I63" s="4" t="s">
        <v>392</v>
      </c>
      <c r="J63" s="4" t="s">
        <v>17</v>
      </c>
      <c r="K63" s="5" t="s">
        <v>395</v>
      </c>
      <c r="L63" s="7" t="s">
        <v>667</v>
      </c>
      <c r="M63" s="7" t="s">
        <v>668</v>
      </c>
      <c r="N63" s="7" t="s">
        <v>669</v>
      </c>
      <c r="O63" s="128">
        <v>1014109</v>
      </c>
      <c r="P63" s="128">
        <v>27006</v>
      </c>
      <c r="Q63" s="128">
        <v>4051</v>
      </c>
      <c r="R63" s="138" t="s">
        <v>908</v>
      </c>
      <c r="S63" s="66" t="s">
        <v>907</v>
      </c>
    </row>
    <row r="64" spans="1:19" customFormat="1" x14ac:dyDescent="0.25">
      <c r="A64" s="1">
        <v>64</v>
      </c>
      <c r="B64" s="4" t="s">
        <v>11</v>
      </c>
      <c r="C64" s="4" t="s">
        <v>146</v>
      </c>
      <c r="D64" s="5" t="s">
        <v>206</v>
      </c>
      <c r="E64" s="4" t="s">
        <v>396</v>
      </c>
      <c r="F64" s="5" t="s">
        <v>397</v>
      </c>
      <c r="G64" s="4" t="s">
        <v>398</v>
      </c>
      <c r="H64" s="4"/>
      <c r="I64" s="4" t="s">
        <v>396</v>
      </c>
      <c r="J64" s="4" t="s">
        <v>17</v>
      </c>
      <c r="K64" s="5" t="s">
        <v>399</v>
      </c>
      <c r="L64" s="7" t="s">
        <v>670</v>
      </c>
      <c r="M64" s="7" t="s">
        <v>671</v>
      </c>
      <c r="N64" s="7" t="s">
        <v>672</v>
      </c>
      <c r="O64" s="128">
        <v>1152511</v>
      </c>
      <c r="P64" s="128">
        <v>20506</v>
      </c>
      <c r="Q64" s="128">
        <v>3076</v>
      </c>
      <c r="R64" s="138" t="s">
        <v>908</v>
      </c>
      <c r="S64" s="66" t="s">
        <v>907</v>
      </c>
    </row>
    <row r="65" spans="1:19" customFormat="1" x14ac:dyDescent="0.25">
      <c r="A65" s="1">
        <v>65</v>
      </c>
      <c r="B65" s="6" t="s">
        <v>19</v>
      </c>
      <c r="C65" s="6" t="s">
        <v>37</v>
      </c>
      <c r="D65" s="5" t="s">
        <v>400</v>
      </c>
      <c r="E65" s="4" t="s">
        <v>401</v>
      </c>
      <c r="F65" s="5" t="s">
        <v>402</v>
      </c>
      <c r="G65" s="4" t="s">
        <v>403</v>
      </c>
      <c r="H65" s="4"/>
      <c r="I65" s="4" t="s">
        <v>401</v>
      </c>
      <c r="J65" s="4" t="s">
        <v>17</v>
      </c>
      <c r="K65" s="5" t="s">
        <v>404</v>
      </c>
      <c r="L65" s="7" t="s">
        <v>673</v>
      </c>
      <c r="M65" s="7" t="s">
        <v>674</v>
      </c>
      <c r="N65" s="7" t="s">
        <v>675</v>
      </c>
      <c r="O65" s="128">
        <v>625438</v>
      </c>
      <c r="P65" s="128">
        <v>14506</v>
      </c>
      <c r="Q65" s="128">
        <v>2176</v>
      </c>
      <c r="R65" s="138" t="s">
        <v>908</v>
      </c>
      <c r="S65" s="66" t="s">
        <v>907</v>
      </c>
    </row>
    <row r="66" spans="1:19" customFormat="1" x14ac:dyDescent="0.25">
      <c r="A66" s="1">
        <v>66</v>
      </c>
      <c r="B66" s="4" t="s">
        <v>11</v>
      </c>
      <c r="C66" s="4" t="s">
        <v>167</v>
      </c>
      <c r="D66" s="5" t="s">
        <v>406</v>
      </c>
      <c r="E66" s="4" t="s">
        <v>407</v>
      </c>
      <c r="F66" s="5" t="s">
        <v>408</v>
      </c>
      <c r="G66" s="4" t="s">
        <v>409</v>
      </c>
      <c r="H66" s="4"/>
      <c r="I66" s="4" t="s">
        <v>407</v>
      </c>
      <c r="J66" s="4" t="s">
        <v>17</v>
      </c>
      <c r="K66" s="5" t="s">
        <v>410</v>
      </c>
      <c r="L66" s="7" t="s">
        <v>676</v>
      </c>
      <c r="M66" s="7" t="s">
        <v>677</v>
      </c>
      <c r="N66" s="7" t="s">
        <v>678</v>
      </c>
      <c r="O66" s="128">
        <v>1543800</v>
      </c>
      <c r="P66" s="128">
        <v>27006</v>
      </c>
      <c r="Q66" s="128">
        <v>4051</v>
      </c>
      <c r="R66" s="138" t="s">
        <v>908</v>
      </c>
      <c r="S66" s="66" t="s">
        <v>907</v>
      </c>
    </row>
    <row r="67" spans="1:19" customFormat="1" x14ac:dyDescent="0.25">
      <c r="A67" s="1">
        <v>67</v>
      </c>
      <c r="B67" s="4" t="s">
        <v>11</v>
      </c>
      <c r="C67" s="4" t="s">
        <v>73</v>
      </c>
      <c r="D67" s="5" t="s">
        <v>411</v>
      </c>
      <c r="E67" s="4" t="s">
        <v>412</v>
      </c>
      <c r="F67" s="5" t="s">
        <v>413</v>
      </c>
      <c r="G67" s="4" t="s">
        <v>414</v>
      </c>
      <c r="H67" s="4"/>
      <c r="I67" s="4" t="s">
        <v>412</v>
      </c>
      <c r="J67" s="4" t="s">
        <v>17</v>
      </c>
      <c r="K67" s="5" t="s">
        <v>415</v>
      </c>
      <c r="L67" s="7" t="s">
        <v>540</v>
      </c>
      <c r="M67" s="7" t="s">
        <v>541</v>
      </c>
      <c r="N67" s="7" t="s">
        <v>542</v>
      </c>
      <c r="O67" s="128">
        <v>749651</v>
      </c>
      <c r="P67" s="128">
        <v>8894</v>
      </c>
      <c r="Q67" s="128">
        <v>1334</v>
      </c>
      <c r="R67" s="138" t="s">
        <v>908</v>
      </c>
      <c r="S67" s="66" t="s">
        <v>907</v>
      </c>
    </row>
    <row r="68" spans="1:19" customFormat="1" x14ac:dyDescent="0.25">
      <c r="A68" s="1">
        <v>68</v>
      </c>
      <c r="B68" s="4" t="s">
        <v>11</v>
      </c>
      <c r="C68" s="4" t="s">
        <v>64</v>
      </c>
      <c r="D68" s="5" t="s">
        <v>416</v>
      </c>
      <c r="E68" s="4" t="s">
        <v>417</v>
      </c>
      <c r="F68" s="5" t="s">
        <v>418</v>
      </c>
      <c r="G68" s="4" t="s">
        <v>419</v>
      </c>
      <c r="H68" s="4"/>
      <c r="I68" s="4" t="s">
        <v>420</v>
      </c>
      <c r="J68" s="4" t="s">
        <v>17</v>
      </c>
      <c r="K68" s="5" t="s">
        <v>421</v>
      </c>
      <c r="L68" s="7" t="s">
        <v>679</v>
      </c>
      <c r="M68" s="7" t="s">
        <v>680</v>
      </c>
      <c r="N68" s="7" t="s">
        <v>681</v>
      </c>
      <c r="O68" s="128">
        <v>268418</v>
      </c>
      <c r="P68" s="128">
        <v>4399</v>
      </c>
      <c r="Q68" s="128">
        <v>660</v>
      </c>
      <c r="R68" s="138" t="s">
        <v>910</v>
      </c>
      <c r="S68" s="66" t="s">
        <v>909</v>
      </c>
    </row>
    <row r="69" spans="1:19" customFormat="1" x14ac:dyDescent="0.25">
      <c r="A69" s="1">
        <v>69</v>
      </c>
      <c r="B69" s="4"/>
      <c r="C69" s="4"/>
      <c r="D69" s="5" t="s">
        <v>422</v>
      </c>
      <c r="E69" s="4" t="s">
        <v>423</v>
      </c>
      <c r="F69" s="5" t="s">
        <v>424</v>
      </c>
      <c r="G69" s="4" t="s">
        <v>425</v>
      </c>
      <c r="H69" s="4"/>
      <c r="I69" s="4" t="s">
        <v>426</v>
      </c>
      <c r="J69" s="4" t="s">
        <v>17</v>
      </c>
      <c r="K69" s="5" t="s">
        <v>427</v>
      </c>
      <c r="L69" s="7" t="s">
        <v>682</v>
      </c>
      <c r="M69" s="7" t="s">
        <v>519</v>
      </c>
      <c r="N69" s="7" t="s">
        <v>683</v>
      </c>
      <c r="O69" s="128">
        <v>515840</v>
      </c>
      <c r="P69" s="128">
        <v>8393</v>
      </c>
      <c r="Q69" s="128">
        <v>1259</v>
      </c>
      <c r="R69" s="138" t="s">
        <v>908</v>
      </c>
      <c r="S69" s="66" t="s">
        <v>907</v>
      </c>
    </row>
    <row r="70" spans="1:19" customFormat="1" x14ac:dyDescent="0.25">
      <c r="A70" s="1">
        <v>70</v>
      </c>
      <c r="B70" s="4" t="s">
        <v>11</v>
      </c>
      <c r="C70" s="4" t="s">
        <v>72</v>
      </c>
      <c r="D70" s="5" t="s">
        <v>428</v>
      </c>
      <c r="E70" s="4" t="s">
        <v>286</v>
      </c>
      <c r="F70" s="5" t="s">
        <v>429</v>
      </c>
      <c r="G70" s="4" t="s">
        <v>430</v>
      </c>
      <c r="H70" s="4" t="s">
        <v>431</v>
      </c>
      <c r="I70" s="4" t="s">
        <v>286</v>
      </c>
      <c r="J70" s="4" t="s">
        <v>17</v>
      </c>
      <c r="K70" s="5" t="s">
        <v>432</v>
      </c>
      <c r="L70" s="7" t="s">
        <v>540</v>
      </c>
      <c r="M70" s="7" t="s">
        <v>541</v>
      </c>
      <c r="N70" s="7" t="s">
        <v>542</v>
      </c>
      <c r="O70" s="128">
        <v>7491916</v>
      </c>
      <c r="P70" s="128">
        <v>68516</v>
      </c>
      <c r="Q70" s="128">
        <v>10277</v>
      </c>
      <c r="R70" s="138" t="s">
        <v>908</v>
      </c>
      <c r="S70" s="66" t="s">
        <v>907</v>
      </c>
    </row>
    <row r="71" spans="1:19" customFormat="1" x14ac:dyDescent="0.25">
      <c r="A71" s="1">
        <v>71</v>
      </c>
      <c r="B71" s="4" t="s">
        <v>11</v>
      </c>
      <c r="C71" s="4" t="s">
        <v>433</v>
      </c>
      <c r="D71" s="5" t="s">
        <v>373</v>
      </c>
      <c r="E71" s="4" t="s">
        <v>103</v>
      </c>
      <c r="F71" s="5" t="s">
        <v>434</v>
      </c>
      <c r="G71" s="4" t="s">
        <v>435</v>
      </c>
      <c r="H71" s="4"/>
      <c r="I71" s="4" t="s">
        <v>103</v>
      </c>
      <c r="J71" s="4" t="s">
        <v>17</v>
      </c>
      <c r="K71" s="5" t="s">
        <v>104</v>
      </c>
      <c r="L71" s="7" t="s">
        <v>684</v>
      </c>
      <c r="M71" s="7" t="s">
        <v>685</v>
      </c>
      <c r="N71" s="7" t="s">
        <v>686</v>
      </c>
      <c r="O71" s="128">
        <v>2347648</v>
      </c>
      <c r="P71" s="128">
        <v>41795</v>
      </c>
      <c r="Q71" s="128">
        <v>6269</v>
      </c>
      <c r="R71" s="138" t="s">
        <v>908</v>
      </c>
      <c r="S71" s="66" t="s">
        <v>907</v>
      </c>
    </row>
    <row r="72" spans="1:19" customFormat="1" x14ac:dyDescent="0.25">
      <c r="A72" s="1">
        <v>72</v>
      </c>
      <c r="B72" s="4"/>
      <c r="C72" s="4"/>
      <c r="D72" s="5"/>
      <c r="E72" s="129" t="s">
        <v>912</v>
      </c>
      <c r="F72" s="5" t="s">
        <v>436</v>
      </c>
      <c r="G72" s="4" t="s">
        <v>917</v>
      </c>
      <c r="H72" s="4"/>
      <c r="I72" s="4" t="s">
        <v>918</v>
      </c>
      <c r="J72" s="4" t="s">
        <v>17</v>
      </c>
      <c r="K72" s="5" t="s">
        <v>919</v>
      </c>
      <c r="L72" s="7"/>
      <c r="M72" s="8"/>
      <c r="N72" s="8"/>
      <c r="O72" s="128">
        <v>223012</v>
      </c>
      <c r="P72" s="128">
        <v>6313</v>
      </c>
      <c r="Q72" s="128">
        <v>947</v>
      </c>
      <c r="R72" s="138" t="s">
        <v>910</v>
      </c>
      <c r="S72" s="66" t="s">
        <v>909</v>
      </c>
    </row>
    <row r="73" spans="1:19" customFormat="1" x14ac:dyDescent="0.25">
      <c r="A73" s="1">
        <v>73</v>
      </c>
      <c r="B73" s="4" t="s">
        <v>11</v>
      </c>
      <c r="C73" s="4" t="s">
        <v>231</v>
      </c>
      <c r="D73" s="5" t="s">
        <v>437</v>
      </c>
      <c r="E73" s="4" t="s">
        <v>438</v>
      </c>
      <c r="F73" s="5" t="s">
        <v>439</v>
      </c>
      <c r="G73" s="4" t="s">
        <v>440</v>
      </c>
      <c r="H73" s="4"/>
      <c r="I73" s="4" t="s">
        <v>438</v>
      </c>
      <c r="J73" s="4" t="s">
        <v>17</v>
      </c>
      <c r="K73" s="5" t="s">
        <v>441</v>
      </c>
      <c r="L73" s="7" t="s">
        <v>687</v>
      </c>
      <c r="M73" s="7" t="s">
        <v>688</v>
      </c>
      <c r="N73" s="7" t="s">
        <v>689</v>
      </c>
      <c r="O73" s="128">
        <v>1616635</v>
      </c>
      <c r="P73" s="128">
        <v>29412</v>
      </c>
      <c r="Q73" s="128">
        <v>4412</v>
      </c>
      <c r="R73" s="138" t="s">
        <v>908</v>
      </c>
      <c r="S73" s="66" t="s">
        <v>907</v>
      </c>
    </row>
    <row r="74" spans="1:19" customFormat="1" x14ac:dyDescent="0.25">
      <c r="A74" s="1">
        <v>74</v>
      </c>
      <c r="B74" s="6"/>
      <c r="C74" s="6"/>
      <c r="D74" s="5" t="s">
        <v>113</v>
      </c>
      <c r="E74" s="4" t="s">
        <v>442</v>
      </c>
      <c r="F74" s="5" t="s">
        <v>443</v>
      </c>
      <c r="G74" s="4" t="s">
        <v>444</v>
      </c>
      <c r="H74" s="4"/>
      <c r="I74" s="4" t="s">
        <v>442</v>
      </c>
      <c r="J74" s="4" t="s">
        <v>17</v>
      </c>
      <c r="K74" s="5" t="s">
        <v>445</v>
      </c>
      <c r="L74" s="7" t="s">
        <v>690</v>
      </c>
      <c r="M74" s="7" t="s">
        <v>691</v>
      </c>
      <c r="N74" s="7" t="s">
        <v>692</v>
      </c>
      <c r="O74" s="128">
        <v>357505</v>
      </c>
      <c r="P74" s="128">
        <v>6313</v>
      </c>
      <c r="Q74" s="128">
        <v>947</v>
      </c>
      <c r="R74" s="138" t="s">
        <v>908</v>
      </c>
      <c r="S74" s="66" t="s">
        <v>907</v>
      </c>
    </row>
    <row r="75" spans="1:19" customFormat="1" x14ac:dyDescent="0.25">
      <c r="A75" s="1">
        <v>75</v>
      </c>
      <c r="B75" s="4" t="s">
        <v>11</v>
      </c>
      <c r="C75" s="4" t="s">
        <v>64</v>
      </c>
      <c r="D75" s="5" t="s">
        <v>446</v>
      </c>
      <c r="E75" s="4" t="s">
        <v>447</v>
      </c>
      <c r="F75" s="5" t="s">
        <v>448</v>
      </c>
      <c r="G75" s="4" t="s">
        <v>449</v>
      </c>
      <c r="H75" s="4"/>
      <c r="I75" s="4" t="s">
        <v>447</v>
      </c>
      <c r="J75" s="4" t="s">
        <v>17</v>
      </c>
      <c r="K75" s="5" t="s">
        <v>450</v>
      </c>
      <c r="L75" s="7" t="s">
        <v>693</v>
      </c>
      <c r="M75" s="7" t="s">
        <v>694</v>
      </c>
      <c r="N75" s="7" t="s">
        <v>695</v>
      </c>
      <c r="O75" s="128">
        <v>696974</v>
      </c>
      <c r="P75" s="128">
        <v>13806</v>
      </c>
      <c r="Q75" s="128">
        <v>2071</v>
      </c>
      <c r="R75" s="138" t="s">
        <v>908</v>
      </c>
      <c r="S75" s="66" t="s">
        <v>907</v>
      </c>
    </row>
    <row r="76" spans="1:19" customFormat="1" x14ac:dyDescent="0.25">
      <c r="A76" s="1">
        <v>76</v>
      </c>
      <c r="B76" s="4" t="s">
        <v>11</v>
      </c>
      <c r="C76" s="4" t="s">
        <v>248</v>
      </c>
      <c r="D76" s="5" t="s">
        <v>451</v>
      </c>
      <c r="E76" s="4" t="s">
        <v>452</v>
      </c>
      <c r="F76" s="5" t="s">
        <v>453</v>
      </c>
      <c r="G76" s="4" t="s">
        <v>454</v>
      </c>
      <c r="H76" s="4"/>
      <c r="I76" s="4" t="s">
        <v>452</v>
      </c>
      <c r="J76" s="4" t="s">
        <v>17</v>
      </c>
      <c r="K76" s="5" t="s">
        <v>455</v>
      </c>
      <c r="L76" s="8" t="s">
        <v>696</v>
      </c>
      <c r="M76" s="8" t="s">
        <v>549</v>
      </c>
      <c r="N76" s="7"/>
      <c r="O76" s="128">
        <v>653642</v>
      </c>
      <c r="P76" s="128">
        <v>12494</v>
      </c>
      <c r="Q76" s="128">
        <v>1875</v>
      </c>
      <c r="R76" s="138" t="s">
        <v>908</v>
      </c>
      <c r="S76" s="66" t="s">
        <v>907</v>
      </c>
    </row>
    <row r="77" spans="1:19" customFormat="1" x14ac:dyDescent="0.25">
      <c r="A77" s="1">
        <v>77</v>
      </c>
      <c r="B77" s="4" t="s">
        <v>11</v>
      </c>
      <c r="C77" s="4" t="s">
        <v>112</v>
      </c>
      <c r="D77" s="5" t="s">
        <v>456</v>
      </c>
      <c r="E77" s="4" t="s">
        <v>457</v>
      </c>
      <c r="F77" s="5" t="s">
        <v>458</v>
      </c>
      <c r="G77" s="4" t="s">
        <v>459</v>
      </c>
      <c r="H77" s="4"/>
      <c r="I77" s="4" t="s">
        <v>457</v>
      </c>
      <c r="J77" s="4" t="s">
        <v>17</v>
      </c>
      <c r="K77" s="5" t="s">
        <v>460</v>
      </c>
      <c r="L77" s="7" t="s">
        <v>697</v>
      </c>
      <c r="M77" s="8"/>
      <c r="N77" s="8"/>
      <c r="O77" s="128">
        <v>1117769</v>
      </c>
      <c r="P77" s="128">
        <v>21394</v>
      </c>
      <c r="Q77" s="128">
        <v>3209</v>
      </c>
      <c r="R77" s="138" t="s">
        <v>908</v>
      </c>
      <c r="S77" s="66" t="s">
        <v>907</v>
      </c>
    </row>
    <row r="78" spans="1:19" customFormat="1" x14ac:dyDescent="0.25">
      <c r="A78" s="1">
        <v>78</v>
      </c>
      <c r="B78" s="4" t="s">
        <v>11</v>
      </c>
      <c r="C78" s="4" t="s">
        <v>205</v>
      </c>
      <c r="D78" s="5" t="s">
        <v>461</v>
      </c>
      <c r="E78" s="4" t="s">
        <v>462</v>
      </c>
      <c r="F78" s="5" t="s">
        <v>463</v>
      </c>
      <c r="G78" s="4" t="s">
        <v>464</v>
      </c>
      <c r="H78" s="4" t="s">
        <v>465</v>
      </c>
      <c r="I78" s="4" t="s">
        <v>462</v>
      </c>
      <c r="J78" s="4" t="s">
        <v>17</v>
      </c>
      <c r="K78" s="5" t="s">
        <v>466</v>
      </c>
      <c r="L78" s="7" t="s">
        <v>698</v>
      </c>
      <c r="M78" s="8"/>
      <c r="N78" s="8"/>
      <c r="O78" s="128">
        <v>1691363</v>
      </c>
      <c r="P78" s="128">
        <v>29412</v>
      </c>
      <c r="Q78" s="128">
        <v>4412</v>
      </c>
      <c r="R78" s="138" t="s">
        <v>908</v>
      </c>
      <c r="S78" s="66" t="s">
        <v>907</v>
      </c>
    </row>
    <row r="79" spans="1:19" customFormat="1" x14ac:dyDescent="0.25">
      <c r="A79" s="1">
        <v>79</v>
      </c>
      <c r="B79" s="4" t="s">
        <v>11</v>
      </c>
      <c r="C79" s="4" t="s">
        <v>334</v>
      </c>
      <c r="D79" s="5" t="s">
        <v>467</v>
      </c>
      <c r="E79" s="4" t="s">
        <v>468</v>
      </c>
      <c r="F79" s="5" t="s">
        <v>469</v>
      </c>
      <c r="G79" s="4" t="s">
        <v>470</v>
      </c>
      <c r="H79" s="4"/>
      <c r="I79" s="4" t="s">
        <v>468</v>
      </c>
      <c r="J79" s="4" t="s">
        <v>17</v>
      </c>
      <c r="K79" s="5" t="s">
        <v>471</v>
      </c>
      <c r="L79" s="7" t="s">
        <v>699</v>
      </c>
      <c r="M79" s="8"/>
      <c r="N79" s="8"/>
      <c r="O79" s="128">
        <v>1809471</v>
      </c>
      <c r="P79" s="128">
        <v>35225</v>
      </c>
      <c r="Q79" s="128">
        <v>5284</v>
      </c>
      <c r="R79" s="138" t="s">
        <v>908</v>
      </c>
      <c r="S79" s="66" t="s">
        <v>907</v>
      </c>
    </row>
    <row r="80" spans="1:19" customFormat="1" x14ac:dyDescent="0.25">
      <c r="A80" s="1">
        <v>80</v>
      </c>
      <c r="B80" s="4" t="s">
        <v>11</v>
      </c>
      <c r="C80" s="4" t="s">
        <v>132</v>
      </c>
      <c r="D80" s="5" t="s">
        <v>472</v>
      </c>
      <c r="E80" s="4" t="s">
        <v>473</v>
      </c>
      <c r="F80" s="5" t="s">
        <v>474</v>
      </c>
      <c r="G80" s="4" t="s">
        <v>475</v>
      </c>
      <c r="H80" s="4"/>
      <c r="I80" s="4" t="s">
        <v>473</v>
      </c>
      <c r="J80" s="4" t="s">
        <v>17</v>
      </c>
      <c r="K80" s="5" t="s">
        <v>476</v>
      </c>
      <c r="L80" s="7" t="s">
        <v>700</v>
      </c>
      <c r="M80" s="8"/>
      <c r="N80" s="8"/>
      <c r="O80" s="128">
        <v>471392</v>
      </c>
      <c r="P80" s="128">
        <v>8393</v>
      </c>
      <c r="Q80" s="128">
        <v>1259</v>
      </c>
      <c r="R80" s="138" t="s">
        <v>908</v>
      </c>
      <c r="S80" s="66" t="s">
        <v>907</v>
      </c>
    </row>
    <row r="81" spans="1:19" customFormat="1" x14ac:dyDescent="0.25">
      <c r="A81" s="1">
        <v>81</v>
      </c>
      <c r="B81" s="4" t="s">
        <v>11</v>
      </c>
      <c r="C81" s="4" t="s">
        <v>240</v>
      </c>
      <c r="D81" s="5" t="s">
        <v>477</v>
      </c>
      <c r="E81" s="4" t="s">
        <v>405</v>
      </c>
      <c r="F81" s="5" t="s">
        <v>478</v>
      </c>
      <c r="G81" s="4" t="s">
        <v>479</v>
      </c>
      <c r="H81" s="4"/>
      <c r="I81" s="4" t="s">
        <v>405</v>
      </c>
      <c r="J81" s="4" t="s">
        <v>17</v>
      </c>
      <c r="K81" s="5" t="s">
        <v>480</v>
      </c>
      <c r="L81" s="125" t="s">
        <v>701</v>
      </c>
      <c r="M81" s="140"/>
      <c r="N81" s="140"/>
      <c r="O81" s="128">
        <v>7615248</v>
      </c>
      <c r="P81" s="128">
        <v>68516</v>
      </c>
      <c r="Q81" s="128">
        <v>10277</v>
      </c>
      <c r="R81" s="138" t="s">
        <v>908</v>
      </c>
      <c r="S81" s="66" t="s">
        <v>907</v>
      </c>
    </row>
  </sheetData>
  <sheetProtection password="CDD8" sheet="1"/>
  <conditionalFormatting sqref="E1:E79">
    <cfRule type="duplicateValues" dxfId="0" priority="1" stopIfTrue="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4"/>
  <sheetViews>
    <sheetView workbookViewId="0">
      <selection activeCell="E6" sqref="E6"/>
    </sheetView>
  </sheetViews>
  <sheetFormatPr defaultRowHeight="15" x14ac:dyDescent="0.25"/>
  <cols>
    <col min="1" max="1" width="47.42578125" bestFit="1" customWidth="1"/>
    <col min="2" max="2" width="15.7109375" bestFit="1" customWidth="1"/>
    <col min="3" max="3" width="12.42578125" bestFit="1" customWidth="1"/>
    <col min="4" max="4" width="8.7109375" bestFit="1" customWidth="1"/>
    <col min="5" max="5" width="63" bestFit="1" customWidth="1"/>
    <col min="6" max="6" width="18.140625" customWidth="1"/>
    <col min="7" max="7" width="15.7109375" customWidth="1"/>
    <col min="8" max="8" width="13.28515625" customWidth="1"/>
    <col min="9" max="9" width="12" customWidth="1"/>
    <col min="10" max="10" width="12.5703125" customWidth="1"/>
    <col min="11" max="11" width="10.5703125" bestFit="1" customWidth="1"/>
    <col min="12" max="12" width="12.5703125" style="11" bestFit="1" customWidth="1"/>
    <col min="13" max="13" width="15.42578125" customWidth="1"/>
    <col min="14" max="14" width="12.140625" customWidth="1"/>
    <col min="15" max="15" width="8.85546875" bestFit="1" customWidth="1"/>
    <col min="16" max="16" width="15.140625" bestFit="1" customWidth="1"/>
    <col min="17" max="17" width="17.7109375" bestFit="1" customWidth="1"/>
    <col min="18" max="18" width="14.85546875" style="11" customWidth="1"/>
    <col min="19" max="19" width="17.85546875" customWidth="1"/>
    <col min="20" max="20" width="16" customWidth="1"/>
    <col min="21" max="21" width="11.7109375" customWidth="1"/>
    <col min="22" max="22" width="11.7109375" style="11" customWidth="1"/>
    <col min="23" max="23" width="10.5703125" bestFit="1" customWidth="1"/>
    <col min="24" max="24" width="14.85546875" customWidth="1"/>
    <col min="25" max="25" width="14.7109375" customWidth="1"/>
    <col min="26" max="26" width="10.5703125" bestFit="1" customWidth="1"/>
    <col min="27" max="27" width="9" bestFit="1" customWidth="1"/>
    <col min="28" max="28" width="10.5703125" bestFit="1" customWidth="1"/>
    <col min="29" max="29" width="12.5703125" bestFit="1" customWidth="1"/>
    <col min="30" max="30" width="17.42578125" customWidth="1"/>
    <col min="31" max="31" width="17.28515625" bestFit="1" customWidth="1"/>
    <col min="32" max="32" width="21.85546875" customWidth="1"/>
    <col min="33" max="33" width="10" customWidth="1"/>
    <col min="34" max="34" width="10" style="11" customWidth="1"/>
    <col min="35" max="35" width="9.42578125" customWidth="1"/>
    <col min="36" max="36" width="14.85546875" customWidth="1"/>
    <col min="37" max="37" width="13.5703125" customWidth="1"/>
    <col min="38" max="38" width="7.5703125" bestFit="1" customWidth="1"/>
    <col min="39" max="39" width="12.85546875" bestFit="1" customWidth="1"/>
    <col min="40" max="40" width="9.5703125" customWidth="1"/>
    <col min="41" max="41" width="11.85546875" bestFit="1" customWidth="1"/>
    <col min="42" max="42" width="23.42578125" style="67" customWidth="1"/>
    <col min="43" max="43" width="20.7109375" customWidth="1"/>
    <col min="44" max="44" width="27.7109375" bestFit="1" customWidth="1"/>
    <col min="45" max="45" width="15.140625" bestFit="1" customWidth="1"/>
    <col min="46" max="46" width="15.140625" style="11" customWidth="1"/>
    <col min="47" max="47" width="16.28515625" bestFit="1" customWidth="1"/>
    <col min="48" max="48" width="14.85546875" customWidth="1"/>
    <col min="49" max="49" width="14.28515625" customWidth="1"/>
    <col min="50" max="50" width="7.5703125" bestFit="1" customWidth="1"/>
    <col min="51" max="51" width="9.28515625" customWidth="1"/>
    <col min="52" max="52" width="10" customWidth="1"/>
    <col min="53" max="53" width="11.85546875" bestFit="1" customWidth="1"/>
  </cols>
  <sheetData>
    <row r="1" spans="1:53" s="66" customFormat="1" x14ac:dyDescent="0.25">
      <c r="A1" s="374" t="s">
        <v>802</v>
      </c>
      <c r="B1" s="374"/>
      <c r="C1" s="374"/>
      <c r="D1" s="374"/>
      <c r="E1" s="374"/>
      <c r="F1" s="374"/>
      <c r="G1" s="374"/>
      <c r="H1" s="374"/>
      <c r="I1" s="374"/>
      <c r="J1" s="374"/>
      <c r="K1" s="374"/>
      <c r="L1" s="374"/>
      <c r="M1" s="374"/>
      <c r="N1" s="374"/>
      <c r="O1" s="374"/>
      <c r="P1" s="76"/>
      <c r="Q1" s="76"/>
      <c r="R1" s="79"/>
      <c r="S1" s="371" t="s">
        <v>798</v>
      </c>
      <c r="T1" s="371"/>
      <c r="U1" s="371"/>
      <c r="V1" s="371"/>
      <c r="W1" s="371"/>
      <c r="X1" s="371"/>
      <c r="Y1" s="371"/>
      <c r="Z1" s="371"/>
      <c r="AA1" s="371"/>
      <c r="AB1" s="371"/>
      <c r="AC1" s="371"/>
      <c r="AD1" s="371"/>
      <c r="AE1" s="372" t="s">
        <v>800</v>
      </c>
      <c r="AF1" s="372"/>
      <c r="AG1" s="372"/>
      <c r="AH1" s="372"/>
      <c r="AI1" s="372"/>
      <c r="AJ1" s="372"/>
      <c r="AK1" s="372"/>
      <c r="AL1" s="372"/>
      <c r="AM1" s="372"/>
      <c r="AN1" s="372"/>
      <c r="AO1" s="372"/>
      <c r="AP1" s="372"/>
      <c r="AQ1" s="373" t="s">
        <v>835</v>
      </c>
      <c r="AR1" s="373"/>
      <c r="AS1" s="373"/>
      <c r="AT1" s="373"/>
      <c r="AU1" s="373"/>
      <c r="AV1" s="373"/>
      <c r="AW1" s="373"/>
      <c r="AX1" s="373"/>
      <c r="AY1" s="373"/>
      <c r="AZ1" s="373"/>
      <c r="BA1" s="373"/>
    </row>
    <row r="2" spans="1:53" s="72" customFormat="1" ht="107.25" customHeight="1" x14ac:dyDescent="0.25">
      <c r="A2" s="77" t="s">
        <v>481</v>
      </c>
      <c r="B2" s="77" t="s">
        <v>789</v>
      </c>
      <c r="C2" s="77" t="s">
        <v>790</v>
      </c>
      <c r="D2" s="77" t="s">
        <v>791</v>
      </c>
      <c r="E2" s="77" t="s">
        <v>834</v>
      </c>
      <c r="F2" s="77" t="s">
        <v>792</v>
      </c>
      <c r="G2" s="77" t="s">
        <v>793</v>
      </c>
      <c r="H2" s="77" t="s">
        <v>794</v>
      </c>
      <c r="I2" s="77" t="s">
        <v>795</v>
      </c>
      <c r="J2" s="77" t="s">
        <v>796</v>
      </c>
      <c r="K2" s="77" t="s">
        <v>797</v>
      </c>
      <c r="L2" s="77" t="s">
        <v>794</v>
      </c>
      <c r="M2" s="77" t="s">
        <v>727</v>
      </c>
      <c r="N2" s="77" t="s">
        <v>728</v>
      </c>
      <c r="O2" s="77" t="s">
        <v>729</v>
      </c>
      <c r="P2" s="77" t="s">
        <v>730</v>
      </c>
      <c r="Q2" s="77" t="s">
        <v>731</v>
      </c>
      <c r="R2" s="75" t="s">
        <v>803</v>
      </c>
      <c r="S2" s="75" t="s">
        <v>774</v>
      </c>
      <c r="T2" s="75" t="s">
        <v>775</v>
      </c>
      <c r="U2" s="75" t="s">
        <v>737</v>
      </c>
      <c r="V2" s="75" t="s">
        <v>828</v>
      </c>
      <c r="W2" s="75" t="s">
        <v>776</v>
      </c>
      <c r="X2" s="75" t="s">
        <v>777</v>
      </c>
      <c r="Y2" s="75" t="s">
        <v>778</v>
      </c>
      <c r="Z2" s="75" t="s">
        <v>779</v>
      </c>
      <c r="AA2" s="75" t="s">
        <v>780</v>
      </c>
      <c r="AB2" s="75" t="s">
        <v>781</v>
      </c>
      <c r="AC2" s="75" t="s">
        <v>782</v>
      </c>
      <c r="AD2" s="75" t="s">
        <v>799</v>
      </c>
      <c r="AE2" s="74" t="s">
        <v>774</v>
      </c>
      <c r="AF2" s="74" t="s">
        <v>775</v>
      </c>
      <c r="AG2" s="74" t="s">
        <v>737</v>
      </c>
      <c r="AH2" s="74" t="s">
        <v>828</v>
      </c>
      <c r="AI2" s="74" t="s">
        <v>776</v>
      </c>
      <c r="AJ2" s="74" t="s">
        <v>777</v>
      </c>
      <c r="AK2" s="74" t="s">
        <v>778</v>
      </c>
      <c r="AL2" s="74" t="s">
        <v>779</v>
      </c>
      <c r="AM2" s="74" t="s">
        <v>780</v>
      </c>
      <c r="AN2" s="74" t="s">
        <v>781</v>
      </c>
      <c r="AO2" s="74" t="s">
        <v>782</v>
      </c>
      <c r="AP2" s="144" t="s">
        <v>801</v>
      </c>
      <c r="AQ2" s="73" t="s">
        <v>774</v>
      </c>
      <c r="AR2" s="73" t="s">
        <v>775</v>
      </c>
      <c r="AS2" s="73" t="s">
        <v>737</v>
      </c>
      <c r="AT2" s="73" t="s">
        <v>828</v>
      </c>
      <c r="AU2" s="73" t="s">
        <v>776</v>
      </c>
      <c r="AV2" s="73" t="s">
        <v>777</v>
      </c>
      <c r="AW2" s="73" t="s">
        <v>778</v>
      </c>
      <c r="AX2" s="73" t="s">
        <v>779</v>
      </c>
      <c r="AY2" s="73" t="s">
        <v>780</v>
      </c>
      <c r="AZ2" s="73" t="s">
        <v>781</v>
      </c>
      <c r="BA2" s="73" t="s">
        <v>782</v>
      </c>
    </row>
    <row r="3" spans="1:53" x14ac:dyDescent="0.25">
      <c r="A3" s="11" t="str">
        <f>VLOOKUP(Assurances!$E$9,'District List'!A1:K81,5,FALSE)</f>
        <v>ORGANIZATION NAME</v>
      </c>
      <c r="B3" t="str">
        <f>Assurances!E10</f>
        <v>ADDRESS LINE 1</v>
      </c>
      <c r="C3" t="str">
        <f>Assurances!E11</f>
        <v>CITY/TOWN</v>
      </c>
      <c r="D3" t="str">
        <f>Assurances!I11</f>
        <v>ZIP CODE</v>
      </c>
      <c r="E3" t="str">
        <f>Assurances!E12</f>
        <v>M3 Identification Year</v>
      </c>
      <c r="F3" s="78" t="e">
        <f>Assurances!K17</f>
        <v>#N/A</v>
      </c>
      <c r="G3" s="67">
        <f>Assurances!K18</f>
        <v>0</v>
      </c>
      <c r="H3" s="78" t="e">
        <f>Assurances!K19</f>
        <v>#N/A</v>
      </c>
      <c r="I3" s="78" t="e">
        <f>Assurances!K21</f>
        <v>#N/A</v>
      </c>
      <c r="J3" s="78">
        <f>Assurances!K24</f>
        <v>0</v>
      </c>
      <c r="K3" s="78">
        <f>Assurances!K25</f>
        <v>0</v>
      </c>
      <c r="L3" s="78">
        <f>Assurances!K26</f>
        <v>0</v>
      </c>
      <c r="M3">
        <f>Assurances!G56</f>
        <v>0</v>
      </c>
      <c r="N3">
        <f>Assurances!G57</f>
        <v>0</v>
      </c>
      <c r="O3">
        <f>Assurances!G58</f>
        <v>0</v>
      </c>
      <c r="P3">
        <f>Assurances!G59</f>
        <v>0</v>
      </c>
      <c r="Q3">
        <f>Assurances!G60</f>
        <v>0</v>
      </c>
      <c r="R3" s="11">
        <f>'Group A - FY18 Budget &amp; Updates'!C7</f>
        <v>0</v>
      </c>
      <c r="S3" s="78">
        <f>'Group A - FY18 Budget &amp; Updates'!F14</f>
        <v>0</v>
      </c>
      <c r="T3" s="78">
        <f>'Group A - FY18 Budget &amp; Updates'!F15</f>
        <v>0</v>
      </c>
      <c r="U3" s="78">
        <f>'Group A - FY18 Budget &amp; Updates'!F16</f>
        <v>0</v>
      </c>
      <c r="V3" s="78">
        <f>'Group A - FY18 Budget &amp; Updates'!F17</f>
        <v>0</v>
      </c>
      <c r="W3" s="78">
        <f>'Group A - FY18 Budget &amp; Updates'!F18</f>
        <v>0</v>
      </c>
      <c r="X3" s="78">
        <f>'Group A - FY18 Budget &amp; Updates'!F19</f>
        <v>0</v>
      </c>
      <c r="Y3" s="78">
        <f>'Group A - FY18 Budget &amp; Updates'!F20</f>
        <v>0</v>
      </c>
      <c r="Z3" s="78">
        <f>'Group A - FY18 Budget &amp; Updates'!F21</f>
        <v>0</v>
      </c>
      <c r="AA3" s="78">
        <f>'Group A - FY18 Budget &amp; Updates'!F22</f>
        <v>0</v>
      </c>
      <c r="AB3" s="78">
        <f>'Group A - FY18 Budget &amp; Updates'!F23</f>
        <v>0</v>
      </c>
      <c r="AC3" s="78">
        <f>'Group A - FY18 Budget &amp; Updates'!F24</f>
        <v>0</v>
      </c>
      <c r="AD3" s="78">
        <f>'Group A - FY18 Budget &amp; Updates'!F26</f>
        <v>0</v>
      </c>
      <c r="AE3" s="67" t="str">
        <f>'Group A - FY18 Budget &amp; Updates'!G14</f>
        <v/>
      </c>
      <c r="AF3" s="67" t="str">
        <f>'Group A - FY18 Budget &amp; Updates'!G15</f>
        <v/>
      </c>
      <c r="AG3" s="67" t="str">
        <f>'Group A - FY18 Budget &amp; Updates'!G16</f>
        <v/>
      </c>
      <c r="AH3" s="67" t="str">
        <f>'Group A - FY18 Budget &amp; Updates'!G17</f>
        <v/>
      </c>
      <c r="AI3" s="67" t="str">
        <f>'Group A - FY18 Budget &amp; Updates'!G18</f>
        <v/>
      </c>
      <c r="AJ3" s="67" t="str">
        <f>'Group A - FY18 Budget &amp; Updates'!$G19</f>
        <v/>
      </c>
      <c r="AK3" s="67" t="str">
        <f>'Group A - FY18 Budget &amp; Updates'!$G20</f>
        <v/>
      </c>
      <c r="AL3" s="67" t="str">
        <f>'Group A - FY18 Budget &amp; Updates'!G21</f>
        <v/>
      </c>
      <c r="AM3" s="67" t="str">
        <f>'Group A - FY18 Budget &amp; Updates'!G22</f>
        <v/>
      </c>
      <c r="AN3" s="67" t="str">
        <f>'Group A - FY18 Budget &amp; Updates'!G23</f>
        <v/>
      </c>
      <c r="AO3" s="67" t="str">
        <f>'Group A - FY18 Budget &amp; Updates'!G24</f>
        <v/>
      </c>
      <c r="AP3" s="67" t="str">
        <f>'Group A - FY18 Budget &amp; Updates'!G27</f>
        <v/>
      </c>
      <c r="AQ3">
        <f>'Group A - FY18 Budget &amp; Updates'!H14</f>
        <v>0</v>
      </c>
      <c r="AR3">
        <f>'Group A - FY18 Budget &amp; Updates'!H15</f>
        <v>0</v>
      </c>
      <c r="AS3">
        <f>'Group A - FY18 Budget &amp; Updates'!H16</f>
        <v>0</v>
      </c>
      <c r="AT3" s="115">
        <f>'Group A - FY18 Budget &amp; Updates'!H17</f>
        <v>0</v>
      </c>
      <c r="AU3">
        <f>'Group A - FY18 Budget &amp; Updates'!H18</f>
        <v>0</v>
      </c>
      <c r="AV3">
        <f>'Group A - FY18 Budget &amp; Updates'!H19</f>
        <v>0</v>
      </c>
      <c r="AW3">
        <f>'Group A - FY18 Budget &amp; Updates'!H20</f>
        <v>0</v>
      </c>
      <c r="AX3">
        <f>'Group A - FY18 Budget &amp; Updates'!H21</f>
        <v>0</v>
      </c>
      <c r="AY3">
        <f>'Group A - FY18 Budget &amp; Updates'!H22</f>
        <v>0</v>
      </c>
      <c r="AZ3">
        <f>'Group A - FY18 Budget &amp; Updates'!H23</f>
        <v>0</v>
      </c>
      <c r="BA3">
        <f>'Group A - FY18 Budget &amp; Updates'!H24</f>
        <v>0</v>
      </c>
    </row>
    <row r="4" spans="1:53" x14ac:dyDescent="0.25">
      <c r="AJ4" s="67"/>
    </row>
  </sheetData>
  <sheetProtection password="CDD8" sheet="1"/>
  <mergeCells count="4">
    <mergeCell ref="S1:AD1"/>
    <mergeCell ref="AE1:AP1"/>
    <mergeCell ref="AQ1:BA1"/>
    <mergeCell ref="A1:O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91AA644-6550-480B-9411-7F06031A5275}">
  <ds:schemaRefs>
    <ds:schemaRef ds:uri="http://schemas.microsoft.com/sharepoint/events"/>
  </ds:schemaRefs>
</ds:datastoreItem>
</file>

<file path=customXml/itemProps2.xml><?xml version="1.0" encoding="utf-8"?>
<ds:datastoreItem xmlns:ds="http://schemas.openxmlformats.org/officeDocument/2006/customXml" ds:itemID="{A8579E3A-1191-4721-813B-B93A2FD67860}">
  <ds:schemaRefs>
    <ds:schemaRef ds:uri="http://schemas.microsoft.com/sharepoint/v3/contenttype/forms"/>
  </ds:schemaRefs>
</ds:datastoreItem>
</file>

<file path=customXml/itemProps3.xml><?xml version="1.0" encoding="utf-8"?>
<ds:datastoreItem xmlns:ds="http://schemas.openxmlformats.org/officeDocument/2006/customXml" ds:itemID="{E03069A1-AA17-4EAA-AE70-71E6327EF805}">
  <ds:schemaRefs>
    <ds:schemaRef ds:uri="0a4e05da-b9bc-4326-ad73-01ef31b95567"/>
    <ds:schemaRef ds:uri="http://purl.org/dc/term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733efe1c-5bbe-4968-87dc-d400e65c879f"/>
  </ds:schemaRefs>
</ds:datastoreItem>
</file>

<file path=customXml/itemProps4.xml><?xml version="1.0" encoding="utf-8"?>
<ds:datastoreItem xmlns:ds="http://schemas.openxmlformats.org/officeDocument/2006/customXml" ds:itemID="{985679F4-4A3F-44FA-AD8C-189BFECE2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35791AA-731A-4F84-9514-84F16CD7DE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Prompt</vt:lpstr>
      <vt:lpstr>'Group B - FY18 Framework'!Print_Area</vt:lpstr>
      <vt:lpstr>Prompt!Print_Area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240 IDEA Smart Form</dc:title>
  <dc:creator>ESE</dc:creator>
  <cp:lastModifiedBy>dzou</cp:lastModifiedBy>
  <cp:lastPrinted>2017-08-16T19:45:33Z</cp:lastPrinted>
  <dcterms:created xsi:type="dcterms:W3CDTF">2017-06-23T18:29:25Z</dcterms:created>
  <dcterms:modified xsi:type="dcterms:W3CDTF">2017-08-16T19:46:18Z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PersistId">
    <vt:lpwstr>1</vt:lpwstr>
  </property>
  <property fmtid="{D5CDD505-2E9C-101B-9397-08002B2CF9AE}" pid="3" name="_dlc_DocId">
    <vt:lpwstr>DESE-231-35635</vt:lpwstr>
  </property>
  <property fmtid="{D5CDD505-2E9C-101B-9397-08002B2CF9AE}" pid="4" name="_dlc_DocIdItemGuid">
    <vt:lpwstr>bd5c2bd4-5a54-4eac-9f68-6f5a12db2631</vt:lpwstr>
  </property>
  <property fmtid="{D5CDD505-2E9C-101B-9397-08002B2CF9AE}" pid="5" name="_dlc_DocIdUrl">
    <vt:lpwstr>https://sharepoint.doemass.org/ese/webteam/cps/_layouts/DocIdRedir.aspx?ID=DESE-231-35635, DESE-231-35635</vt:lpwstr>
  </property>
</Properties>
</file>