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5135\"/>
    </mc:Choice>
  </mc:AlternateContent>
  <xr:revisionPtr revIDLastSave="0" documentId="13_ncr:1_{64A71A7E-BF18-4181-8901-477AB1A48C08}"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4" r:id="rId2"/>
    <sheet name="Goal 3" sheetId="35"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4">'Summary Sheet'!$B$1:$J$43</definedName>
    <definedName name="_xlnm.Print_Area" localSheetId="3">'Title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9" i="35" l="1"/>
  <c r="P79" i="35"/>
  <c r="P72" i="35"/>
  <c r="P65" i="35"/>
  <c r="P58" i="35"/>
  <c r="P43" i="35"/>
  <c r="P40" i="35"/>
  <c r="N38" i="35"/>
  <c r="M38" i="35"/>
  <c r="N37" i="35"/>
  <c r="M37" i="35"/>
  <c r="N36" i="35"/>
  <c r="M36" i="35"/>
  <c r="N35" i="35"/>
  <c r="N40" i="35" s="1"/>
  <c r="M35" i="35"/>
  <c r="M40" i="35" s="1"/>
  <c r="P33" i="35"/>
  <c r="M33" i="35"/>
  <c r="N31" i="35"/>
  <c r="N30" i="35"/>
  <c r="N33" i="35" s="1"/>
  <c r="N29" i="35"/>
  <c r="P27" i="35"/>
  <c r="M27" i="35"/>
  <c r="N25" i="35"/>
  <c r="N24" i="35"/>
  <c r="N23" i="35"/>
  <c r="N22" i="35"/>
  <c r="N27" i="35" s="1"/>
  <c r="N21" i="35"/>
  <c r="N20" i="35"/>
  <c r="P18" i="35"/>
  <c r="M18" i="35"/>
  <c r="N16" i="35"/>
  <c r="N15" i="35"/>
  <c r="N14" i="35"/>
  <c r="N18" i="35" s="1"/>
  <c r="P42" i="35" s="1"/>
  <c r="P49" i="35" s="1"/>
  <c r="P91" i="35" s="1"/>
  <c r="P89" i="34"/>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42" i="34" l="1"/>
  <c r="P49" i="34" s="1"/>
  <c r="P91" i="34" s="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6C7E3307-040E-44BE-8FB4-48EFE58CDE61}">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ACB16537-4A55-4D84-A03C-D11558645C9B}">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<sst xmlns="http://schemas.openxmlformats.org/spreadsheetml/2006/main" count="24452" uniqueCount="6593">
  <si>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</si>
  <si>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</si>
  <si>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</si>
  <si>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</si>
  <si>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</si>
  <si>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</si>
  <si>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</si>
  <si>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</si>
  <si>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</si>
  <si>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</si>
  <si>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</si>
  <si>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</si>
  <si>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</si>
  <si>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</si>
  <si>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</si>
  <si>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</si>
  <si>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</si>
  <si>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</si>
  <si>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</si>
  <si>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</si>
  <si>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</si>
  <si>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</si>
  <si>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</si>
  <si>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</si>
  <si>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</si>
  <si>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</si>
  <si>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</si>
  <si>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</si>
  <si>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</si>
  <si>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</si>
  <si>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</si>
  <si>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</si>
  <si>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</si>
  <si>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</si>
  <si>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</si>
  <si>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</si>
  <si>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</si>
  <si>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</si>
  <si>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</si>
  <si>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</si>
  <si>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</si>
  <si>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</si>
  <si>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</si>
  <si>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</si>
  <si>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</si>
  <si>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</si>
  <si>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</si>
  <si>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</si>
  <si>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</si>
  <si>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</si>
  <si>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</si>
  <si>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</si>
  <si>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</si>
  <si>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</si>
  <si>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</si>
  <si>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</si>
  <si>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</si>
  <si>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</si>
  <si>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</si>
  <si>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</si>
  <si>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</si>
  <si>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</si>
  <si>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</si>
  <si>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</si>
  <si>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</si>
  <si>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</si>
  <si>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</si>
  <si>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</si>
  <si>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</si>
  <si>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</si>
  <si>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</si>
  <si>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</si>
  <si>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</si>
  <si>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</si>
  <si>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</si>
  <si>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</si>
  <si>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</si>
  <si>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</si>
  <si>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</si>
  <si>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</si>
  <si>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</si>
  <si>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</si>
  <si>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</si>
  <si>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</si>
  <si>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</si>
  <si>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</si>
  <si>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</si>
  <si>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</si>
  <si>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</si>
  <si>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</si>
  <si>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</si>
  <si>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</si>
  <si>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</si>
  <si>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</si>
  <si>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</si>
  <si>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</si>
  <si>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</si>
  <si>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</si>
  <si>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</si>
  <si>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</si>
  <si>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</si>
  <si>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</si>
  <si>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</si>
  <si>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</si>
  <si>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</si>
  <si>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</si>
  <si>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</si>
  <si>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</si>
  <si>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</si>
  <si>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</si>
  <si>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</si>
  <si>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</si>
  <si>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</si>
  <si>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</si>
  <si>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</si>
  <si>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</si>
  <si>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</si>
  <si>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</si>
  <si>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</si>
  <si>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</si>
  <si>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</si>
  <si>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</si>
  <si>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</si>
  <si>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</si>
  <si>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</si>
  <si>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</si>
  <si>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</si>
  <si>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</si>
  <si>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</si>
  <si>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</si>
  <si>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</si>
  <si>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</si>
  <si>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</si>
  <si>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</si>
  <si>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</si>
  <si>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</si>
  <si>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</si>
  <si>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</si>
  <si>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</si>
  <si>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</si>
  <si>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</si>
  <si>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</si>
  <si>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</si>
  <si>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</si>
  <si>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</si>
  <si>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</si>
  <si>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</si>
  <si>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</si>
  <si>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</si>
  <si>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</si>
  <si>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</si>
  <si>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</si>
  <si>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</si>
  <si>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</si>
  <si>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</si>
  <si>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</si>
  <si>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</si>
  <si>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</si>
  <si>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</si>
  <si>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</si>
  <si>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</si>
  <si>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</si>
  <si>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</si>
  <si>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</si>
  <si>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</si>
  <si>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</si>
  <si>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</si>
  <si>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</si>
  <si>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</si>
  <si>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</si>
  <si>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</si>
  <si>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</si>
  <si>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</si>
  <si>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</si>
  <si>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</si>
  <si>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</si>
  <si>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</si>
  <si>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</si>
  <si>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</si>
  <si>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</si>
  <si>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</si>
  <si>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</si>
  <si>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</si>
  <si>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</si>
  <si>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</si>
  <si>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</si>
  <si>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</si>
  <si>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</si>
  <si>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</si>
  <si>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</si>
  <si>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</si>
  <si>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</si>
  <si>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</si>
  <si>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</si>
  <si>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</si>
  <si>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</si>
  <si>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</si>
  <si>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</si>
  <si>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</si>
  <si>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</si>
  <si>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</si>
  <si>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</si>
  <si>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</si>
  <si>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</si>
  <si>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</si>
  <si>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</si>
  <si>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</si>
  <si>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</si>
  <si>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</si>
  <si>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</si>
  <si>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</si>
  <si>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</si>
  <si>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</si>
  <si>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</si>
  <si>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</si>
  <si>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</si>
  <si>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</si>
  <si>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</si>
  <si>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</si>
  <si>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</si>
  <si>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</si>
  <si>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</si>
  <si>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</si>
  <si>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</si>
  <si>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</si>
  <si>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</si>
  <si>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</si>
  <si>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</si>
  <si>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</si>
  <si>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</si>
  <si>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</si>
  <si>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</si>
  <si>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</si>
  <si>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</si>
  <si>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</si>
  <si>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</si>
  <si>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</si>
  <si>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</si>
  <si>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</si>
  <si>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</si>
  <si>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</si>
  <si>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</si>
  <si>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</si>
  <si>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</si>
  <si>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</si>
  <si>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</si>
  <si>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</si>
  <si>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</si>
  <si>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</si>
  <si>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</si>
  <si>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</si>
  <si>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</si>
  <si>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</si>
  <si>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</si>
  <si>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</si>
  <si>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</si>
  <si>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</si>
  <si>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</si>
  <si>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</si>
  <si>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</si>
  <si>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</si>
  <si>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</si>
  <si>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</si>
  <si>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</si>
  <si>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</si>
  <si>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</si>
  <si>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</si>
  <si>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</si>
  <si>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</si>
  <si>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</si>
  <si>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</si>
  <si>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</si>
  <si>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</si>
  <si>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</si>
  <si>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</si>
  <si>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</si>
  <si>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</si>
  <si>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</si>
  <si>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</si>
  <si>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</si>
  <si>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</si>
  <si>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</si>
  <si>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</si>
  <si>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</si>
  <si>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</si>
  <si>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</si>
  <si>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</si>
  <si>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</si>
  <si>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</si>
  <si>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</si>
  <si>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</si>
  <si>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</si>
  <si>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</si>
  <si>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</si>
  <si>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</si>
  <si>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</si>
  <si>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</si>
  <si>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</si>
  <si>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</si>
  <si>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</si>
  <si>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</si>
  <si>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</si>
  <si>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</si>
  <si>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</si>
  <si>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</si>
  <si>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</si>
  <si>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</si>
  <si>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</si>
  <si>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</si>
  <si>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</si>
  <si>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</si>
  <si>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</si>
  <si>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</si>
  <si>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</si>
  <si>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</si>
  <si>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</si>
  <si>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</si>
  <si>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</si>
  <si>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</si>
  <si>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</si>
  <si>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</si>
  <si>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</si>
  <si>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</si>
  <si>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</si>
  <si>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</si>
  <si>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</si>
  <si>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</si>
  <si>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</si>
  <si>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</si>
  <si>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</si>
  <si>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</si>
  <si>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</si>
  <si>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</si>
  <si>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</si>
  <si>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</si>
  <si>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</si>
  <si>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</si>
  <si>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</si>
  <si>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</si>
  <si>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</si>
  <si>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</si>
  <si>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</si>
  <si>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</si>
  <si>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</si>
  <si>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</si>
  <si>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</si>
  <si>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</si>
  <si>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</si>
  <si>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</si>
  <si>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</si>
  <si>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</si>
  <si>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</si>
  <si>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</si>
  <si>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</si>
  <si>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</si>
  <si>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</si>
  <si>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</si>
  <si>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</si>
  <si>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</si>
  <si>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</si>
  <si>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</si>
  <si>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</si>
  <si>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</si>
  <si>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</si>
  <si>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</si>
  <si>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</si>
  <si>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</si>
  <si>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</si>
  <si>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</si>
  <si>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</si>
  <si>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</si>
  <si>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</si>
  <si>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</si>
  <si>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</si>
  <si>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</si>
  <si>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</si>
  <si>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</si>
  <si>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</si>
  <si>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</si>
  <si>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</si>
  <si>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</si>
  <si>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</si>
  <si>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</si>
  <si>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</si>
  <si>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</si>
  <si>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</si>
  <si>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</si>
  <si>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</si>
  <si>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</si>
  <si>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</si>
  <si>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</si>
  <si>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</si>
  <si>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</si>
  <si>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</si>
  <si>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</si>
  <si>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</si>
  <si>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</si>
  <si>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</si>
  <si>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</si>
  <si>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</si>
  <si>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</si>
  <si>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</si>
  <si>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</si>
  <si>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</si>
  <si>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</si>
  <si>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</si>
  <si>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</si>
  <si>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</si>
  <si>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</si>
  <si>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</si>
  <si>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</si>
  <si>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</si>
  <si>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</si>
  <si>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</si>
  <si>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</si>
  <si>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</si>
  <si>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</si>
  <si>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</si>
  <si>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</si>
  <si>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</si>
  <si>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</si>
  <si>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</si>
  <si>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</si>
  <si>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</si>
  <si>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</si>
  <si>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</si>
  <si>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</si>
  <si>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</si>
  <si>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</si>
  <si>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</si>
  <si>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</si>
  <si>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</si>
  <si>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</si>
  <si>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</si>
  <si>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</si>
  <si>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</si>
  <si>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</si>
  <si>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</si>
  <si>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</si>
  <si>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</si>
  <si>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</si>
  <si>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</si>
  <si>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</si>
  <si>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</si>
  <si>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</si>
  <si>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</si>
  <si>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</si>
  <si>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</si>
  <si>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</si>
  <si>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</si>
  <si>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</si>
  <si>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</si>
  <si>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</si>
  <si>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</si>
  <si>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</si>
  <si>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</si>
  <si>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</si>
  <si>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</si>
  <si>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</si>
  <si>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</si>
  <si>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</si>
  <si>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</si>
  <si>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</si>
  <si>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</si>
  <si>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</si>
  <si>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</si>
  <si>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</si>
  <si>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</si>
  <si>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</si>
  <si>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</si>
  <si>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</si>
  <si>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</si>
  <si>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</si>
  <si>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</si>
  <si>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</si>
  <si>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</si>
  <si>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</si>
  <si>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</si>
  <si>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</si>
  <si>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</si>
  <si>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</si>
  <si>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</si>
  <si>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</si>
  <si>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</si>
  <si>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</si>
  <si>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</si>
  <si>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</si>
  <si>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</si>
  <si>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</si>
  <si>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</si>
  <si>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</si>
  <si>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</si>
  <si>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</si>
  <si>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</si>
  <si>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</si>
  <si>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</si>
  <si>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</si>
  <si>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</si>
  <si>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</si>
  <si>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</si>
  <si>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</si>
  <si>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</si>
  <si>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</si>
  <si>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</si>
  <si>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</si>
  <si>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</si>
  <si>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</si>
  <si>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</si>
  <si>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</si>
  <si>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</si>
  <si>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</si>
  <si>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</si>
  <si>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</si>
  <si>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</si>
  <si>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</si>
  <si>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</si>
  <si>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</si>
  <si>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</si>
  <si>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</si>
  <si>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</si>
  <si>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</si>
  <si>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</si>
  <si>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</si>
  <si>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</si>
  <si>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</si>
  <si>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</si>
  <si>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</si>
  <si>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</si>
  <si>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</si>
  <si>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</si>
  <si>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</si>
  <si>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</si>
  <si>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</si>
  <si>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</si>
  <si>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</si>
  <si>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</si>
  <si>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</si>
  <si>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</si>
  <si>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</si>
  <si>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</si>
  <si>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</si>
  <si>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</si>
  <si>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</si>
  <si>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</si>
  <si>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</si>
  <si>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</si>
  <si>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</si>
  <si>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</si>
  <si>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</si>
  <si>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</si>
  <si>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</si>
  <si>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</si>
  <si>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</si>
  <si>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</si>
  <si>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</si>
  <si>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</si>
  <si>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</si>
  <si>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</si>
  <si>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</si>
  <si>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</si>
  <si>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</si>
  <si>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</si>
  <si>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</si>
  <si>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</si>
  <si>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</si>
  <si>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</si>
  <si>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</si>
  <si>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</si>
  <si>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</si>
  <si>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</si>
  <si>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</si>
  <si>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</si>
  <si>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</si>
  <si>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</si>
  <si>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</si>
  <si>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</si>
  <si>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</si>
  <si>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</si>
  <si>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</si>
  <si>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</si>
  <si>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</si>
  <si>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</si>
  <si>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</si>
  <si>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</si>
  <si>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</si>
  <si>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</si>
  <si>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</si>
  <si>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</si>
  <si>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</si>
  <si>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</si>
  <si>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</si>
  <si>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</si>
  <si>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</si>
  <si>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</si>
  <si>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</si>
  <si>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</si>
  <si>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</si>
  <si>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</si>
  <si>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</si>
  <si>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</si>
  <si>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</si>
  <si>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</si>
  <si>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</si>
  <si>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</si>
  <si>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</si>
  <si>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</si>
  <si>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</si>
  <si>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</si>
  <si>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</si>
  <si>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</si>
  <si>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</si>
  <si>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</si>
  <si>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</si>
  <si>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</si>
  <si>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</si>
  <si>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</si>
  <si>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</si>
  <si>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</si>
  <si>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</si>
  <si>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</si>
  <si>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</si>
  <si>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</si>
  <si>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</si>
  <si>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</si>
  <si>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</si>
  <si>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</si>
  <si>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</si>
  <si>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</si>
  <si>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</si>
  <si>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</si>
  <si>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</si>
  <si>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</si>
  <si>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</si>
  <si>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</si>
  <si>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</si>
  <si>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</si>
  <si>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</si>
  <si>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</si>
  <si>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</si>
  <si>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</si>
  <si>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</si>
  <si>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</si>
  <si>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</si>
  <si>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</si>
  <si>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</si>
  <si>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</si>
  <si>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</si>
  <si>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</si>
  <si>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</si>
  <si>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</si>
  <si>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</si>
  <si>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</si>
  <si>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</si>
  <si>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</si>
  <si>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</si>
  <si>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</si>
  <si>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</si>
  <si>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</si>
  <si>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</si>
  <si>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</si>
  <si>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</si>
  <si>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</si>
  <si>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</si>
  <si>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</si>
  <si>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</si>
  <si>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</si>
  <si>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</si>
  <si>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</si>
  <si>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</si>
  <si>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</si>
  <si>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</si>
  <si>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</si>
  <si>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</si>
  <si>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</si>
  <si>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</si>
  <si>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</si>
  <si>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</si>
  <si>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</si>
  <si>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</si>
  <si>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</si>
  <si>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</si>
  <si>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</si>
  <si>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</si>
  <si>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</si>
  <si>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</si>
  <si>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</si>
  <si>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</si>
  <si>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</si>
  <si>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</si>
  <si>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</si>
  <si>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</si>
  <si>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</si>
  <si>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</si>
  <si>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</si>
  <si>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</si>
  <si>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</si>
  <si>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</si>
  <si>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</si>
  <si>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</si>
  <si>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</si>
  <si>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</si>
  <si>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</si>
  <si>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</si>
  <si>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</si>
  <si>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</si>
  <si>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</si>
  <si>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</si>
  <si>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</si>
  <si>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</si>
  <si>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</si>
  <si>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</si>
  <si>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</si>
  <si>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</si>
  <si>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</si>
  <si>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</si>
  <si>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</si>
  <si>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</si>
  <si>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</si>
  <si>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</si>
  <si>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</si>
  <si>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</si>
  <si>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</si>
  <si>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</si>
  <si>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</si>
  <si>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</si>
  <si>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</si>
  <si>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</si>
  <si>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</si>
  <si>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</si>
  <si>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</si>
  <si>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</si>
  <si>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</si>
  <si>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</si>
  <si>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</si>
  <si>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</si>
  <si>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</si>
  <si>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</si>
  <si>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</si>
  <si>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</si>
  <si>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</si>
  <si>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</si>
  <si>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</si>
  <si>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</si>
  <si>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</si>
  <si>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</si>
  <si>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</si>
  <si>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</si>
  <si>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</si>
  <si>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</si>
  <si>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</si>
  <si>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</si>
  <si>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</si>
  <si>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</si>
  <si>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</si>
  <si>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</si>
  <si>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</si>
  <si>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</si>
  <si>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</si>
  <si>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</si>
  <si>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</si>
  <si>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</si>
  <si>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</si>
  <si>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</si>
  <si>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</si>
  <si>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</si>
  <si>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</si>
  <si>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</si>
  <si>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</si>
  <si>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</si>
  <si>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</si>
  <si>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</si>
  <si>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</si>
  <si>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</si>
  <si>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</si>
  <si>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</si>
  <si>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</si>
  <si>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</si>
  <si>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</si>
  <si>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</si>
  <si>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</si>
  <si>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</si>
  <si>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</si>
  <si>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</si>
  <si>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</si>
  <si>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</si>
  <si>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</si>
  <si>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</si>
  <si>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</si>
  <si>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</si>
  <si>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</si>
  <si>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</si>
  <si>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</si>
  <si>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</si>
  <si>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</si>
  <si>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</si>
  <si>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</si>
  <si>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</si>
  <si>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</si>
  <si>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</si>
  <si>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</si>
  <si>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</si>
  <si>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</si>
  <si>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</si>
  <si>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</si>
  <si>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</si>
  <si>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</si>
  <si>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</si>
  <si>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</si>
  <si>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</si>
  <si>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</si>
  <si>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</si>
  <si>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</si>
  <si>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</si>
  <si>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</si>
  <si>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</si>
  <si>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</si>
  <si>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</si>
  <si>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</si>
  <si>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</si>
  <si>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</si>
  <si>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</si>
  <si>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</si>
  <si>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</si>
  <si>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</si>
  <si>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</si>
  <si>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</si>
  <si>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</si>
  <si>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</si>
  <si>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</si>
  <si>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</si>
  <si>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</si>
  <si>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</si>
  <si>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</si>
  <si>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</si>
  <si>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</si>
  <si>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</si>
  <si>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</si>
  <si>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</si>
  <si>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</si>
  <si>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</si>
  <si>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</si>
  <si>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</si>
  <si>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</si>
  <si>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</si>
  <si>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</si>
  <si>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</si>
  <si>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</si>
  <si>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</si>
  <si>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</si>
  <si>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</si>
  <si>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</si>
  <si>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</si>
  <si>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</si>
  <si>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</si>
  <si>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</si>
  <si>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</si>
  <si>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</si>
  <si>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</si>
  <si>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</si>
  <si>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</si>
  <si>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</si>
  <si>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</si>
  <si>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</si>
  <si>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</si>
  <si>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</si>
  <si>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</si>
  <si>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</si>
  <si>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</si>
  <si>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</si>
  <si>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</si>
  <si>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</si>
  <si>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</si>
  <si>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</si>
  <si>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</si>
  <si>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</si>
  <si>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</si>
  <si>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</si>
  <si>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</si>
  <si>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</si>
  <si>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</si>
  <si>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</si>
  <si>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</si>
  <si>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</si>
  <si>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</si>
  <si>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</si>
  <si>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</si>
  <si>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</si>
  <si>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</si>
  <si>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</si>
  <si>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</si>
  <si>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</si>
  <si>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</si>
  <si>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</si>
  <si>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</si>
  <si>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</si>
  <si>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</si>
  <si>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</si>
  <si>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</si>
  <si>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</si>
  <si>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</si>
  <si>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</si>
  <si>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</si>
  <si>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</si>
  <si>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</si>
  <si>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</si>
  <si>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</si>
  <si>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</si>
  <si>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</si>
  <si>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</si>
  <si>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</si>
  <si>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</si>
  <si>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</si>
  <si>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</si>
  <si>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</si>
  <si>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</si>
  <si>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</si>
  <si>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</si>
  <si>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</si>
  <si>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</si>
  <si>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</si>
  <si>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</si>
  <si>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</si>
  <si>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</si>
  <si>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</si>
  <si>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</si>
  <si>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</si>
  <si>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</si>
  <si>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</si>
  <si>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</si>
  <si>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</si>
  <si>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</si>
  <si>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</si>
  <si>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</si>
  <si>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</si>
  <si>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</si>
  <si>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</si>
  <si>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</si>
  <si>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</si>
  <si>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</si>
  <si>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</si>
  <si>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</si>
  <si>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</si>
  <si>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</si>
  <si>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</si>
  <si>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</si>
  <si>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</si>
  <si>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</si>
  <si>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</si>
  <si>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</si>
  <si>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</si>
  <si>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</si>
  <si>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</si>
  <si>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</si>
  <si>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</si>
  <si>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</si>
  <si>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</si>
  <si>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</si>
  <si>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</si>
  <si>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</si>
  <si>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</si>
  <si>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</si>
  <si>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</si>
  <si>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</si>
  <si>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</si>
  <si>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</si>
  <si>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</si>
  <si>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</si>
  <si>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</si>
  <si>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</si>
  <si>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</si>
  <si>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</si>
  <si>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</si>
  <si>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</si>
  <si>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</si>
  <si>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</si>
  <si>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</si>
  <si>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</si>
  <si>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</si>
  <si>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</si>
  <si>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</si>
  <si>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</si>
  <si>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</si>
  <si>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</si>
  <si>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</si>
  <si>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</si>
  <si>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</si>
  <si>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</si>
  <si>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</si>
  <si>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</si>
  <si>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</si>
  <si>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</si>
  <si>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</si>
  <si>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</si>
  <si>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</si>
  <si>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</si>
  <si>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</si>
  <si>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</si>
  <si>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</si>
  <si>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</si>
  <si>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</si>
  <si>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</si>
  <si>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</si>
  <si>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</si>
  <si>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</si>
  <si>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</si>
  <si>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</si>
  <si>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</si>
  <si>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</si>
  <si>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</si>
  <si>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</si>
  <si>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</si>
  <si>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</si>
  <si>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</si>
  <si>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</si>
  <si>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</si>
  <si>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</si>
  <si>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</si>
  <si>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</si>
  <si>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</si>
  <si>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</si>
  <si>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</si>
  <si>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</si>
  <si>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</si>
  <si>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</si>
  <si>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</si>
  <si>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</si>
  <si>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</si>
  <si>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</si>
  <si>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</si>
  <si>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</si>
  <si>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</si>
  <si>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</si>
  <si>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</si>
  <si>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</si>
  <si>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</si>
  <si>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</si>
  <si>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</si>
  <si>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</si>
  <si>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</si>
  <si>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</si>
  <si>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</si>
  <si>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</si>
  <si>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</si>
  <si>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</si>
  <si>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</si>
  <si>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</si>
  <si>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</si>
  <si>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</si>
  <si>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</si>
  <si>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</si>
  <si>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</si>
  <si>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</si>
  <si>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</si>
  <si>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</si>
  <si>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</si>
  <si>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</si>
  <si>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</si>
  <si>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</si>
  <si>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</si>
  <si>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</si>
  <si>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</si>
  <si>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</si>
  <si>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</si>
  <si>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</si>
  <si>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</si>
  <si>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</si>
  <si>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</si>
  <si>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</si>
  <si>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</si>
  <si>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</si>
  <si>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</si>
  <si>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</si>
  <si>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</si>
  <si>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</si>
  <si>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</si>
  <si>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</si>
  <si>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</si>
  <si>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</si>
  <si>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</si>
  <si>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</si>
  <si>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</si>
  <si>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</si>
  <si>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</si>
  <si>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</si>
  <si>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</si>
  <si>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</si>
  <si>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</si>
  <si>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</si>
  <si>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</si>
  <si>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</si>
  <si>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</si>
  <si>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</si>
  <si>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</si>
  <si>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</si>
  <si>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</si>
  <si>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</si>
  <si>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</si>
  <si>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</si>
  <si>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</si>
  <si>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</si>
  <si>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</si>
  <si>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</si>
  <si>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</si>
  <si>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</si>
  <si>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</si>
  <si>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</si>
  <si>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</si>
  <si>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</si>
  <si>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</si>
  <si>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</si>
  <si>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</si>
  <si>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</si>
  <si>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</si>
  <si>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</si>
  <si>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</si>
  <si>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</si>
  <si>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</si>
  <si>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</si>
  <si>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</si>
  <si>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</si>
  <si>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</si>
  <si>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</si>
  <si>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</si>
  <si>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</si>
  <si>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</si>
  <si>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</si>
  <si>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</si>
  <si>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</si>
  <si>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</si>
  <si>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</si>
  <si>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</si>
  <si>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</si>
  <si>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</si>
  <si>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</si>
  <si>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</si>
  <si>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</si>
  <si>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</si>
  <si>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</si>
  <si>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</si>
  <si>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</si>
  <si>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</si>
  <si>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</si>
  <si>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</si>
  <si>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</si>
  <si>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</si>
  <si>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</si>
  <si>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</si>
  <si>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</si>
  <si>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</si>
  <si>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</si>
  <si>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</si>
  <si>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</si>
  <si>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</si>
  <si>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</si>
  <si>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</si>
  <si>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</si>
  <si>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</si>
  <si>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</si>
  <si>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</si>
  <si>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</si>
  <si>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</si>
  <si>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</si>
  <si>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</si>
  <si>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</si>
  <si>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</si>
  <si>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</si>
  <si>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</si>
  <si>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</si>
  <si>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</si>
  <si>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</si>
  <si>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</si>
  <si>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</si>
  <si>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</si>
  <si>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</si>
  <si>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</si>
  <si>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</si>
  <si>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</si>
  <si>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</si>
  <si>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</si>
  <si>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</si>
  <si>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</si>
  <si>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</si>
  <si>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</si>
  <si>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</si>
  <si>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</si>
  <si>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</si>
  <si>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</si>
  <si>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</si>
  <si>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</si>
  <si>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</si>
  <si>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</si>
  <si>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</si>
  <si>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</si>
  <si>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</si>
  <si>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</si>
  <si>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</si>
  <si>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</si>
  <si>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</si>
  <si>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</si>
  <si>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</si>
  <si>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</si>
  <si>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</si>
  <si>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</si>
  <si>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</si>
  <si>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</si>
  <si>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</si>
  <si>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</si>
  <si>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</si>
  <si>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</si>
  <si>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</si>
  <si>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</si>
  <si>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</si>
  <si>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</si>
  <si>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</si>
  <si>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</si>
  <si>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</si>
  <si>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</si>
  <si>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</si>
  <si>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</si>
  <si>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</si>
  <si>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</si>
  <si>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</si>
  <si>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</si>
  <si>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</si>
  <si>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</si>
  <si>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</si>
  <si>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</si>
  <si>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</si>
  <si>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</si>
  <si>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</si>
  <si>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</si>
  <si>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</si>
  <si>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</si>
  <si>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</si>
  <si>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</si>
  <si>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</si>
  <si>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</si>
  <si>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</si>
  <si>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</si>
  <si>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</si>
  <si>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</si>
  <si>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</si>
  <si>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</si>
  <si>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</si>
  <si>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</si>
  <si>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</si>
  <si>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</si>
  <si>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</si>
  <si>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</si>
  <si>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</si>
  <si>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</si>
  <si>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</si>
  <si>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</si>
  <si>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</si>
  <si>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</si>
  <si>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</si>
  <si>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</si>
  <si>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</si>
  <si>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</si>
  <si>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</si>
  <si>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</si>
  <si>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</si>
  <si>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</si>
  <si>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</si>
  <si>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</si>
  <si>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</si>
  <si>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</si>
  <si>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</si>
  <si>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</si>
  <si>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</si>
  <si>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</si>
  <si>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</si>
  <si>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</si>
  <si>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</si>
  <si>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</si>
  <si>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</si>
  <si>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</si>
  <si>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</si>
  <si>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</si>
  <si>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</si>
  <si>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</si>
  <si>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</si>
  <si>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</si>
  <si>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</si>
  <si>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</si>
  <si>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</si>
  <si>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</si>
  <si>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</si>
  <si>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</si>
  <si>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</si>
  <si>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</si>
  <si>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</si>
  <si>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</si>
  <si>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</si>
  <si>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</si>
  <si>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</si>
  <si>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</si>
  <si>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</si>
  <si>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</si>
  <si>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</si>
  <si>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</si>
  <si>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</si>
  <si>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</si>
  <si>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</si>
  <si>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</si>
  <si>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</si>
  <si>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</si>
  <si>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</si>
  <si>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</si>
  <si>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</si>
  <si>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</si>
  <si>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</si>
  <si>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</si>
  <si>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</si>
  <si>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</si>
  <si>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</si>
  <si>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</si>
  <si>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</si>
  <si>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</si>
  <si>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</si>
  <si>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</si>
  <si>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</si>
  <si>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</si>
  <si>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</si>
  <si>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</si>
  <si>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</si>
  <si>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</si>
  <si>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</si>
  <si>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</si>
  <si>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</si>
  <si>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</si>
  <si>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</si>
  <si>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</si>
  <si>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</si>
  <si>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</si>
  <si>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</si>
  <si>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</si>
  <si>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</si>
  <si>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</si>
  <si>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</si>
  <si>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</si>
  <si>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</si>
  <si>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</si>
  <si>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</si>
  <si>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</si>
  <si>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</si>
  <si>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</si>
  <si>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</si>
  <si>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</si>
  <si>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</si>
  <si>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</si>
  <si>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</si>
  <si>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</si>
  <si>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</si>
  <si>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</si>
  <si>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</si>
  <si>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</si>
  <si>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</si>
  <si>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</si>
  <si>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</si>
  <si>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</si>
  <si>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</si>
  <si>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</si>
  <si>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</si>
  <si>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</si>
  <si>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</si>
  <si>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</si>
  <si>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</si>
  <si>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</si>
  <si>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</si>
  <si>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</si>
  <si>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</si>
  <si>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</si>
  <si>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</si>
  <si>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</si>
  <si>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</si>
  <si>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</si>
  <si>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</si>
  <si>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</si>
  <si>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</si>
  <si>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</si>
  <si>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</si>
  <si>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</si>
  <si>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</si>
  <si>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</si>
  <si>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</si>
  <si>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</si>
  <si>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</si>
  <si>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</si>
  <si>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</si>
  <si>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</si>
  <si>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</si>
  <si>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</si>
  <si>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</si>
  <si>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</si>
  <si>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</si>
  <si>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</si>
  <si>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</si>
  <si>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</si>
  <si>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</si>
  <si>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</si>
  <si>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</si>
  <si>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</si>
  <si>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</si>
  <si>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</si>
  <si>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</si>
  <si>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</si>
  <si>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</si>
  <si>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</si>
  <si>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</si>
  <si>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</si>
  <si>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</si>
  <si>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</si>
  <si>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</si>
  <si>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</si>
  <si>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</si>
  <si>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</si>
  <si>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</si>
  <si>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</si>
  <si>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</si>
  <si>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</si>
  <si>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</si>
  <si>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</si>
  <si>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</si>
  <si>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</si>
  <si>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</si>
  <si>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</si>
  <si>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</si>
  <si>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</si>
  <si>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</si>
  <si>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</si>
  <si>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</si>
  <si>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</si>
  <si>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</si>
  <si>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</si>
  <si>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</si>
  <si>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</si>
  <si>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</si>
  <si>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</si>
  <si>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</si>
  <si>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</si>
  <si>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</si>
  <si>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</si>
  <si>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</si>
  <si>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</si>
  <si>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</si>
  <si>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</si>
  <si>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</si>
  <si>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</si>
  <si>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</si>
  <si>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</si>
  <si>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</si>
  <si>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</si>
  <si>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</si>
  <si>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</si>
  <si>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</si>
  <si>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</si>
  <si>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</si>
  <si>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</si>
  <si>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</si>
  <si>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</si>
  <si>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</si>
  <si>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</si>
  <si>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</si>
  <si>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</si>
  <si>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</si>
  <si>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</si>
  <si>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</si>
  <si>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</si>
  <si>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</si>
  <si>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</si>
  <si>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</si>
  <si>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</si>
  <si>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</si>
  <si>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</si>
  <si>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</si>
  <si>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</si>
  <si>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</si>
  <si>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</si>
  <si>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</si>
  <si>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</si>
  <si>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</si>
  <si>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</si>
  <si>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</si>
  <si>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</si>
  <si>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</si>
  <si>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</si>
  <si>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</si>
  <si>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</si>
  <si>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</si>
  <si>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</si>
  <si>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</si>
  <si>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</si>
  <si>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</si>
  <si>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</si>
  <si>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</si>
  <si>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</si>
  <si>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</si>
  <si>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</si>
  <si>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</si>
  <si>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</si>
  <si>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</si>
  <si>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</si>
  <si>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</si>
  <si>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</si>
  <si>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</si>
  <si>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</si>
  <si>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</si>
  <si>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</si>
  <si>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</si>
  <si>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</si>
  <si>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</si>
  <si>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</si>
  <si>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</si>
  <si>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</si>
  <si>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</si>
  <si>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</si>
  <si>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</si>
  <si>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</si>
  <si>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</si>
  <si>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</si>
  <si>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</si>
  <si>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</si>
  <si>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</si>
  <si>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</si>
  <si>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</si>
  <si>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</si>
  <si>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</si>
  <si>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</si>
  <si>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</si>
  <si>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</si>
  <si>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</si>
  <si>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</si>
  <si>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</si>
  <si>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</si>
  <si>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</si>
  <si>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</si>
  <si>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</si>
  <si>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</si>
  <si>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</si>
  <si>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</si>
  <si>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</si>
  <si>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</si>
  <si>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</si>
  <si>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</si>
  <si>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</si>
  <si>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</si>
  <si>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</si>
  <si>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</si>
  <si>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</si>
  <si>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</si>
  <si>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</si>
  <si>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</si>
  <si>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</si>
  <si>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</si>
  <si>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</si>
  <si>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</si>
  <si>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</si>
  <si>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</si>
  <si>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</si>
  <si>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</si>
  <si>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</si>
  <si>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</si>
  <si>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</si>
  <si>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</si>
  <si>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</si>
  <si>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</si>
  <si>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</si>
  <si>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</si>
  <si>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</si>
  <si>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</si>
  <si>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</si>
  <si>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</si>
  <si>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</si>
  <si>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</si>
  <si>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</si>
  <si>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</si>
  <si>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</si>
  <si>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</si>
  <si>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</si>
  <si>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</si>
  <si>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</si>
  <si>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</si>
  <si>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</si>
  <si>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</si>
  <si>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</si>
  <si>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</si>
  <si>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</si>
  <si>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</si>
  <si>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</si>
  <si>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</si>
  <si>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</si>
  <si>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</si>
  <si>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</si>
  <si>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</si>
  <si>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</si>
  <si>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</si>
  <si>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</si>
  <si>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</si>
  <si>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</si>
  <si>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</si>
  <si>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</si>
  <si>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</si>
  <si>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</si>
  <si>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</si>
  <si>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</si>
  <si>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</si>
  <si>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</si>
  <si>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</si>
  <si>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</si>
  <si>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</si>
  <si>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</si>
  <si>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</si>
  <si>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</si>
  <si>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</si>
  <si>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</si>
  <si>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</si>
  <si>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</si>
  <si>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</si>
  <si>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</si>
  <si>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</si>
  <si>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</si>
  <si>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</si>
  <si>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</si>
  <si>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</si>
  <si>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</si>
  <si>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</si>
  <si>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</si>
  <si>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</si>
  <si>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</si>
  <si>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</si>
  <si>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</si>
  <si>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</si>
  <si>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</si>
  <si>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</si>
  <si>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</si>
  <si>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</si>
  <si>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</si>
  <si>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</si>
  <si>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</si>
  <si>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</si>
  <si>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</si>
  <si>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</si>
  <si>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</si>
  <si>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</si>
  <si>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</si>
  <si>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</si>
  <si>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</si>
  <si>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</si>
  <si>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</si>
  <si>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</si>
  <si>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</si>
  <si>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</si>
  <si>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</si>
  <si>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</si>
  <si>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</si>
  <si>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</si>
  <si>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</si>
  <si>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</si>
  <si>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</si>
  <si>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</si>
  <si>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</si>
  <si>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</si>
  <si>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</si>
  <si>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</si>
  <si>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</si>
  <si>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</si>
  <si>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</si>
  <si>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</si>
  <si>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</si>
  <si>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</si>
  <si>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</si>
  <si>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</si>
  <si>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</si>
  <si>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</si>
  <si>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</si>
  <si>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</si>
  <si>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</si>
  <si>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</si>
  <si>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</si>
  <si>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</si>
  <si>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</si>
  <si>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</si>
  <si>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</si>
  <si>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</si>
  <si>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</si>
  <si>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</si>
  <si>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</si>
  <si>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</si>
  <si>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</si>
  <si>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</si>
  <si>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</si>
  <si>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</si>
  <si>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</si>
  <si>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</si>
  <si>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</si>
  <si>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</si>
  <si>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</si>
  <si>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</si>
  <si>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</si>
  <si>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</si>
  <si>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</si>
  <si>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</si>
  <si>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</si>
  <si>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</si>
  <si>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</si>
  <si>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</si>
  <si>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</si>
  <si>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</si>
  <si>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</si>
  <si>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</si>
  <si>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</si>
  <si>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</si>
  <si>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</si>
  <si>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</si>
  <si>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</si>
  <si>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</si>
  <si>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</si>
  <si>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</si>
  <si>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</si>
  <si>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</si>
  <si>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</si>
  <si>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</si>
  <si>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</si>
  <si>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</si>
  <si>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</si>
  <si>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</si>
  <si>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</si>
  <si>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</si>
  <si>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</si>
  <si>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</si>
  <si>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</si>
  <si>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</si>
  <si>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</si>
  <si>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</si>
  <si>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</si>
  <si>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</si>
  <si>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</si>
  <si>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</si>
  <si>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</si>
  <si>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</si>
  <si>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</si>
  <si>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</si>
  <si>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</si>
  <si>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</si>
  <si>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</si>
  <si>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</si>
  <si>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</si>
  <si>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</si>
  <si>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</si>
  <si>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</si>
  <si>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</si>
  <si>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</si>
  <si>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</si>
  <si>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</si>
  <si>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</si>
  <si>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</si>
  <si>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</si>
  <si>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</si>
  <si>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</si>
  <si>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</si>
  <si>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</si>
  <si>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</si>
  <si>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</si>
  <si>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</si>
  <si>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</si>
  <si>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</si>
  <si>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</si>
  <si>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</si>
  <si>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</si>
  <si>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</si>
  <si>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</si>
  <si>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</si>
  <si>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</si>
  <si>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</si>
  <si>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</si>
  <si>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</si>
  <si>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</si>
  <si>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</si>
  <si>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</si>
  <si>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</si>
  <si>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</si>
  <si>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</si>
  <si>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</si>
  <si>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</si>
  <si>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</si>
  <si>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</si>
  <si>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</si>
  <si>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</si>
  <si>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</si>
  <si>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</si>
  <si>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</si>
  <si>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</si>
  <si>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</si>
  <si>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</si>
  <si>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</si>
  <si>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</si>
  <si>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</si>
  <si>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</si>
  <si>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</si>
  <si>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</si>
  <si>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</si>
  <si>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</si>
  <si>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</si>
  <si>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</si>
  <si>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</si>
  <si>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</si>
  <si>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</si>
  <si>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</si>
  <si>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</si>
  <si>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</si>
  <si>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</si>
  <si>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</si>
  <si>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</si>
  <si>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</si>
  <si>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</si>
  <si>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</si>
  <si>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</si>
  <si>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</si>
  <si>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</si>
  <si>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</si>
  <si>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</si>
  <si>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</si>
  <si>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</si>
  <si>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</si>
  <si>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</si>
  <si>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</si>
  <si>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</si>
  <si>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</si>
  <si>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</si>
  <si>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</si>
  <si>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</si>
  <si>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</si>
  <si>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</si>
  <si>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</si>
  <si>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</si>
  <si>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</si>
  <si>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</si>
  <si>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</si>
  <si>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</si>
  <si>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</si>
  <si>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</si>
  <si>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</si>
  <si>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</si>
  <si>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</si>
  <si>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</si>
  <si>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</si>
  <si>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</si>
  <si>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</si>
  <si>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</si>
  <si>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</si>
  <si>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</si>
  <si>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</si>
  <si>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</si>
  <si>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</si>
  <si>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</si>
  <si>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</si>
  <si>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</si>
  <si>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</si>
  <si>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</si>
  <si>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</si>
  <si>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</si>
  <si>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</si>
  <si>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</si>
  <si>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</si>
  <si>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</si>
  <si>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</si>
  <si>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</si>
  <si>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</si>
  <si>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</si>
  <si>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</si>
  <si>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</si>
  <si>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</si>
  <si>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</si>
  <si>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</si>
  <si>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</si>
  <si>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</si>
  <si>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</si>
  <si>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</si>
  <si>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</si>
  <si>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</si>
  <si>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</si>
  <si>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</si>
  <si>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</si>
  <si>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</si>
  <si>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</si>
  <si>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</si>
  <si>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</si>
  <si>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</si>
  <si>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</si>
  <si>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</si>
  <si>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</si>
  <si>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</si>
  <si>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</si>
  <si>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</si>
  <si>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</si>
  <si>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</si>
  <si>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</si>
  <si>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</si>
  <si>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</si>
  <si>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</si>
  <si>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</si>
  <si>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</si>
  <si>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</si>
  <si>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</si>
  <si>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</si>
  <si>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</si>
  <si>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</si>
  <si>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</si>
  <si>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</si>
  <si>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</si>
  <si>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</si>
  <si>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</si>
  <si>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</si>
  <si>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</si>
  <si>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</si>
  <si>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</si>
  <si>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</si>
  <si>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</si>
  <si>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</si>
  <si>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</si>
  <si>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</si>
  <si>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</si>
  <si>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</si>
  <si>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</si>
  <si>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</si>
  <si>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</si>
  <si>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</si>
  <si>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</si>
  <si>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</si>
  <si>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</si>
  <si>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</si>
  <si>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</si>
  <si>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</si>
  <si>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</si>
  <si>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</si>
  <si>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</si>
  <si>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</si>
  <si>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</si>
  <si>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</si>
  <si>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</si>
  <si>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</si>
  <si>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</si>
  <si>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</si>
  <si>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</si>
  <si>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</si>
  <si>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</si>
  <si>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</si>
  <si>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</si>
  <si>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</si>
  <si>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</si>
  <si>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</si>
  <si>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</si>
  <si>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</si>
  <si>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</si>
  <si>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</si>
  <si>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</si>
  <si>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</si>
  <si>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</si>
  <si>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</si>
  <si>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</si>
  <si>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</si>
  <si>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</si>
  <si>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</si>
  <si>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</si>
  <si>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</si>
  <si>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</si>
  <si>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</si>
  <si>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</si>
  <si>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</si>
  <si>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</si>
  <si>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</si>
  <si>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</si>
  <si>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</si>
  <si>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</si>
  <si>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</si>
  <si>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</si>
  <si>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</si>
  <si>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</si>
  <si>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</si>
  <si>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</si>
  <si>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</si>
  <si>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</si>
  <si>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</si>
  <si>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</si>
  <si>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</si>
  <si>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</si>
  <si>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</si>
  <si>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</si>
  <si>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</si>
  <si>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</si>
  <si>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</si>
  <si>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</si>
  <si>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</si>
  <si>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</si>
  <si>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</si>
  <si>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</si>
  <si>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</si>
  <si>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</si>
  <si>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</si>
  <si>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</si>
  <si>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</si>
  <si>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</si>
  <si>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</si>
  <si>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</si>
  <si>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</si>
  <si>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</si>
  <si>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</si>
  <si>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</si>
  <si>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</si>
  <si>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</si>
  <si>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</si>
  <si>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</si>
  <si>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</si>
  <si>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</si>
  <si>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</si>
  <si>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</si>
  <si>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</si>
  <si>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</si>
  <si>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</si>
  <si>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</si>
  <si>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</si>
  <si>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</si>
  <si>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</si>
  <si>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</si>
  <si>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</si>
  <si>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</si>
  <si>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</si>
  <si>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</si>
  <si>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</si>
  <si>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</si>
  <si>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</si>
  <si>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</si>
  <si>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</si>
  <si>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</si>
  <si>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</si>
  <si>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</si>
  <si>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</si>
  <si>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</si>
  <si>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</si>
  <si>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</si>
  <si>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</si>
  <si>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</si>
  <si>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</si>
  <si>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</si>
  <si>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</si>
  <si>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</si>
  <si>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</si>
  <si>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</si>
  <si>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</si>
  <si>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</si>
  <si>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</si>
  <si>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</si>
  <si>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</si>
  <si>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</si>
  <si>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</si>
  <si>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</si>
  <si>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</si>
  <si>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</si>
  <si>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</si>
  <si>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</si>
  <si>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</si>
  <si>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</si>
  <si>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</si>
  <si>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</si>
  <si>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</si>
  <si>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</si>
  <si>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</si>
  <si>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</si>
  <si>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</si>
  <si>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</si>
  <si>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</si>
  <si>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</si>
  <si>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</si>
  <si>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</si>
  <si>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</si>
  <si>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</si>
  <si>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</si>
  <si>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</si>
  <si>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</si>
  <si>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</si>
  <si>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</si>
  <si>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</si>
  <si>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</si>
  <si>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</si>
  <si>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</si>
  <si>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</si>
  <si>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</si>
  <si>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</si>
  <si>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</si>
  <si>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</si>
  <si>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</si>
  <si>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</si>
  <si>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</si>
  <si>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</si>
  <si>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</si>
  <si>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</si>
  <si>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</si>
  <si>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</si>
  <si>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</si>
  <si>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</si>
  <si>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</si>
  <si>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</si>
  <si>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</si>
  <si>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</si>
  <si>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</si>
  <si>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</si>
  <si>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</si>
  <si>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</si>
  <si>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</si>
  <si>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</si>
  <si>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</si>
  <si>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</si>
  <si>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</si>
  <si>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</si>
  <si>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</si>
  <si>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</si>
  <si>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</si>
  <si>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</si>
  <si>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</si>
  <si>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</si>
  <si>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</si>
  <si>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</si>
  <si>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</si>
  <si>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</si>
  <si>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</si>
  <si>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</si>
  <si>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</si>
  <si>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</si>
  <si>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</si>
  <si>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</si>
  <si>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</si>
  <si>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</si>
  <si>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</si>
  <si>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</si>
  <si>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</si>
  <si>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</si>
  <si>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</si>
  <si>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</si>
  <si>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</si>
  <si>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</si>
  <si>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</si>
  <si>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</si>
  <si>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</si>
  <si>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</si>
  <si>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</si>
  <si>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</si>
  <si>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</si>
  <si>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</si>
  <si>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</si>
  <si>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</si>
  <si>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</si>
  <si>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</si>
  <si>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</si>
  <si>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</si>
  <si>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</si>
  <si>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</si>
  <si>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</si>
  <si>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</si>
  <si>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</si>
  <si>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</si>
  <si>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</si>
  <si>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</si>
  <si>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</si>
  <si>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</si>
  <si>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</si>
  <si>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</si>
  <si>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</si>
  <si>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</si>
  <si>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</si>
  <si>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</si>
  <si>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</si>
  <si>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</si>
  <si>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</si>
  <si>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</si>
  <si>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</si>
  <si>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</si>
  <si>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</si>
  <si>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</si>
  <si>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</si>
  <si>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</si>
  <si>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</si>
  <si>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</si>
  <si>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</si>
  <si>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</si>
  <si>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</si>
  <si>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</si>
  <si>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</si>
  <si>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</si>
  <si>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</si>
  <si>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</si>
  <si>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</si>
  <si>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</si>
  <si>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</si>
  <si>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</si>
  <si>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</si>
  <si>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</si>
  <si>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</si>
  <si>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</si>
  <si>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</si>
  <si>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</si>
  <si>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</si>
  <si>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</si>
  <si>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</si>
  <si>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</si>
  <si>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</si>
  <si>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</si>
  <si>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</si>
  <si>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</si>
  <si>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</si>
  <si>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</si>
  <si>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</si>
  <si>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</si>
  <si>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</si>
  <si>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</si>
  <si>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</si>
  <si>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</si>
  <si>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</si>
  <si>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</si>
  <si>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</si>
  <si>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</si>
  <si>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</si>
  <si>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</si>
  <si>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</si>
  <si>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</si>
  <si>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</si>
  <si>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</si>
  <si>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</si>
  <si>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</si>
  <si>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</si>
  <si>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</si>
  <si>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</si>
  <si>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</si>
  <si>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</si>
  <si>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</si>
  <si>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</si>
  <si>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</si>
  <si>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</si>
  <si>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</si>
  <si>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</si>
  <si>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</si>
  <si>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</si>
  <si>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</si>
  <si>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</si>
  <si>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</si>
  <si>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</si>
  <si>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</si>
  <si>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</si>
  <si>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</si>
  <si>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</si>
  <si>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</si>
  <si>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</si>
  <si>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</si>
  <si>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</si>
  <si>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</si>
  <si>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</si>
  <si>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</si>
  <si>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</si>
  <si>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</si>
  <si>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</si>
  <si>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</si>
  <si>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</si>
  <si>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</si>
  <si>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</si>
  <si>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</si>
  <si>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</si>
  <si>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</si>
  <si>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</si>
  <si>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</si>
  <si>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</si>
  <si>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</si>
  <si>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</si>
  <si>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</si>
  <si>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</si>
  <si>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</si>
  <si>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</si>
  <si>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</si>
  <si>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</si>
  <si>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</si>
  <si>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</si>
  <si>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</si>
  <si>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</si>
  <si>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</si>
  <si>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</si>
  <si>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</si>
  <si>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</si>
  <si>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</si>
  <si>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</si>
  <si>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</si>
  <si>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</si>
  <si>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</si>
  <si>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</si>
  <si>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</si>
  <si>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</si>
  <si>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</si>
  <si>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</si>
  <si>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</si>
  <si>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</si>
  <si>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</si>
  <si>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</si>
  <si>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</si>
  <si>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</si>
  <si>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</si>
  <si>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</si>
  <si>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</si>
  <si>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</si>
  <si>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</si>
  <si>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</si>
  <si>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</si>
  <si>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</si>
  <si>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</si>
  <si>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</si>
  <si>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</si>
  <si>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</si>
  <si>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</si>
  <si>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</si>
  <si>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</si>
  <si>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</si>
  <si>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</si>
  <si>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</si>
  <si>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</si>
  <si>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</si>
  <si>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</si>
  <si>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</si>
  <si>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</si>
  <si>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</si>
  <si>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</si>
  <si>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</si>
  <si>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</si>
  <si>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</si>
  <si>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</si>
  <si>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</si>
  <si>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</si>
  <si>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</si>
  <si>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</si>
  <si>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</si>
  <si>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</si>
  <si>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</si>
  <si>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</si>
  <si>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</si>
  <si>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</si>
  <si>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</si>
  <si>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</si>
  <si>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</si>
  <si>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</si>
  <si>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</si>
  <si>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</si>
  <si>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</si>
  <si>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</si>
  <si>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</si>
  <si>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</si>
  <si>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</si>
  <si>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</si>
  <si>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</si>
  <si>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</si>
  <si>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</si>
  <si>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</si>
  <si>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</si>
  <si>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</si>
  <si>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</si>
  <si>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</si>
  <si>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</si>
  <si>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</si>
  <si>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</si>
  <si>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</si>
  <si>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</si>
  <si>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</si>
  <si>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</si>
  <si>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</si>
  <si>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</si>
  <si>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</si>
  <si>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</si>
  <si>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</si>
  <si>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</si>
  <si>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</si>
  <si>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</si>
  <si>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</si>
  <si>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</si>
  <si>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</si>
  <si>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</si>
  <si>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</si>
  <si>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</si>
  <si>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</si>
  <si>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</si>
  <si>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</si>
  <si>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</si>
  <si>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</si>
  <si>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</si>
  <si>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</si>
  <si>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</si>
  <si>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</si>
  <si>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</si>
  <si>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</si>
  <si>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</si>
  <si>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</si>
  <si>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</si>
  <si>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</si>
  <si>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</si>
  <si>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</si>
  <si>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</si>
  <si>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</si>
  <si>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</si>
  <si>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</si>
  <si>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</si>
  <si>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</si>
  <si>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</si>
  <si>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</si>
  <si>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</si>
  <si>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</si>
  <si>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</si>
  <si>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</si>
  <si>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</si>
  <si>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</si>
  <si>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</si>
  <si>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</si>
  <si>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</si>
  <si>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</si>
  <si>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</si>
  <si>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</si>
  <si>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</si>
  <si>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</si>
  <si>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</si>
  <si>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</si>
  <si>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</si>
  <si>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</si>
  <si>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</si>
  <si>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</si>
  <si>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</si>
  <si>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</si>
  <si>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</si>
  <si>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</si>
  <si>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</si>
  <si>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</si>
  <si>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</si>
  <si>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</si>
  <si>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</si>
  <si>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</si>
  <si>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</si>
  <si>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</si>
  <si>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</si>
  <si>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</si>
  <si>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</si>
  <si>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</si>
  <si>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</si>
  <si>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</si>
  <si>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</si>
  <si>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</si>
  <si>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</si>
  <si>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</si>
  <si>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</si>
  <si>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</si>
  <si>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</si>
  <si>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</si>
  <si>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</si>
  <si>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</si>
  <si>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</si>
  <si>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</si>
  <si>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</si>
  <si>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</si>
  <si>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</si>
  <si>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</si>
  <si>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</si>
  <si>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</si>
  <si>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</si>
  <si>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</si>
  <si>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</si>
  <si>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</si>
  <si>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</si>
  <si>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</si>
  <si>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</si>
  <si>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</si>
  <si>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</si>
  <si>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</si>
  <si>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</si>
  <si>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</si>
  <si>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</si>
  <si>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</si>
  <si>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</si>
  <si>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</si>
  <si>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</si>
  <si>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</si>
  <si>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</si>
  <si>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</si>
  <si>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</si>
  <si>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</si>
  <si>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</si>
  <si>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</si>
  <si>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</si>
  <si>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</si>
  <si>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</si>
  <si>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</si>
  <si>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</si>
  <si>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</si>
  <si>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</si>
  <si>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</si>
  <si>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</si>
  <si>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</si>
  <si>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</si>
  <si>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</si>
  <si>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</si>
  <si>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</si>
  <si>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</si>
  <si>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</si>
  <si>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</si>
  <si>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</si>
  <si>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</si>
  <si>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</si>
  <si>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</si>
  <si>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</si>
  <si>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</si>
  <si>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</si>
  <si>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</si>
  <si>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</si>
  <si>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</si>
  <si>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</si>
  <si>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</si>
  <si>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</si>
  <si>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</si>
  <si>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</si>
  <si>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</si>
  <si>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</si>
  <si>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</si>
  <si>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</si>
  <si>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</si>
  <si>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</si>
  <si>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</si>
  <si>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</si>
  <si>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</si>
  <si>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</si>
  <si>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</si>
  <si>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</si>
  <si>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</si>
  <si>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</si>
  <si>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</si>
  <si>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</si>
  <si>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</si>
  <si>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</si>
  <si>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</si>
  <si>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</si>
  <si>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</si>
  <si>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</si>
  <si>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</si>
  <si>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</si>
  <si>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</si>
  <si>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</si>
  <si>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</si>
  <si>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</si>
  <si>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</si>
  <si>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</si>
  <si>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</si>
  <si>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</si>
  <si>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</si>
  <si>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</si>
  <si>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</si>
  <si>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</si>
  <si>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</si>
  <si>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</si>
  <si>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</si>
  <si>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</si>
  <si>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</si>
  <si>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</si>
  <si>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</si>
  <si>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</si>
  <si>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</si>
  <si>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</si>
  <si>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</si>
  <si>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</si>
  <si>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</si>
  <si>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</si>
  <si>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</si>
  <si>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</si>
  <si>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</si>
  <si>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</si>
  <si>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</si>
  <si>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</si>
  <si>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</si>
  <si>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</si>
  <si>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</si>
  <si>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</si>
  <si>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</si>
  <si>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</si>
  <si>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</si>
  <si>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</si>
  <si>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</si>
  <si>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</si>
  <si>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</si>
  <si>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</si>
  <si>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</si>
  <si>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</si>
  <si>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</si>
  <si>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</si>
  <si>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</si>
  <si>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</si>
  <si>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</si>
  <si>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</si>
  <si>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</si>
  <si>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</si>
  <si>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</si>
  <si>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</si>
  <si>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</si>
  <si>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</si>
  <si>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</si>
  <si>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</si>
  <si>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</si>
  <si>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</si>
  <si>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</si>
  <si>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</si>
  <si>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</si>
  <si>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</si>
  <si>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</si>
  <si>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</si>
  <si>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</si>
  <si>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</si>
  <si>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</si>
  <si>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</si>
  <si>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</si>
  <si>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</si>
  <si>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</si>
  <si>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</si>
  <si>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</si>
  <si>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</si>
  <si>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</si>
  <si>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</si>
  <si>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</si>
  <si>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</si>
  <si>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</si>
  <si>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</si>
  <si>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</si>
  <si>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</si>
  <si>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</si>
  <si>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</si>
  <si>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</si>
  <si>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</si>
  <si>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</si>
  <si>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</si>
  <si>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</si>
  <si>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</si>
  <si>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</si>
  <si>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</si>
  <si>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</si>
  <si>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</si>
  <si>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</si>
  <si>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</si>
  <si>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</si>
  <si>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</si>
  <si>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</si>
  <si>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</si>
  <si>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</si>
  <si>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</si>
  <si>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</si>
  <si>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</si>
  <si>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</si>
  <si>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</si>
  <si>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</si>
  <si>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</si>
  <si>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</si>
  <si>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</si>
  <si>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</si>
  <si>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</si>
  <si>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</si>
  <si>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</si>
  <si>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</si>
  <si>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</si>
  <si>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</si>
  <si>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</si>
  <si>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</si>
  <si>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</si>
  <si>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</si>
  <si>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</si>
  <si>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</si>
  <si>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</si>
  <si>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</si>
  <si>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</si>
  <si>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</si>
  <si>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</si>
  <si>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</si>
  <si>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</si>
  <si>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</si>
  <si>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</si>
  <si>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</si>
  <si>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</si>
  <si>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</si>
  <si>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</si>
  <si>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</si>
  <si>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</si>
  <si>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</si>
  <si>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</si>
  <si>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</si>
  <si>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</si>
  <si>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</si>
  <si>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</si>
  <si>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</si>
  <si>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</si>
  <si>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</si>
  <si>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</si>
  <si>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</si>
  <si>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</si>
  <si>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</si>
  <si>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</si>
  <si>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</si>
  <si>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</si>
  <si>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</si>
  <si>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</si>
  <si>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</si>
  <si>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</si>
  <si>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</si>
  <si>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</si>
  <si>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</si>
  <si>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</si>
  <si>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</si>
  <si>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</si>
  <si>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</si>
  <si>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</si>
  <si>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</si>
  <si>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</si>
  <si>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</si>
  <si>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</si>
  <si>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</si>
  <si>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</si>
  <si>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</si>
  <si>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</si>
  <si>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</si>
  <si>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</si>
  <si>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</si>
  <si>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</si>
  <si>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</si>
  <si>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</si>
  <si>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</si>
  <si>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</si>
  <si>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</si>
  <si>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</si>
  <si>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</si>
  <si>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</si>
  <si>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</si>
  <si>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</si>
  <si>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</si>
  <si>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</si>
  <si>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</si>
  <si>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</si>
  <si>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</si>
  <si>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</si>
  <si>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</si>
  <si>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</si>
  <si>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</si>
  <si>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</si>
  <si>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</si>
  <si>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</si>
  <si>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</si>
  <si>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</si>
  <si>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</si>
  <si>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</si>
  <si>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</si>
  <si>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</si>
  <si>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</si>
  <si>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</si>
  <si>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</si>
  <si>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</si>
  <si>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</si>
  <si>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</si>
  <si>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</si>
  <si>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</si>
  <si>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</si>
  <si>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</si>
  <si>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</si>
  <si>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</si>
  <si>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</si>
  <si>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</si>
  <si>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</si>
  <si>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</si>
  <si>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</si>
  <si>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</si>
  <si>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</si>
  <si>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</si>
  <si>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</si>
  <si>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</si>
  <si>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</si>
  <si>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</si>
  <si>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</si>
  <si>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</si>
  <si>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</si>
  <si>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</si>
  <si>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</si>
  <si>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</si>
  <si>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</si>
  <si>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</si>
  <si>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</si>
  <si>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</si>
  <si>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</si>
  <si>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</si>
  <si>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</si>
  <si>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</si>
  <si>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</si>
  <si>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</si>
  <si>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</si>
  <si>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</si>
  <si>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</si>
  <si>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</si>
  <si>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</si>
  <si>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</si>
  <si>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</si>
  <si>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</si>
  <si>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</si>
  <si>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</si>
  <si>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</si>
  <si>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</si>
  <si>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</si>
  <si>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</si>
  <si>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</si>
  <si>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</si>
  <si>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</si>
  <si>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</si>
  <si>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</si>
  <si>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</si>
  <si>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</si>
  <si>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</si>
  <si>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</si>
  <si>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</si>
  <si>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</si>
  <si>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</si>
  <si>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</si>
  <si>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</si>
  <si>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</si>
  <si>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</si>
  <si>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</si>
  <si>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</si>
  <si>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</si>
  <si>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</si>
  <si>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</si>
  <si>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</si>
  <si>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</si>
  <si>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</si>
  <si>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</si>
  <si>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</si>
  <si>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</si>
  <si>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</si>
  <si>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</si>
  <si>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</si>
  <si>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</si>
  <si>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</si>
  <si>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</si>
  <si>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</si>
  <si>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</si>
  <si>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</si>
  <si>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</si>
  <si>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</si>
  <si>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</si>
  <si>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</si>
  <si>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</si>
  <si>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</si>
  <si>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</si>
  <si>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</si>
  <si>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</si>
  <si>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</si>
  <si>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</si>
  <si>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</si>
  <si>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</si>
  <si>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</si>
  <si>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</si>
  <si>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</si>
  <si>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</si>
  <si>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</si>
  <si>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</si>
  <si>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</si>
  <si>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</si>
  <si>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</si>
  <si>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</si>
  <si>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</si>
  <si>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</si>
  <si>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</si>
  <si>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</si>
  <si>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</si>
  <si>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</si>
  <si>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</si>
  <si>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</si>
  <si>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</si>
  <si>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</si>
  <si>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</si>
  <si>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</si>
  <si>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</si>
  <si>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</si>
  <si>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</si>
  <si>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</si>
  <si>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</si>
  <si>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</si>
  <si>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</si>
  <si>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</si>
  <si>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</si>
  <si>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</si>
  <si>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</si>
  <si>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</si>
  <si>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</si>
  <si>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</si>
  <si>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</si>
  <si>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</si>
  <si>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</si>
  <si>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</si>
  <si>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</si>
  <si>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</si>
  <si>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</si>
  <si>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</si>
  <si>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</si>
  <si>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</si>
  <si>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</si>
  <si>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</si>
  <si>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</si>
  <si>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</si>
  <si>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</si>
  <si>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</si>
  <si>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</si>
  <si>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</si>
  <si>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</si>
  <si>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</si>
  <si>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</si>
  <si>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</si>
  <si>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</si>
  <si>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</si>
  <si>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</si>
  <si>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</si>
  <si>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</si>
  <si>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</si>
  <si>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</si>
  <si>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</si>
  <si>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</si>
  <si>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</si>
  <si>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</si>
  <si>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</si>
  <si>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</si>
  <si>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</si>
  <si>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</si>
  <si>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</si>
  <si>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</si>
  <si>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</si>
  <si>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</si>
  <si>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</si>
  <si>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</si>
  <si>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</si>
  <si>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</si>
  <si>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</si>
  <si>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</si>
  <si>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</si>
  <si>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</si>
  <si>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</si>
  <si>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</si>
  <si>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</si>
  <si>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</si>
  <si>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</si>
  <si>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</si>
  <si>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</si>
  <si>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</si>
  <si>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</si>
  <si>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</si>
  <si>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</si>
  <si>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</si>
  <si>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</si>
  <si>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</si>
  <si>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</si>
  <si>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</si>
  <si>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</si>
  <si>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</si>
  <si>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</si>
  <si>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</si>
  <si>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</si>
  <si>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</si>
  <si>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</si>
  <si>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</si>
  <si>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</si>
  <si>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</si>
  <si>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</si>
  <si>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</si>
  <si>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</si>
  <si>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</si>
  <si>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</si>
  <si>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</si>
  <si>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</si>
  <si>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</si>
  <si>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</si>
  <si>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</si>
  <si>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</si>
  <si>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</si>
  <si>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</si>
  <si>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</si>
  <si>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</si>
  <si>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</si>
  <si>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</si>
  <si>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</si>
  <si>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</si>
  <si>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</si>
  <si>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</si>
  <si>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</si>
  <si>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</si>
  <si>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</si>
  <si>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</si>
  <si>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</si>
  <si>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</si>
  <si>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</si>
  <si>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</si>
  <si>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</si>
  <si>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</si>
  <si>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</si>
  <si>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</si>
  <si>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</si>
  <si>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</si>
  <si>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</si>
  <si>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</si>
  <si>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</si>
  <si>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</si>
  <si>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</si>
  <si>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</si>
  <si>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</si>
  <si>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</si>
  <si>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</si>
  <si>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</si>
  <si>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</si>
  <si>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</si>
  <si>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</si>
  <si>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</si>
  <si>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</si>
  <si>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</si>
  <si>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</si>
  <si>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</si>
  <si>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</si>
  <si>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</si>
  <si>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</si>
  <si>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</si>
  <si>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</si>
  <si>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</si>
  <si>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</si>
  <si>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</si>
  <si>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</si>
  <si>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</si>
  <si>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</si>
  <si>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</si>
  <si>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</si>
  <si>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</si>
  <si>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</si>
  <si>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</si>
  <si>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</si>
  <si>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</si>
  <si>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</si>
  <si>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</si>
  <si>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</si>
  <si>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</si>
  <si>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</si>
  <si>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</si>
  <si>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</si>
  <si>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</si>
  <si>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</si>
  <si>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</si>
  <si>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</si>
  <si>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</si>
  <si>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</si>
  <si>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</si>
  <si>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</si>
  <si>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</si>
  <si>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</si>
  <si>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</si>
  <si>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</si>
  <si>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</si>
  <si>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</si>
  <si>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</si>
  <si>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</si>
  <si>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</si>
  <si>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</si>
  <si>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</si>
  <si>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</si>
  <si>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</si>
  <si>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</si>
  <si>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</si>
  <si>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</si>
  <si>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</si>
  <si>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</si>
  <si>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</si>
  <si>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</si>
  <si>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</si>
  <si>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</si>
  <si>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</si>
  <si>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</si>
  <si>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</si>
  <si>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</si>
  <si>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</si>
  <si>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</si>
  <si>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</si>
  <si>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</si>
  <si>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</si>
  <si>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</si>
  <si>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</si>
  <si>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</si>
  <si>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</si>
  <si>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</si>
  <si>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</si>
  <si>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</si>
  <si>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</si>
  <si>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</si>
  <si>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</si>
  <si>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</si>
  <si>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</si>
  <si>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</si>
  <si>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</si>
  <si>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</si>
  <si>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</si>
  <si>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</si>
  <si>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</si>
  <si>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</si>
  <si>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</si>
  <si>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</si>
  <si>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</si>
  <si>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</si>
  <si>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</si>
  <si>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</si>
  <si>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</si>
  <si>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</si>
  <si>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</si>
  <si>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</si>
  <si>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</si>
  <si>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</si>
  <si>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</si>
  <si>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</si>
  <si>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</si>
  <si>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</si>
  <si>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</si>
  <si>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</si>
  <si>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</si>
  <si>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</si>
  <si>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</si>
  <si>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</si>
  <si>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</si>
  <si>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</si>
  <si>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</si>
  <si>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</si>
  <si>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</si>
  <si>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</si>
  <si>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</si>
  <si>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</si>
  <si>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</si>
  <si>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</si>
  <si>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</si>
  <si>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</si>
  <si>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</si>
  <si>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</si>
  <si>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</si>
  <si>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</si>
  <si>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</si>
  <si>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</si>
  <si>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</si>
  <si>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</si>
  <si>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</si>
  <si>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</si>
  <si>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</si>
  <si>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</si>
  <si>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</si>
  <si>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</si>
  <si>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</si>
  <si>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</si>
  <si>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</si>
  <si>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</si>
  <si>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</si>
  <si>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</si>
  <si>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</si>
  <si>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</si>
  <si>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</si>
  <si>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</si>
  <si>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</si>
  <si>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</si>
  <si>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</si>
  <si>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</si>
  <si>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</si>
  <si>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</si>
  <si>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</si>
  <si>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</si>
  <si>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</si>
  <si>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</si>
  <si>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</si>
  <si>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</si>
  <si>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</si>
  <si>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</si>
  <si>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</si>
  <si>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</si>
  <si>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</si>
  <si>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</si>
  <si>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</si>
  <si>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</si>
  <si>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</si>
  <si>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</si>
  <si>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</si>
  <si>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</si>
  <si>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</si>
  <si>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</si>
  <si>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</si>
  <si>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</si>
  <si>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</si>
  <si>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</si>
  <si>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</si>
  <si>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</si>
  <si>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</si>
  <si>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</si>
  <si>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</si>
  <si>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</si>
  <si>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</si>
  <si>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</si>
  <si>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</si>
  <si>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</si>
  <si>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</si>
  <si>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</si>
  <si>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</si>
  <si>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</si>
  <si>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</si>
  <si>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</si>
  <si>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</si>
  <si>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</si>
  <si>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</si>
  <si>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</si>
  <si>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</si>
  <si>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</si>
  <si>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</si>
  <si>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</si>
  <si>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</si>
  <si>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</si>
  <si>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</si>
  <si>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</si>
  <si>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</si>
  <si>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</si>
  <si>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</si>
  <si>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</si>
  <si>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</si>
  <si>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</si>
  <si>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</si>
  <si>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</si>
  <si>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</si>
  <si>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</si>
  <si>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</si>
  <si>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</si>
  <si>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</si>
  <si>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</si>
  <si>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</si>
  <si>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</si>
  <si>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</si>
  <si>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</si>
  <si>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</si>
  <si>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</si>
  <si>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</si>
  <si>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</si>
  <si>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</si>
  <si>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</si>
  <si>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</si>
  <si>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</si>
  <si>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</si>
  <si>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</si>
  <si>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</si>
  <si>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</si>
  <si>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</si>
  <si>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</si>
  <si>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</si>
  <si>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</si>
  <si>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</si>
  <si>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</si>
  <si>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</si>
  <si>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</si>
  <si>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</si>
  <si>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</si>
  <si>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</si>
  <si>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</si>
  <si>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</si>
  <si>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</si>
  <si>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</si>
  <si>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</si>
  <si>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</si>
  <si>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</si>
  <si>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</si>
  <si>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</si>
  <si>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</si>
  <si>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</si>
  <si>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</si>
  <si>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</si>
  <si>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</si>
  <si>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</si>
  <si>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</si>
  <si>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</si>
  <si>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</si>
  <si>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</si>
  <si>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</si>
  <si>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</si>
  <si>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</si>
  <si>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</si>
  <si>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</si>
  <si>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</si>
  <si>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</si>
  <si>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</si>
  <si>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</si>
  <si>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</si>
  <si>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</si>
  <si>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</si>
  <si>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</si>
  <si>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</si>
  <si>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</si>
  <si>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</si>
  <si>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</si>
  <si>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</si>
  <si>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</si>
  <si>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</si>
  <si>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</si>
  <si>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</si>
  <si>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</si>
  <si>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</si>
  <si>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</si>
  <si>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</si>
  <si>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</si>
  <si>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</si>
  <si>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</si>
  <si>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</si>
  <si>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</si>
  <si>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</si>
  <si>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</si>
  <si>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</si>
  <si>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</si>
  <si>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</si>
  <si>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</si>
  <si>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</si>
  <si>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</si>
  <si>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</si>
  <si>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</si>
  <si>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</si>
  <si>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</si>
  <si>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</si>
  <si>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</si>
  <si>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</si>
  <si>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</si>
  <si>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</si>
  <si>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</si>
  <si>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</si>
  <si>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</si>
  <si>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</si>
  <si>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</si>
  <si>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</si>
  <si>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</si>
  <si>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</si>
  <si>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</si>
  <si>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</si>
  <si>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</si>
  <si>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</si>
  <si>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</si>
  <si>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</si>
  <si>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</si>
  <si>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</si>
  <si>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</si>
  <si>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</si>
  <si>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</si>
  <si>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</si>
  <si>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</si>
  <si>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</si>
  <si>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</si>
  <si>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</si>
  <si>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</si>
  <si>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</si>
  <si>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</si>
  <si>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</si>
  <si>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</si>
  <si>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</si>
  <si>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</si>
  <si>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</si>
  <si>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</si>
  <si>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</si>
  <si>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</si>
  <si>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</si>
  <si>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</si>
  <si>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</si>
  <si>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</si>
  <si>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</si>
  <si>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</si>
  <si>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</si>
  <si>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</si>
  <si>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</si>
  <si>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</si>
  <si>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</si>
  <si>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</si>
  <si>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</si>
  <si>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</si>
  <si>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</si>
  <si>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</si>
  <si>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</si>
  <si>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</si>
  <si>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</si>
  <si>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</si>
  <si>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</si>
  <si>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</si>
  <si>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</si>
  <si>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</si>
  <si>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</si>
  <si>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</si>
  <si>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</si>
  <si>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</si>
  <si>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</si>
  <si>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</si>
  <si>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</si>
  <si>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</si>
  <si>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</si>
  <si>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</si>
  <si>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</si>
  <si>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</si>
  <si>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</si>
  <si>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</si>
  <si>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</si>
  <si>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</si>
  <si>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</si>
  <si>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</si>
  <si>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</si>
  <si>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</si>
  <si>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</si>
  <si>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</si>
  <si>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</si>
  <si>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</si>
  <si>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</si>
  <si>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</si>
  <si>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</si>
  <si>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</si>
  <si>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</si>
  <si>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</si>
  <si>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</si>
  <si>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</si>
  <si>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</si>
  <si>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</si>
  <si>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</si>
  <si>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</si>
  <si>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</si>
  <si>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</si>
  <si>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</si>
  <si>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</si>
  <si>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</si>
  <si>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</si>
  <si>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</si>
  <si>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</si>
  <si>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</si>
  <si>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</si>
  <si>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</si>
  <si>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</si>
  <si>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</si>
  <si>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</si>
  <si>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</si>
  <si>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</si>
  <si>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</si>
  <si>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</si>
  <si>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</si>
  <si>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</si>
  <si>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</si>
  <si>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</si>
  <si>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</si>
  <si>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</si>
  <si>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</si>
  <si>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</si>
  <si>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</si>
  <si>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</si>
  <si>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</si>
  <si>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</si>
  <si>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</si>
  <si>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</si>
  <si>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</si>
  <si>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</si>
  <si>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</si>
  <si>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</si>
  <si>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</si>
  <si>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</si>
  <si>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</si>
  <si>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</si>
  <si>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</si>
  <si>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</si>
  <si>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</si>
  <si>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</si>
  <si>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</si>
  <si>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</si>
  <si>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</si>
  <si>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</si>
  <si>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</si>
  <si>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</si>
  <si>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</si>
  <si>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</si>
  <si>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</si>
  <si>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</si>
  <si>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</si>
  <si>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</si>
  <si>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</si>
  <si>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</si>
  <si>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</si>
  <si>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</si>
  <si>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</si>
  <si>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</si>
  <si>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</si>
  <si>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</si>
  <si>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</si>
  <si>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</si>
  <si>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</si>
  <si>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</si>
  <si>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</si>
  <si>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</si>
  <si>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</si>
  <si>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</si>
  <si>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</si>
  <si>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</si>
  <si>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</si>
  <si>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</si>
  <si>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</si>
  <si>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</si>
  <si>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</si>
  <si>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</si>
  <si>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</si>
  <si>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</si>
  <si>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</si>
  <si>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</si>
  <si>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</si>
  <si>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</si>
  <si>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</si>
  <si>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</si>
  <si>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</si>
  <si>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</si>
  <si>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</si>
  <si>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</si>
  <si>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</si>
  <si>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</si>
  <si>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</si>
  <si>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</si>
  <si>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</si>
  <si>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</si>
  <si>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</si>
  <si>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</si>
  <si>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</si>
  <si>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</si>
  <si>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</si>
  <si>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</si>
  <si>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</si>
  <si>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</si>
  <si>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</si>
  <si>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</si>
  <si>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</si>
  <si>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</si>
  <si>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</si>
  <si>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</si>
  <si>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</si>
  <si>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</si>
  <si>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</si>
  <si>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</si>
  <si>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</si>
  <si>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</si>
  <si>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</si>
  <si>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</si>
  <si>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</si>
  <si>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</si>
  <si>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</si>
  <si>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</si>
  <si>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</si>
  <si>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</si>
  <si>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</si>
  <si>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</si>
  <si>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</si>
  <si>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</si>
  <si>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</si>
  <si>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</si>
  <si>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</si>
  <si>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</si>
  <si>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</si>
  <si>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</si>
  <si>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</si>
  <si>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</si>
  <si>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</si>
  <si>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</si>
  <si>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</si>
  <si>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</si>
  <si>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</si>
  <si>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</si>
  <si>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</si>
  <si>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</si>
  <si>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</si>
  <si>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</si>
  <si>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</si>
  <si>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</si>
  <si>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</si>
  <si>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</si>
  <si>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</si>
  <si>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</si>
  <si>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</si>
  <si>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</si>
  <si>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</si>
  <si>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</si>
  <si>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</si>
  <si>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</si>
  <si>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</si>
  <si>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</si>
  <si>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</si>
  <si>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</si>
  <si>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</si>
  <si>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</si>
  <si>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</si>
  <si>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</si>
  <si>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</si>
  <si>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</si>
  <si>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</si>
  <si>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</si>
  <si>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</si>
  <si>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</si>
  <si>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</si>
  <si>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</si>
  <si>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</si>
  <si>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</si>
  <si>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</si>
  <si>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</si>
  <si>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</si>
  <si>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</si>
  <si>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</si>
  <si>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</si>
  <si>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</si>
  <si>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</si>
  <si>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</si>
  <si>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</si>
  <si>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</si>
  <si>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</si>
  <si>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</si>
  <si>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</si>
  <si>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</si>
  <si>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</si>
  <si>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</si>
  <si>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</si>
  <si>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</si>
  <si>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</si>
  <si>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</si>
  <si>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</si>
  <si>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</si>
  <si>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</si>
  <si>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</si>
  <si>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</si>
  <si>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</si>
  <si>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</si>
  <si>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</si>
  <si>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</si>
  <si>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</si>
  <si>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</si>
  <si>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</si>
  <si>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</si>
  <si>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</si>
  <si>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</si>
  <si>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</si>
  <si>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</si>
  <si>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</si>
  <si>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</si>
  <si>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</si>
  <si>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</si>
  <si>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</si>
  <si>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</si>
  <si>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</si>
  <si>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</si>
  <si>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</si>
  <si>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</si>
  <si>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</si>
  <si>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</si>
  <si>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</si>
  <si>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</si>
  <si>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</si>
  <si>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</si>
  <si>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</si>
  <si>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</si>
  <si>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</si>
  <si>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</si>
  <si>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</si>
  <si>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</si>
  <si>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</si>
  <si>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</si>
  <si>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</si>
  <si>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</si>
  <si>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</si>
  <si>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</si>
  <si>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</si>
  <si>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</si>
  <si>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</si>
  <si>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</si>
  <si>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</si>
  <si>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</si>
  <si>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</si>
  <si>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</si>
  <si>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</si>
  <si>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</si>
  <si>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</si>
  <si>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</si>
  <si>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</si>
  <si>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</si>
  <si>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</si>
  <si>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</si>
  <si>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</si>
  <si>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</si>
  <si>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</si>
  <si>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</si>
  <si>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</si>
  <si>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</si>
  <si>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</si>
  <si>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</si>
  <si>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</si>
  <si>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</si>
  <si>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</si>
  <si>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</si>
  <si>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</si>
  <si>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</si>
  <si>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</si>
  <si>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</si>
  <si>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</si>
  <si>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</si>
  <si>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</si>
  <si>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</si>
  <si>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</si>
  <si>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</si>
  <si>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</si>
  <si>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</si>
  <si>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</si>
  <si>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</si>
  <si>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</si>
  <si>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</si>
  <si>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</si>
  <si>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</si>
  <si>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</si>
  <si>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</si>
  <si>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</si>
  <si>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</si>
  <si>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</si>
  <si>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</si>
  <si>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</si>
  <si>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</si>
  <si>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</si>
  <si>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</si>
  <si>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</si>
  <si>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</si>
  <si>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</si>
  <si>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</si>
  <si>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</si>
  <si>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</si>
  <si>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</si>
  <si>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</si>
  <si>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</si>
  <si>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</si>
  <si>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</si>
  <si>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</si>
  <si>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</si>
  <si>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</si>
  <si>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</si>
  <si>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</si>
  <si>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</si>
  <si>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</si>
  <si>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</si>
  <si>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</si>
  <si>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</si>
  <si>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</si>
  <si>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</si>
  <si>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</si>
  <si>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</si>
  <si>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</si>
  <si>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</si>
  <si>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</si>
  <si>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</si>
  <si>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</si>
  <si>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</si>
  <si>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</si>
  <si>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</si>
  <si>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</si>
  <si>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</si>
  <si>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</si>
  <si>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</si>
  <si>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</si>
  <si>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</si>
  <si>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</si>
  <si>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</si>
  <si>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</si>
  <si>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</si>
  <si>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</si>
  <si>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</si>
  <si>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</si>
  <si>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</si>
  <si>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</si>
  <si>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</si>
  <si>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</si>
  <si>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</si>
  <si>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</si>
  <si>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</si>
  <si>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</si>
  <si>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</si>
  <si>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</si>
  <si>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</si>
  <si>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</si>
  <si>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</si>
  <si>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</si>
  <si>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</si>
  <si>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</si>
  <si>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</si>
  <si>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</si>
  <si>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</si>
  <si>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</si>
  <si>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</si>
  <si>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</si>
  <si>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</si>
  <si>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</si>
  <si>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</si>
  <si>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</si>
  <si>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</si>
  <si>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</si>
  <si>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</si>
  <si>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</si>
  <si>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</si>
  <si>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</si>
  <si>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</si>
  <si>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</si>
  <si>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</si>
  <si>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</si>
  <si>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</si>
  <si>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</si>
  <si>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</si>
  <si>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</si>
  <si>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</si>
  <si>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</si>
  <si>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</si>
  <si>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</si>
  <si>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</si>
  <si>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</si>
  <si>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</si>
  <si>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</si>
  <si>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</si>
  <si>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</si>
  <si>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</si>
  <si>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</si>
  <si>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</si>
  <si>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</si>
  <si>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</si>
  <si>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</si>
  <si>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</si>
  <si>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</si>
  <si>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</si>
  <si>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</si>
  <si>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</si>
  <si>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</si>
  <si>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</si>
  <si>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</si>
  <si>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</si>
  <si>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</si>
  <si>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</si>
  <si>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</si>
  <si>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</si>
  <si>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</si>
  <si>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</si>
  <si>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</si>
  <si>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</si>
  <si>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</si>
  <si>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</si>
  <si>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</si>
  <si>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</si>
  <si>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</si>
  <si>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</si>
  <si>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</si>
  <si>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</si>
  <si>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</si>
  <si>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</si>
  <si>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</si>
  <si>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</si>
  <si>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</si>
  <si>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</si>
  <si>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</si>
  <si>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</si>
  <si>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</si>
  <si>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</si>
  <si>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</si>
  <si>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</si>
  <si>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</si>
  <si>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</si>
  <si>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</si>
  <si>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</si>
  <si>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</si>
  <si>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</si>
  <si>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</si>
  <si>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</si>
  <si>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</si>
  <si>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</si>
  <si>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</si>
  <si>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</si>
  <si>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</si>
  <si>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</si>
  <si>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</si>
  <si>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</si>
  <si>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</si>
  <si>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</si>
  <si>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</si>
  <si>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</si>
  <si>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</si>
  <si>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</si>
  <si>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</si>
  <si>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</si>
  <si>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</si>
  <si>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</si>
  <si>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</si>
  <si>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</si>
  <si>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</si>
  <si>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</si>
  <si>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</si>
  <si>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</si>
  <si>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</si>
  <si>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</si>
  <si>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</si>
  <si>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</si>
  <si>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</si>
  <si>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</si>
  <si>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</si>
  <si>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</si>
  <si>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</si>
  <si>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</si>
  <si>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</si>
  <si>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</si>
  <si>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</si>
  <si>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</si>
  <si>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</si>
  <si>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</si>
  <si>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</si>
  <si>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</si>
  <si>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</si>
  <si>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</si>
  <si>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</si>
  <si>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</si>
  <si>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</si>
  <si>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</si>
  <si>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</si>
  <si>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</si>
  <si>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</si>
  <si>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</si>
  <si>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</si>
  <si>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</si>
  <si>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</si>
  <si>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</si>
  <si>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</si>
  <si>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</si>
  <si>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</si>
  <si>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</si>
  <si>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</si>
  <si>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</si>
  <si>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</si>
  <si>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</si>
  <si>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</si>
  <si>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</si>
  <si>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</si>
  <si>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</si>
  <si>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</si>
  <si>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</si>
  <si>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</si>
  <si>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</si>
  <si>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</si>
  <si>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</si>
  <si>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</si>
  <si>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</si>
  <si>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</si>
  <si>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</si>
  <si>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</si>
  <si>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</si>
  <si>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</si>
  <si>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</si>
  <si>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</si>
  <si>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</si>
  <si>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</si>
  <si>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</si>
  <si>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</si>
  <si>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</si>
  <si>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</si>
  <si>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</si>
  <si>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</si>
  <si>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</si>
  <si>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</si>
  <si>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</si>
  <si>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</si>
  <si>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</si>
  <si>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</si>
  <si>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</si>
  <si>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</si>
  <si>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</si>
  <si>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</si>
  <si>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</si>
  <si>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</si>
  <si>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</si>
  <si>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</si>
  <si>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</si>
  <si>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</si>
  <si>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</si>
  <si>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</si>
  <si>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</si>
  <si>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</si>
  <si>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</si>
  <si>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</si>
  <si>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</si>
  <si>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</si>
  <si>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</si>
  <si>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</si>
  <si>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</si>
  <si>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</si>
  <si>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</si>
  <si>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</si>
  <si>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</si>
  <si>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</si>
  <si>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</si>
  <si>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</si>
  <si>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</si>
  <si>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</si>
  <si>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</si>
  <si>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</si>
  <si>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</si>
  <si>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</si>
  <si>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</si>
  <si>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</si>
  <si>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</si>
  <si>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</si>
  <si>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</si>
  <si>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</si>
  <si>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</si>
  <si>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</si>
  <si>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</si>
  <si>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</si>
  <si>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</si>
  <si>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</si>
  <si>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</si>
  <si>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</si>
  <si>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</si>
  <si>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</si>
  <si>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</si>
  <si>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</si>
  <si>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</si>
  <si>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</si>
  <si>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</si>
  <si>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</si>
  <si>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</si>
  <si>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</si>
  <si>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</si>
  <si>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</si>
  <si>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</si>
  <si>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</si>
  <si>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</si>
  <si>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</si>
  <si>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</si>
  <si>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</si>
  <si>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</si>
  <si>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</si>
  <si>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</si>
  <si>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</si>
  <si>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</si>
  <si>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</si>
  <si>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</si>
  <si>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</si>
  <si>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</si>
  <si>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</si>
  <si>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</si>
  <si>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</si>
  <si>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</si>
  <si>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</si>
  <si>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</si>
  <si>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</si>
  <si>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</si>
  <si>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</si>
  <si>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</si>
  <si>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</si>
  <si>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</si>
  <si>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</si>
  <si>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</si>
  <si>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</si>
  <si>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</si>
  <si>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</si>
  <si>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</si>
  <si>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</si>
  <si>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</si>
  <si>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</si>
  <si>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</si>
  <si>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</si>
  <si>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</si>
  <si>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</si>
  <si>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</si>
  <si>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</si>
  <si>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</si>
  <si>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</si>
  <si>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</si>
  <si>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</si>
  <si>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</si>
  <si>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</si>
  <si>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</si>
  <si>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</si>
  <si>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</si>
  <si>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</si>
  <si>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</si>
  <si>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</si>
  <si>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</si>
  <si>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</si>
  <si>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</si>
  <si>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</si>
  <si>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</si>
  <si>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</si>
  <si>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</si>
  <si>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</si>
  <si>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</si>
  <si>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</si>
  <si>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</si>
  <si>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</si>
  <si>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</si>
  <si>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</si>
  <si>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</si>
  <si>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</si>
  <si>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</si>
  <si>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</si>
  <si>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</si>
  <si>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</si>
  <si>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</si>
  <si>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</si>
  <si>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</si>
  <si>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</si>
  <si>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</si>
  <si>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</si>
  <si>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</si>
  <si>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</si>
  <si>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</si>
  <si>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</si>
  <si>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</si>
  <si>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</si>
  <si>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</si>
  <si>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</si>
  <si>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</si>
  <si>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</si>
  <si>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</si>
  <si>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</si>
  <si>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</si>
  <si>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</si>
  <si>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</si>
  <si>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</si>
  <si>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</si>
  <si>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</si>
  <si>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</si>
  <si>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</si>
  <si>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</si>
  <si>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</si>
  <si>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</si>
  <si>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</si>
  <si>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</si>
  <si>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</si>
  <si>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</si>
  <si>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</si>
  <si>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</si>
  <si>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</si>
  <si>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</si>
  <si>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</si>
  <si>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</si>
  <si>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</si>
  <si>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</si>
  <si>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</si>
  <si>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</si>
  <si>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</si>
  <si>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</si>
  <si>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</si>
  <si>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</si>
  <si>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</si>
  <si>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</si>
  <si>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</si>
  <si>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</si>
  <si>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</si>
  <si>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</si>
  <si>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</si>
  <si>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</si>
  <si>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</si>
  <si>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</si>
  <si>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</si>
  <si>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</si>
  <si>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</si>
  <si>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</si>
  <si>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</si>
  <si>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</si>
  <si>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</si>
  <si>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</si>
  <si>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</si>
  <si>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</si>
  <si>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</si>
  <si>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</si>
  <si>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</si>
  <si>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</si>
  <si>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</si>
  <si>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</si>
  <si>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</si>
  <si>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</si>
  <si>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</si>
  <si>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</si>
  <si>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</si>
  <si>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</si>
  <si>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</si>
  <si>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</si>
  <si>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</si>
  <si>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</si>
  <si>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</si>
  <si>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</si>
  <si>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</si>
  <si>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</si>
  <si>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</si>
  <si>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</si>
  <si>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</si>
  <si>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</si>
  <si>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</si>
  <si>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</si>
  <si>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</si>
  <si>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</si>
  <si>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</si>
  <si>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</si>
  <si>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</si>
  <si>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</si>
  <si>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</si>
  <si>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</si>
  <si>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</si>
  <si>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</si>
  <si>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</si>
  <si>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</si>
  <si>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</si>
  <si>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</si>
  <si>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</si>
  <si>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</si>
  <si>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</si>
  <si>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</si>
  <si>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</si>
  <si>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</si>
  <si>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</si>
  <si>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</si>
  <si>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</si>
  <si>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</si>
  <si>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</si>
  <si>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</si>
  <si>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</si>
  <si>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</si>
  <si>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</si>
  <si>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</si>
  <si>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</si>
  <si>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</si>
  <si>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</si>
  <si>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</si>
  <si>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</si>
  <si>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</si>
  <si>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</si>
  <si>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</si>
  <si>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</si>
  <si>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</si>
  <si>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</si>
  <si>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</si>
  <si>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</si>
  <si>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</si>
  <si>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</si>
  <si>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</si>
  <si>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</si>
  <si>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</si>
  <si>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</si>
  <si>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</si>
  <si>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</si>
  <si>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</si>
  <si>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</si>
  <si>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</si>
  <si>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</si>
  <si>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</si>
  <si>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</si>
  <si>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</si>
  <si>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</si>
  <si>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</si>
  <si>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</si>
  <si>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</si>
  <si>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</si>
  <si>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</si>
  <si>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</si>
  <si>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</si>
  <si>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</si>
  <si>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</si>
  <si>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</si>
  <si>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</si>
  <si>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</si>
  <si>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</si>
  <si>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</si>
  <si>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</si>
  <si>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</si>
  <si>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</si>
  <si>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</si>
  <si>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</si>
  <si>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</si>
  <si>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</si>
  <si>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</si>
  <si>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</si>
  <si>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</si>
  <si>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</si>
  <si>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</si>
  <si>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</si>
  <si>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</si>
  <si>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</si>
  <si>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</si>
  <si>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</si>
  <si>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</si>
  <si>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</si>
  <si>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</si>
  <si>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</si>
  <si>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</si>
  <si>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</si>
  <si>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</si>
  <si>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</si>
  <si>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</si>
  <si>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</si>
  <si>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</si>
  <si>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</si>
  <si>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</si>
  <si>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</si>
  <si>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</si>
  <si>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</si>
  <si>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</si>
  <si>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</si>
  <si>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</si>
  <si>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</si>
  <si>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</si>
  <si>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</si>
  <si>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</si>
  <si>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</si>
  <si>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</si>
  <si>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</si>
  <si>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</si>
  <si>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</si>
  <si>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</si>
  <si>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</si>
  <si>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</si>
  <si>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</si>
  <si>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</si>
  <si>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</si>
  <si>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</si>
  <si>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</si>
  <si>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</si>
  <si>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</si>
  <si>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</si>
  <si>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</si>
  <si>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</si>
  <si>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</si>
  <si>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</si>
  <si>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</si>
  <si>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</si>
  <si>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</si>
  <si>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</si>
  <si>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</si>
  <si>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</si>
  <si>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</si>
  <si>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</si>
  <si>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</si>
  <si>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</si>
  <si>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</si>
  <si>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</si>
  <si>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</si>
  <si>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</si>
  <si>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</si>
  <si>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</si>
  <si>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</si>
  <si>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</si>
  <si>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</si>
  <si>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</si>
  <si>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</si>
  <si>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</si>
  <si>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</si>
  <si>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</si>
  <si>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</si>
  <si>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</si>
  <si>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</si>
  <si>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</si>
  <si>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</si>
  <si>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</si>
  <si>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</si>
  <si>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</si>
  <si>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</si>
  <si>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</si>
  <si>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</si>
  <si>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</si>
  <si>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</si>
  <si>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</si>
  <si>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</si>
  <si>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</si>
  <si>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</si>
  <si>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</si>
  <si>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</si>
  <si>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</si>
  <si>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</si>
  <si>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</si>
  <si>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</si>
  <si>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</si>
  <si>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</si>
  <si>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</si>
  <si>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</si>
  <si>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</si>
  <si>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</si>
  <si>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</si>
  <si>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</si>
  <si>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</si>
  <si>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</si>
  <si>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</si>
  <si>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</si>
  <si>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</si>
  <si>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</si>
  <si>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</si>
  <si>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</si>
  <si>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</si>
  <si>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</si>
  <si>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</si>
  <si>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</si>
  <si>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</si>
  <si>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</si>
  <si>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</si>
  <si>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</si>
  <si>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</si>
  <si>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</si>
  <si>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</si>
  <si>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</si>
  <si>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</si>
  <si>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</si>
  <si>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</si>
  <si>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</si>
  <si>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</si>
  <si>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</si>
  <si>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</si>
  <si>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</si>
  <si>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</si>
  <si>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</si>
  <si>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</si>
  <si>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</si>
  <si>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</si>
  <si>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</si>
  <si>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</si>
  <si>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</si>
  <si>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</si>
  <si>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</si>
  <si>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</si>
  <si>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</si>
  <si>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</si>
  <si>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</si>
  <si>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</si>
  <si>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</si>
  <si>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</si>
  <si>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</si>
  <si>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</si>
  <si>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</si>
  <si>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</si>
  <si>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</si>
  <si>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</si>
  <si>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</si>
  <si>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</si>
  <si>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</si>
  <si>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</si>
  <si>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</si>
  <si>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</si>
  <si>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</si>
  <si>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</si>
  <si>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</si>
  <si>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</si>
  <si>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</si>
  <si>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</si>
  <si>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</si>
  <si>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</si>
  <si>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</si>
  <si>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</si>
  <si>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</si>
  <si>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</si>
  <si>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</si>
  <si>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</si>
  <si>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</si>
  <si>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</si>
  <si>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</si>
  <si>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</si>
  <si>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</si>
  <si>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</si>
  <si>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</si>
  <si>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</si>
  <si>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</si>
  <si>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</si>
  <si>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</si>
  <si>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</si>
  <si>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</si>
  <si>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</si>
  <si>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</si>
  <si>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</si>
  <si>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</si>
  <si>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</si>
  <si>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</si>
  <si>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</si>
  <si>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</si>
  <si>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</si>
  <si>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</si>
  <si>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</si>
  <si>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</si>
  <si>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</si>
  <si>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</si>
  <si>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</si>
  <si>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</si>
  <si>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</si>
  <si>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</si>
  <si>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</si>
  <si>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</si>
  <si>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</si>
  <si>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</si>
  <si>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</si>
  <si>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</si>
  <si>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</si>
  <si>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</si>
  <si>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</si>
  <si>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</si>
  <si>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</si>
  <si>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</si>
  <si>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</si>
  <si>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</si>
  <si>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</si>
  <si>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</si>
  <si>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</si>
  <si>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</si>
  <si>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</si>
  <si>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</si>
  <si>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</si>
  <si>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</si>
  <si>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</si>
  <si>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</si>
  <si>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</si>
  <si>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</si>
  <si>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</si>
  <si>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</si>
  <si>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</si>
  <si>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</si>
  <si>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</si>
  <si>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</si>
  <si>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</si>
  <si>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</si>
  <si>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</si>
  <si>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</si>
  <si>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</si>
  <si>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</si>
  <si>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</si>
  <si>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</si>
  <si>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</si>
  <si>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</si>
  <si>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</si>
  <si>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</si>
  <si>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</si>
  <si>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</si>
  <si>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</si>
  <si>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</si>
  <si>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</si>
  <si>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</si>
  <si>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</si>
  <si>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</si>
  <si>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</si>
  <si>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</si>
  <si>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</si>
  <si>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</si>
  <si>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</si>
  <si>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</si>
  <si>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</si>
  <si>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</si>
  <si>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</si>
  <si>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</si>
  <si>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</si>
  <si>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</si>
  <si>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</si>
  <si>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</si>
  <si>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</si>
  <si>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</si>
  <si>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</si>
  <si>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</si>
  <si>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</si>
  <si>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</si>
  <si>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</si>
  <si>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</si>
  <si>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</si>
  <si>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</si>
  <si>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</si>
  <si>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</si>
  <si>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</si>
  <si>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</si>
  <si>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</si>
  <si>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</si>
  <si>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</si>
  <si>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</si>
  <si>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</si>
  <si>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</si>
  <si>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</si>
  <si>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</si>
  <si>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</si>
  <si>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</si>
  <si>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</si>
  <si>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</si>
  <si>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</si>
  <si>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</si>
  <si>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</si>
  <si>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</si>
  <si>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</si>
  <si>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</si>
  <si>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</si>
  <si>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</si>
  <si>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</si>
  <si>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</si>
  <si>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</si>
  <si>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</si>
  <si>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</si>
  <si>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</si>
  <si>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</si>
  <si>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</si>
  <si>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</si>
  <si>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</si>
  <si>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</si>
  <si>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</si>
  <si>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</si>
  <si>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</si>
  <si>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</si>
  <si>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</si>
  <si>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</si>
  <si>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</si>
  <si>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</si>
  <si>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</si>
  <si>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</si>
  <si>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</si>
  <si>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</si>
  <si>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</si>
  <si>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</si>
  <si>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</si>
  <si>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</si>
  <si>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</si>
  <si>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</si>
  <si>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</si>
  <si>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</si>
  <si>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</si>
  <si>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</si>
  <si>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</si>
  <si>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</si>
  <si>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</si>
  <si>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</si>
  <si>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</si>
  <si>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</si>
  <si>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</si>
  <si>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</si>
  <si>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</si>
  <si>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</si>
  <si>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</si>
  <si>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</si>
  <si>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</si>
  <si>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</si>
  <si>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</si>
  <si>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</si>
  <si>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</si>
  <si>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</si>
  <si>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</si>
  <si>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</si>
  <si>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</si>
  <si>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</si>
  <si>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</si>
  <si>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</si>
  <si>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</si>
  <si>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</si>
  <si>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</si>
  <si>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</si>
  <si>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</si>
  <si>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</si>
  <si>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</si>
  <si>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</si>
  <si>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</si>
  <si>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</si>
  <si>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</si>
  <si>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</si>
  <si>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</si>
  <si>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</si>
  <si>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</si>
  <si>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</si>
  <si>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</si>
  <si>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</si>
  <si>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</si>
  <si>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</si>
  <si>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</si>
  <si>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</si>
  <si>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</si>
  <si>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</si>
  <si>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</si>
  <si>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</si>
  <si>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</si>
  <si>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</si>
  <si>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</si>
  <si>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</si>
  <si>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</si>
  <si>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</si>
  <si>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</si>
  <si>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</si>
  <si>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</si>
  <si>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</si>
  <si>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</si>
  <si>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</si>
  <si>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</si>
  <si>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</si>
  <si>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</si>
  <si>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</si>
  <si>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</si>
  <si>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</si>
  <si>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</si>
  <si>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</si>
  <si>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</si>
  <si>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</si>
  <si>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</si>
  <si>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</si>
  <si>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</si>
  <si>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</si>
  <si>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</si>
  <si>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</si>
  <si>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</si>
  <si>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</si>
  <si>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</si>
  <si>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</si>
  <si>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</si>
  <si>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</si>
  <si>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</si>
  <si>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</si>
  <si>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</si>
  <si>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</si>
  <si>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</si>
  <si>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</si>
  <si>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</si>
  <si>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</si>
  <si>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</si>
  <si>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</si>
  <si>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</si>
  <si>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</si>
  <si>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</si>
  <si>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</si>
  <si>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</si>
  <si>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</si>
  <si>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</si>
  <si>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</si>
  <si>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</si>
  <si>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</si>
  <si>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</si>
  <si>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</si>
  <si>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</si>
  <si>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</si>
  <si>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</si>
  <si>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</si>
  <si>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</si>
  <si>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</si>
  <si>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</si>
  <si>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</si>
  <si>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</si>
  <si>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</si>
  <si>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</si>
  <si>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</si>
  <si>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</si>
  <si>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</si>
  <si>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</si>
  <si>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</si>
  <si>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</si>
  <si>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</si>
  <si>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</si>
  <si>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</si>
  <si>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</si>
  <si>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</si>
  <si>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</si>
  <si>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</si>
  <si>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</si>
  <si>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</si>
  <si>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</si>
  <si>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</si>
  <si>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</si>
  <si>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</si>
  <si>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</si>
  <si>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</si>
  <si>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</si>
  <si>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</si>
  <si>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</si>
  <si>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</si>
  <si>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</si>
  <si>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</si>
  <si>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</si>
  <si>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</si>
  <si>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</si>
  <si>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</si>
  <si>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</si>
  <si>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</si>
  <si>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</si>
  <si>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</si>
  <si>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</si>
  <si>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</si>
  <si>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</si>
  <si>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</si>
  <si>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</si>
  <si>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</si>
  <si>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</si>
  <si>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</si>
  <si>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</si>
  <si>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</si>
  <si>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</si>
  <si>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</si>
  <si>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</si>
  <si>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</si>
  <si>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</si>
  <si>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</si>
  <si>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</si>
  <si>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</si>
  <si>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</si>
  <si>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</si>
  <si>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</si>
  <si>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</si>
  <si>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</si>
  <si>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</si>
  <si>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</si>
  <si>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</si>
  <si>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</si>
  <si>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</si>
  <si>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</si>
  <si>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</si>
  <si>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</si>
  <si>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</si>
  <si>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</si>
  <si>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</si>
  <si>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</si>
  <si>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</si>
  <si>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</si>
  <si>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</si>
  <si>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</si>
  <si>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</si>
  <si>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</si>
  <si>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</si>
  <si>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</si>
  <si>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</si>
  <si>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</si>
  <si>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</si>
  <si>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</si>
  <si>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</si>
  <si>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</si>
  <si>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</si>
  <si>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</si>
  <si>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</si>
  <si>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</si>
  <si>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</si>
  <si>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</si>
  <si>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</si>
  <si>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</si>
  <si>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</si>
  <si>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</si>
  <si>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</si>
  <si>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</si>
  <si>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</si>
  <si>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</si>
  <si>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</si>
  <si>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</si>
  <si>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</si>
  <si>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</si>
  <si>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</si>
  <si>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</si>
  <si>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</si>
  <si>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</si>
  <si>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</si>
  <si>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</si>
  <si>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</si>
  <si>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</si>
  <si>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</si>
  <si>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</si>
  <si>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</si>
  <si>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</si>
  <si>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</si>
  <si>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</si>
  <si>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</si>
  <si>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</si>
  <si>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</si>
  <si>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</si>
  <si>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</si>
  <si>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</si>
  <si>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</si>
  <si>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</si>
  <si>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</si>
  <si>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</si>
  <si>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</si>
  <si>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</si>
  <si>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</si>
  <si>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</si>
  <si>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</si>
  <si>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</si>
  <si>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</si>
  <si>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</si>
  <si>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</si>
  <si>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</si>
  <si>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</si>
  <si>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</si>
  <si>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</si>
  <si>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</si>
  <si>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</si>
  <si>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</si>
  <si>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</si>
  <si>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</si>
  <si>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</si>
  <si>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</si>
  <si>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</si>
  <si>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</si>
  <si>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</si>
  <si>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</si>
  <si>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</si>
  <si>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</si>
  <si>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</si>
  <si>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</si>
  <si>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</si>
  <si>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</si>
  <si>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</si>
  <si>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</si>
  <si>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</si>
  <si>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</si>
  <si>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</si>
  <si>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</si>
  <si>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</si>
  <si>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</si>
  <si>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</si>
  <si>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</si>
  <si>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</si>
  <si>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</si>
  <si>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</si>
  <si>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</si>
  <si>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</si>
  <si>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</si>
  <si>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</si>
  <si>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</si>
  <si>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</si>
  <si>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</si>
  <si>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</si>
  <si>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</si>
  <si>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</si>
  <si>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</si>
  <si>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</si>
  <si>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</si>
  <si>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</si>
  <si>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</si>
  <si>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</si>
  <si>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</si>
  <si>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</si>
  <si>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</si>
  <si>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</si>
  <si>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</si>
  <si>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</si>
  <si>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</si>
  <si>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</si>
  <si>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</si>
  <si>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</si>
  <si>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</si>
  <si>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</si>
  <si>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</si>
  <si>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</si>
  <si>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</si>
  <si>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</si>
  <si>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</si>
  <si>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</si>
  <si>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</si>
  <si>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</si>
  <si>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</si>
  <si>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</si>
  <si>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</si>
  <si>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</si>
  <si>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</si>
  <si>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</si>
  <si>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</si>
  <si>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</si>
  <si>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</si>
  <si>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</si>
  <si>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</si>
  <si>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</si>
  <si>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</si>
  <si>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</si>
  <si>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</si>
  <si>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</si>
  <si>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</si>
  <si>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</si>
  <si>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</si>
  <si>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</si>
  <si>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</si>
  <si>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</si>
  <si>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</si>
  <si>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</si>
  <si>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</si>
  <si>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</si>
  <si>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</si>
  <si>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</si>
  <si>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</si>
  <si>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</si>
  <si>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</si>
  <si>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</si>
  <si>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</si>
  <si>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</si>
  <si>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</si>
  <si>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</si>
  <si>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</si>
  <si>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</si>
  <si>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</si>
  <si>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</si>
  <si>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</si>
  <si>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</si>
  <si>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</si>
  <si>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</si>
  <si>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</si>
  <si>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</si>
  <si>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</si>
  <si>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</si>
  <si>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</si>
  <si>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</si>
  <si>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</si>
  <si>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</si>
  <si>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</si>
  <si>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</si>
  <si>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</si>
  <si>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</si>
  <si>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</si>
  <si>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</si>
  <si>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</si>
  <si>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</si>
  <si>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</si>
  <si>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</si>
  <si>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</si>
  <si>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</si>
  <si>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</si>
  <si>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</si>
  <si>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</si>
  <si>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</si>
  <si>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</si>
  <si>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</si>
  <si>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</si>
  <si>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</si>
  <si>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</si>
  <si>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</si>
  <si>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</si>
  <si>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</si>
  <si>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</si>
  <si>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</si>
  <si>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</si>
  <si>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</si>
  <si>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</si>
  <si>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</si>
  <si>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</si>
  <si>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</si>
  <si>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</si>
  <si>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</si>
  <si>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</si>
  <si>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</si>
  <si>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</si>
  <si>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</si>
  <si>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</si>
  <si>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</si>
  <si>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</si>
  <si>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</si>
  <si>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</si>
  <si>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</si>
  <si>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</si>
  <si>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</si>
  <si>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</si>
  <si>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</si>
  <si>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</si>
  <si>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</si>
  <si>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</si>
  <si>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</si>
  <si>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</si>
  <si>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</si>
  <si>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</si>
  <si>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</si>
  <si>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</si>
  <si>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</si>
  <si>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</si>
  <si>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</si>
  <si>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</si>
  <si>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</si>
  <si>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</si>
  <si>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</si>
  <si>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</si>
  <si>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</si>
  <si>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</si>
  <si>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</si>
  <si>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</si>
  <si>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</si>
  <si>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</si>
  <si>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</si>
  <si>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</si>
  <si>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</si>
  <si>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</si>
  <si>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</si>
  <si>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</si>
  <si>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</si>
  <si>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</si>
  <si>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</si>
  <si>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</si>
  <si>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</si>
  <si>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</si>
  <si>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</si>
  <si>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</si>
  <si>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</si>
  <si>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</si>
  <si>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</si>
  <si>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</si>
  <si>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</si>
  <si>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</si>
  <si>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</si>
  <si>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</si>
  <si>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</si>
  <si>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</si>
  <si>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</si>
  <si>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</si>
  <si>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</si>
  <si>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</si>
  <si>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</si>
  <si>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</si>
  <si>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</si>
  <si>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</si>
  <si>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</si>
  <si>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</si>
  <si>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</si>
  <si>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</si>
  <si>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</si>
  <si>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</si>
  <si>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</si>
  <si>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</si>
  <si>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</si>
  <si>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</si>
  <si>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</si>
  <si>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</si>
  <si>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</si>
  <si>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</si>
  <si>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</si>
  <si>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</si>
  <si>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</si>
  <si>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</si>
  <si>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</si>
  <si>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</si>
  <si>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</si>
  <si>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</si>
  <si>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</si>
  <si>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</si>
  <si>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</si>
  <si>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</si>
  <si>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</si>
  <si>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</si>
  <si>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</si>
  <si>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</si>
  <si>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</si>
  <si>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</si>
  <si>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</si>
  <si>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</si>
  <si>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</si>
  <si>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</si>
  <si>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</si>
  <si>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</si>
  <si>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</si>
  <si>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</si>
  <si>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</si>
  <si>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</si>
  <si>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</si>
  <si>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</si>
  <si>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</si>
  <si>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</si>
  <si>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</si>
  <si>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</si>
  <si>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</si>
  <si>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</si>
  <si>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</si>
  <si>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</si>
  <si>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</si>
  <si>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</si>
  <si>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</si>
  <si>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</si>
  <si>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</si>
  <si>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</si>
  <si>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</si>
  <si>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</si>
  <si>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</si>
  <si>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</si>
  <si>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</si>
  <si>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</si>
  <si>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</si>
  <si>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</si>
  <si>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</si>
  <si>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</si>
  <si>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</si>
  <si>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</si>
  <si>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</si>
  <si>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</si>
  <si>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</si>
  <si>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</si>
  <si>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</si>
  <si>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</si>
  <si>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</si>
  <si>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</si>
  <si>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</si>
  <si>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</si>
  <si>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</si>
  <si>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</si>
  <si>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</si>
  <si>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</si>
  <si>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</si>
  <si>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</si>
  <si>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</si>
  <si>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</si>
  <si>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</si>
  <si>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</si>
  <si>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</si>
  <si>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</si>
  <si>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</si>
  <si>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</si>
  <si>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</si>
  <si>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</si>
  <si>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</si>
  <si>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</si>
  <si>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</si>
  <si>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</si>
  <si>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</si>
  <si>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</si>
  <si>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</si>
  <si>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</si>
  <si>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</si>
  <si>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</si>
  <si>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</si>
  <si>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</si>
  <si>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</si>
  <si>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</si>
  <si>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</si>
  <si>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</si>
  <si>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</si>
  <si>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</si>
  <si>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</si>
  <si>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</si>
  <si>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</si>
  <si>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</si>
  <si>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</si>
  <si>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</si>
  <si>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</si>
  <si>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</si>
  <si>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</si>
  <si>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</si>
  <si>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</si>
  <si>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</si>
  <si>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</si>
  <si>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</si>
  <si>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</si>
  <si>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</si>
  <si>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</si>
  <si>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</si>
  <si>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</si>
  <si>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</si>
  <si>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</si>
  <si>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</si>
  <si>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</si>
  <si>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</si>
  <si>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</si>
  <si>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</si>
  <si>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</si>
  <si>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</si>
  <si>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</si>
  <si>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</si>
  <si>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</si>
  <si>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</si>
  <si>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</si>
  <si>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</si>
  <si>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</si>
  <si>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</si>
  <si>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</si>
  <si>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</si>
  <si>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</si>
  <si>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</si>
  <si>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</si>
  <si>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</si>
  <si>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</si>
  <si>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</si>
  <si>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</si>
  <si>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</si>
  <si>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</si>
  <si>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</si>
  <si>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</si>
  <si>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</si>
  <si>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</si>
  <si>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</si>
  <si>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</si>
  <si>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</si>
  <si>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</si>
  <si>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</si>
  <si>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</si>
  <si>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</si>
  <si>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</si>
  <si>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</si>
  <si>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</si>
  <si>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</si>
  <si>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</si>
  <si>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</si>
  <si>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</si>
  <si>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</si>
  <si>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</si>
  <si>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</si>
  <si>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</si>
  <si>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</si>
  <si>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</si>
  <si>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</si>
  <si>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</si>
  <si>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</si>
  <si>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</si>
  <si>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</si>
  <si>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</si>
  <si>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</si>
  <si>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</si>
  <si>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</si>
  <si>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</si>
  <si>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</si>
  <si>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</si>
  <si>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</si>
  <si>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</si>
  <si>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</si>
  <si>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</si>
  <si>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</si>
  <si>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</si>
  <si>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</si>
  <si>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</si>
  <si>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</si>
  <si>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</si>
  <si>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</si>
  <si>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</si>
  <si>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</si>
  <si>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</si>
  <si>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</si>
  <si>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</si>
  <si>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</si>
  <si>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</si>
  <si>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</si>
  <si>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</si>
  <si>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</si>
  <si>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</si>
  <si>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</si>
  <si>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</si>
  <si>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</si>
  <si>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</si>
  <si>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</si>
  <si>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</si>
  <si>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</si>
  <si>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</si>
  <si>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</si>
  <si>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</si>
  <si>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</si>
  <si>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</si>
  <si>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</si>
  <si>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</si>
  <si>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</si>
  <si>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</si>
  <si>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</si>
  <si>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</si>
  <si>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</si>
  <si>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</si>
  <si>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</si>
  <si>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</si>
  <si>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</si>
  <si>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</si>
  <si>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</si>
  <si>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</si>
  <si>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</si>
  <si>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</si>
  <si>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</si>
  <si>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</si>
  <si>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</si>
  <si>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</si>
  <si>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</si>
  <si>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</si>
  <si>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</si>
  <si>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</si>
  <si>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</si>
  <si>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</si>
  <si>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</si>
  <si>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</si>
  <si>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</si>
  <si>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</si>
  <si>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</si>
  <si>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</si>
  <si>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</si>
  <si>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</si>
  <si>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</si>
  <si>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</si>
  <si>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</si>
  <si>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</si>
  <si>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</si>
  <si>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</si>
  <si>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</si>
  <si>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</si>
  <si>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</si>
  <si>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</si>
  <si>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</si>
  <si>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</si>
  <si>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</si>
  <si>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</si>
  <si>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</si>
  <si>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</si>
  <si>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</si>
  <si>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</si>
  <si>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</si>
  <si>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</si>
  <si>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</si>
  <si>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</si>
  <si>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</si>
  <si>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</si>
  <si>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</si>
  <si>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</si>
  <si>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</si>
  <si>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</si>
  <si>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</si>
  <si>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</si>
  <si>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</si>
  <si>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</si>
  <si>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</si>
  <si>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</si>
  <si>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</si>
  <si>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</si>
  <si>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</si>
  <si>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</si>
  <si>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</si>
  <si>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</si>
  <si>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</si>
  <si>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</si>
  <si>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</si>
  <si>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</si>
  <si>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</si>
  <si>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</si>
  <si>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</si>
  <si>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</si>
  <si>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</si>
  <si>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</si>
  <si>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</si>
  <si>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</si>
  <si>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</si>
  <si>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</si>
  <si>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</si>
  <si>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</si>
  <si>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</si>
  <si>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</si>
  <si>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</si>
  <si>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</si>
  <si>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</si>
  <si>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</si>
  <si>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</si>
  <si>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</si>
  <si>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</si>
  <si>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</si>
  <si>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</si>
  <si>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</si>
  <si>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</si>
  <si>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</si>
  <si>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</si>
  <si>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</si>
  <si>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</si>
  <si>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</si>
  <si>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</si>
  <si>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</si>
  <si>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</si>
  <si>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</si>
  <si>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</si>
  <si>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</si>
  <si>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</si>
  <si>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</si>
  <si>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</si>
  <si>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</si>
  <si>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</si>
  <si>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</si>
  <si>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</si>
  <si>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</si>
  <si>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</si>
  <si>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</si>
  <si>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</si>
  <si>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</si>
  <si>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</si>
  <si>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</si>
  <si>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</si>
  <si>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</si>
  <si>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</si>
  <si>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</si>
  <si>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</si>
  <si>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</si>
  <si>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</si>
  <si>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</si>
  <si>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</si>
  <si>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</si>
  <si>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</si>
  <si>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</si>
  <si>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</si>
  <si>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</si>
  <si>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</si>
  <si>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</si>
  <si>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</si>
  <si>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</si>
  <si>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</si>
  <si>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</si>
  <si>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</si>
  <si>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</si>
  <si>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</si>
  <si>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</si>
  <si>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</si>
  <si>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</si>
  <si>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</si>
  <si>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</si>
  <si>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</si>
  <si>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</si>
  <si>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</si>
  <si>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</si>
  <si>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</si>
  <si>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</si>
  <si>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</si>
  <si>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</si>
  <si>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</si>
  <si>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</si>
  <si>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</si>
  <si>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</si>
  <si>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</si>
  <si>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</si>
  <si>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</si>
  <si>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</si>
  <si>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</si>
  <si>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</si>
  <si>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</si>
  <si>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</si>
  <si>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</si>
  <si>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</si>
  <si>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</si>
  <si>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</si>
  <si>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</si>
  <si>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</si>
  <si>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</si>
  <si>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</si>
  <si>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</si>
  <si>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</si>
  <si>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</si>
  <si>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</si>
  <si>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</si>
  <si>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</si>
  <si>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</si>
  <si>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</si>
  <si>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</si>
  <si>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</si>
  <si>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</si>
  <si>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</si>
  <si>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</si>
  <si>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</si>
  <si>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</si>
  <si>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</si>
  <si>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</si>
  <si>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</si>
  <si>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</si>
  <si>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</si>
  <si>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</si>
  <si>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</si>
  <si>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</si>
  <si>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</si>
  <si>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</si>
  <si>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</si>
  <si>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</si>
  <si>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</si>
  <si>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</si>
  <si>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</si>
  <si>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</si>
  <si>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</si>
  <si>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</si>
  <si>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</si>
  <si>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</si>
  <si>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</si>
  <si>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</si>
  <si>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</si>
  <si>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</si>
  <si>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</si>
  <si>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</si>
  <si>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</si>
  <si>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</si>
  <si>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</si>
  <si>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</si>
  <si>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</si>
  <si>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</si>
  <si>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</si>
  <si>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</si>
  <si>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</si>
  <si>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</si>
  <si>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</si>
  <si>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</si>
  <si>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</si>
  <si>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</si>
  <si>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</si>
  <si>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</si>
  <si>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</si>
  <si>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</si>
  <si>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</si>
  <si>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</si>
  <si>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</si>
  <si>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</si>
  <si>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</si>
  <si>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</si>
  <si>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</si>
  <si>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</si>
  <si>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</si>
  <si>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</si>
  <si>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</si>
  <si>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</si>
  <si>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</si>
  <si>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</si>
  <si>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</si>
  <si>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</si>
  <si>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</si>
  <si>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</si>
  <si>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</si>
  <si>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</si>
  <si>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</si>
  <si>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</si>
  <si>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</si>
  <si>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</si>
  <si>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</si>
  <si>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</si>
  <si>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</si>
  <si>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</si>
  <si>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</si>
  <si>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</si>
  <si>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</si>
  <si>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</si>
  <si>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</si>
  <si>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</si>
  <si>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</si>
  <si>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</si>
  <si>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</si>
  <si>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</si>
  <si>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</si>
  <si>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</si>
  <si>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</si>
  <si>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</si>
  <si>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</si>
  <si>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</si>
  <si>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</si>
  <si>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</si>
  <si>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</si>
  <si>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</si>
  <si>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</si>
  <si>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</si>
  <si>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</si>
  <si>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</si>
  <si>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</si>
  <si>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</si>
  <si>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</si>
  <si>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</si>
  <si>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</si>
  <si>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</si>
  <si>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</si>
  <si>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</si>
  <si>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</si>
  <si>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</si>
  <si>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</si>
  <si>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</si>
  <si>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</si>
  <si>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</si>
  <si>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</si>
  <si>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</si>
  <si>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</si>
  <si>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</si>
  <si>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</si>
  <si>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</si>
  <si>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</si>
  <si>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</si>
  <si>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</si>
  <si>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</si>
  <si>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</si>
  <si>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</si>
  <si>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</si>
  <si>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</si>
  <si>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</si>
  <si>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</si>
  <si>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</si>
  <si>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</si>
  <si>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</si>
  <si>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</si>
  <si>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</si>
  <si>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</si>
  <si>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</si>
  <si>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</si>
  <si>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</si>
  <si>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</si>
  <si>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</si>
  <si>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</si>
  <si>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</si>
  <si>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</si>
  <si>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</si>
  <si>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</si>
  <si>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</si>
  <si>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</si>
  <si>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</si>
  <si>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</si>
  <si>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</si>
  <si>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</si>
  <si>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</si>
  <si>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</si>
  <si>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</si>
  <si>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</si>
  <si>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</si>
  <si>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</si>
  <si>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</si>
  <si>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</si>
  <si>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</si>
  <si>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</si>
  <si>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</si>
  <si>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</si>
  <si>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</si>
  <si>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</si>
  <si>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</si>
  <si>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</si>
  <si>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</si>
  <si>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</si>
  <si>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</si>
  <si>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</si>
  <si>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</si>
  <si>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</si>
  <si>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</si>
  <si>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</si>
  <si>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</si>
  <si>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</si>
  <si>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</si>
  <si>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</si>
  <si>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</si>
  <si>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</si>
  <si>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</si>
  <si>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</si>
  <si>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</si>
  <si>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</si>
  <si>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</si>
  <si>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</si>
  <si>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</si>
  <si>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</si>
  <si>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</si>
  <si>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</si>
  <si>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</si>
  <si>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</si>
  <si>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</si>
  <si>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</si>
  <si>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</si>
  <si>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</si>
  <si>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</si>
  <si>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</si>
  <si>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</si>
  <si>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</si>
  <si>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</si>
  <si>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</si>
  <si>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</si>
  <si>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</si>
  <si>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</si>
  <si>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</si>
  <si>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</si>
  <si>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</si>
  <si>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</si>
  <si>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</si>
  <si>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</si>
  <si>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</si>
  <si>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</si>
  <si>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</si>
  <si>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</si>
  <si>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</si>
  <si>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</si>
  <si>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</si>
  <si>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</si>
  <si>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</si>
  <si>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</si>
  <si>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</si>
  <si>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</si>
  <si>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</si>
  <si>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</si>
  <si>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</si>
  <si>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</si>
  <si>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</si>
  <si>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</si>
  <si>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</si>
  <si>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</si>
  <si>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</si>
  <si>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</si>
  <si>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</si>
  <si>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</si>
  <si>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</si>
  <si>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</si>
  <si>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</si>
  <si>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</si>
  <si>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</si>
  <si>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</si>
  <si>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</si>
  <si>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</si>
  <si>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</si>
  <si>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</si>
  <si>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</si>
  <si>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</si>
  <si>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</si>
  <si>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</si>
  <si>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</si>
  <si>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</si>
  <si>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</si>
  <si>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</si>
  <si>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</si>
  <si>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</si>
  <si>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</si>
  <si>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</si>
  <si>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</si>
  <si>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</si>
  <si>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</si>
  <si>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</si>
  <si>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</si>
  <si>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</si>
  <si>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</si>
  <si>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</si>
  <si>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</si>
  <si>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</si>
  <si>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</si>
  <si>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</si>
  <si>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</si>
  <si>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</si>
  <si>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</si>
  <si>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</si>
  <si>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</si>
  <si>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</si>
  <si>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</si>
  <si>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</si>
  <si>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</si>
  <si>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</si>
  <si>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</si>
  <si>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</si>
  <si>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</si>
  <si>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</si>
  <si>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</si>
  <si>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</si>
  <si>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</si>
  <si>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</si>
  <si>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</si>
  <si>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</si>
  <si>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</si>
  <si>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</si>
  <si>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</si>
  <si>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</si>
  <si>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</si>
  <si>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</si>
  <si>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</si>
  <si>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</si>
  <si>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</si>
  <si>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</si>
  <si>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</si>
  <si>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</si>
  <si>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</si>
  <si>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</si>
  <si>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</si>
  <si>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</si>
  <si>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</si>
  <si>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</si>
  <si>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</si>
  <si>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</si>
  <si>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</si>
  <si>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</si>
  <si>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</si>
  <si>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</si>
  <si>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</si>
  <si>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</si>
  <si>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</si>
  <si>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</si>
  <si>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</si>
  <si>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</si>
  <si>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</si>
  <si>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</si>
  <si>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</si>
  <si>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</si>
  <si>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</si>
  <si>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</si>
  <si>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</si>
  <si>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</si>
  <si>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</si>
  <si>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</si>
  <si>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</si>
  <si>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</si>
  <si>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</si>
  <si>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</si>
  <si>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</si>
  <si>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</si>
  <si>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</si>
  <si>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</si>
  <si>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</si>
  <si>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</si>
  <si>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</si>
  <si>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</si>
  <si>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</si>
  <si>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</si>
  <si>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</si>
  <si>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</si>
  <si>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</si>
  <si>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</si>
  <si>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</si>
  <si>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</si>
  <si>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</si>
  <si>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</si>
  <si>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</si>
  <si>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</si>
  <si>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</si>
  <si>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</si>
  <si>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</si>
  <si>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</si>
  <si>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</si>
  <si>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</si>
  <si>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</si>
  <si>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</si>
  <si>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</si>
  <si>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</si>
  <si>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</si>
  <si>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</si>
  <si>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</si>
  <si>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</si>
  <si>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</si>
  <si>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</si>
  <si>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</si>
  <si>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</si>
  <si>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</si>
  <si>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</si>
  <si>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</si>
  <si>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</si>
  <si>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</si>
  <si>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</si>
  <si>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</si>
  <si>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</si>
  <si>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</si>
  <si>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</si>
  <si>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</si>
  <si>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</si>
  <si>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</si>
  <si>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</si>
  <si>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</si>
  <si>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</si>
  <si>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</si>
  <si>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</si>
  <si>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</si>
  <si>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</si>
  <si>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</si>
  <si>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</si>
  <si>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</si>
  <si>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</si>
  <si>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</si>
  <si>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</si>
  <si>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</si>
  <si>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</si>
  <si>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</si>
  <si>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</si>
  <si>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</si>
  <si>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</si>
  <si>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</si>
  <si>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</si>
  <si>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</si>
  <si>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</si>
  <si>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</si>
  <si>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</si>
  <si>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</si>
  <si>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</si>
  <si>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</si>
  <si>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</si>
  <si>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</si>
  <si>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</si>
  <si>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</si>
  <si>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</si>
  <si>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</si>
  <si>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</si>
  <si>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</si>
  <si>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</si>
  <si>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</si>
  <si>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</si>
  <si>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</si>
  <si>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</si>
  <si>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</si>
  <si>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</si>
  <si>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</si>
  <si>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</si>
  <si>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</si>
  <si>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</si>
  <si>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</si>
  <si>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</si>
  <si>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</si>
  <si>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</si>
  <si>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</si>
  <si>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</si>
  <si>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</si>
  <si>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</si>
  <si>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</si>
  <si>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</si>
  <si>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</si>
  <si>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</si>
  <si>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</si>
  <si>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</si>
  <si>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</si>
  <si>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</si>
  <si>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</si>
  <si>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</si>
  <si>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</si>
  <si>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</si>
  <si>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</si>
  <si>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</si>
  <si>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</si>
  <si>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</si>
  <si>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</si>
  <si>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</si>
  <si>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</si>
  <si>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</si>
  <si>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</si>
  <si>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</si>
  <si>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</si>
  <si>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</si>
  <si>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</si>
  <si>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</si>
  <si>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</si>
  <si>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</si>
  <si>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</si>
  <si>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</si>
  <si>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</si>
  <si>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</si>
  <si>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</si>
  <si>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</si>
  <si>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</si>
  <si>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</si>
  <si>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</si>
  <si>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</si>
  <si>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</si>
  <si>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</si>
  <si>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</si>
  <si>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</si>
  <si>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</si>
  <si>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</si>
  <si>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</si>
  <si>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</si>
  <si>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</si>
  <si>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</si>
  <si>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</si>
  <si>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</si>
  <si>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</si>
  <si>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</si>
  <si>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</si>
  <si>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</si>
  <si>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</si>
  <si>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</si>
  <si>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</si>
  <si>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</si>
  <si>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</si>
  <si>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</si>
  <si>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</si>
  <si>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</si>
  <si>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</si>
  <si>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</si>
  <si>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</si>
  <si>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</si>
  <si>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</si>
  <si>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</si>
  <si>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</si>
  <si>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</si>
  <si>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</si>
  <si>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</si>
  <si>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</si>
  <si>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</si>
  <si>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</si>
  <si>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</si>
  <si>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</si>
  <si>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</si>
  <si>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</si>
  <si>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</si>
  <si>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</si>
  <si>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</si>
  <si>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</si>
  <si>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</si>
  <si>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</si>
  <si>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</si>
  <si>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</si>
  <si>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</si>
  <si>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</si>
  <si>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</si>
  <si>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</si>
  <si>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</si>
  <si>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</si>
  <si>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</si>
  <si>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</si>
  <si>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</si>
  <si>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</si>
  <si>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</si>
  <si>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</si>
  <si>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</si>
  <si>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</si>
  <si>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</si>
  <si>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</si>
  <si>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</si>
  <si>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</si>
  <si>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</si>
  <si>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</si>
  <si>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</si>
  <si>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</si>
  <si>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</si>
  <si>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</si>
  <si>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</si>
  <si>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</si>
  <si>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</si>
  <si>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</si>
  <si>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</si>
  <si>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</si>
  <si>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</si>
  <si>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</si>
  <si>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</si>
  <si>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</si>
  <si>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</si>
  <si>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</si>
  <si>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</si>
  <si>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</si>
  <si>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</si>
  <si>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</si>
  <si>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</si>
  <si>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</si>
  <si>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</si>
  <si>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</si>
  <si>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</si>
  <si>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</si>
  <si>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</si>
  <si>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</si>
  <si>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</si>
  <si>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</si>
  <si>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</si>
  <si>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</si>
  <si>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</si>
  <si>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</si>
  <si>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</si>
  <si>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</si>
  <si>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</si>
  <si>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</si>
  <si>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</si>
  <si>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</si>
  <si>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</si>
  <si>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</si>
  <si>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</si>
  <si>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</si>
  <si>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</si>
  <si>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</si>
  <si>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</si>
  <si>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</si>
  <si>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</si>
  <si>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</si>
  <si>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</si>
  <si>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</si>
  <si>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</si>
  <si>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</si>
  <si>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</si>
  <si>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</si>
  <si>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</si>
  <si>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</si>
  <si>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</si>
  <si>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</si>
  <si>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</si>
  <si>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</si>
  <si>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</si>
  <si>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</si>
  <si>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</si>
  <si>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</si>
  <si>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</si>
  <si>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</si>
  <si>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</si>
  <si>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</si>
  <si>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</si>
  <si>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</si>
  <si>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</si>
  <si>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</si>
  <si>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</si>
  <si>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</si>
  <si>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</si>
  <si>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</si>
  <si>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</si>
  <si>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</si>
  <si>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</si>
  <si>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</si>
  <si>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</si>
  <si>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</si>
  <si>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</si>
  <si>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</si>
  <si>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</si>
  <si>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</si>
  <si>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</si>
  <si>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</si>
  <si>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</si>
  <si>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</si>
  <si>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</si>
  <si>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</si>
  <si>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</si>
  <si>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</si>
  <si>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</si>
  <si>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</si>
  <si>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</si>
  <si>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</si>
  <si>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</si>
  <si>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</si>
  <si>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</si>
  <si>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</si>
  <si>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</si>
  <si>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</si>
  <si>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</si>
  <si>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</si>
  <si>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</si>
  <si>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</si>
  <si>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</si>
  <si>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</si>
  <si>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</si>
  <si>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</si>
  <si>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</si>
  <si>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</si>
  <si>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</si>
  <si>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</si>
  <si>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</si>
  <si>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</si>
  <si>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</si>
  <si>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</si>
  <si>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</si>
  <si>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</si>
  <si>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</si>
  <si>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</si>
  <si>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</si>
  <si>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</si>
  <si>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</si>
  <si>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</si>
  <si>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</si>
  <si>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</si>
  <si>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</si>
  <si>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</si>
  <si>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</si>
  <si>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</si>
  <si>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</si>
  <si>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</si>
  <si>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</si>
  <si>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</si>
  <si>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</si>
  <si>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</si>
  <si>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</si>
  <si>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</si>
  <si>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</si>
  <si>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</si>
  <si>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</si>
  <si>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</si>
  <si>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</si>
  <si>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</si>
  <si>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</si>
  <si>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</si>
  <si>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</si>
  <si>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</si>
  <si>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</si>
  <si>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</si>
  <si>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</si>
  <si>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</si>
  <si>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</si>
  <si>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</si>
  <si>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</si>
  <si>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</si>
  <si>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</si>
  <si>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</si>
  <si>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</si>
  <si>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</si>
  <si>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</si>
  <si>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</si>
  <si>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</si>
  <si>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</si>
  <si>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</si>
  <si>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</si>
  <si>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</si>
  <si>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</si>
  <si>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</si>
  <si>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</si>
  <si>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</si>
  <si>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</si>
  <si>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</si>
  <si>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</si>
  <si>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</si>
  <si>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</si>
  <si>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</si>
  <si>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</si>
  <si>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</si>
  <si>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</si>
  <si>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</si>
  <si>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</si>
  <si>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</si>
  <si>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</si>
  <si>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</si>
  <si>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</si>
  <si>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</si>
  <si>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</si>
  <si>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</si>
  <si>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</si>
  <si>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</si>
  <si>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</si>
  <si>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</si>
  <si>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</si>
  <si>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</si>
  <si>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</si>
  <si>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</si>
  <si>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</si>
  <si>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</si>
  <si>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</si>
  <si>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</si>
  <si>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</si>
  <si>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</si>
  <si>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</si>
  <si>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</si>
  <si>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</si>
  <si>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</si>
  <si>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</si>
  <si>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</si>
  <si>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</si>
  <si>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</si>
  <si>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</si>
  <si>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</si>
  <si>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</si>
  <si>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</si>
  <si>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</si>
  <si>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</si>
  <si>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</si>
  <si>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</si>
  <si>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</si>
  <si>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</si>
  <si>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</si>
  <si>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</si>
  <si>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</si>
  <si>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</si>
  <si>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</si>
  <si>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</si>
  <si>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</si>
  <si>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</si>
  <si>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</si>
  <si>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</si>
  <si>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</si>
  <si>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</si>
  <si>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</si>
  <si>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</si>
  <si>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</si>
  <si>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</si>
  <si>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</si>
  <si>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</si>
  <si>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</si>
  <si>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</si>
  <si>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</si>
  <si>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</si>
  <si>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</si>
  <si>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</si>
  <si>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</si>
  <si>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</si>
  <si>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</si>
  <si>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</si>
  <si>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</si>
  <si>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</si>
  <si>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</si>
  <si>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</si>
  <si>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</si>
  <si>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</si>
  <si>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</si>
  <si>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</si>
  <si>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</si>
  <si>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</si>
  <si>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</si>
  <si>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</si>
  <si>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</si>
  <si>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</si>
  <si>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</si>
  <si>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</si>
  <si>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</si>
  <si>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</si>
  <si>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</si>
  <si>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</si>
  <si>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</si>
  <si>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</si>
  <si>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</si>
  <si>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</si>
  <si>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</si>
  <si>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</si>
  <si>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</si>
  <si>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</si>
  <si>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</si>
  <si>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</si>
  <si>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</si>
  <si>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</si>
  <si>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</si>
  <si>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</si>
  <si>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</si>
  <si>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</si>
  <si>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</si>
  <si>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</si>
  <si>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</si>
  <si>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</si>
  <si>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</si>
  <si>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</si>
  <si>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</si>
  <si>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</si>
  <si>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</si>
  <si>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</si>
  <si>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</si>
  <si>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</si>
  <si>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</si>
  <si>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</si>
  <si>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</si>
  <si>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</si>
  <si>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</si>
  <si>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</si>
  <si>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</si>
  <si>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</si>
  <si>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</si>
  <si>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</si>
  <si>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</si>
  <si>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</si>
  <si>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</si>
  <si>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</si>
  <si>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</si>
  <si>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</si>
  <si>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</si>
  <si>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</si>
  <si>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</si>
  <si>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</si>
  <si>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</si>
  <si>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</si>
  <si>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</si>
  <si>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</si>
  <si>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</si>
  <si>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</si>
  <si>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</si>
  <si>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</si>
  <si>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</si>
  <si>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</si>
  <si>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</si>
  <si>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</si>
  <si>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</si>
  <si>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</si>
  <si>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</si>
  <si>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</si>
  <si>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</si>
  <si>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</si>
  <si>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</si>
  <si>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</si>
  <si>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</si>
  <si>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</si>
  <si>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</si>
  <si>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</si>
  <si>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</si>
  <si>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</si>
  <si>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</si>
  <si>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</si>
  <si>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</si>
  <si>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</si>
  <si>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</si>
  <si>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</si>
  <si>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</si>
  <si>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</si>
  <si>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</si>
  <si>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</si>
  <si>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</si>
  <si>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</si>
  <si>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</si>
  <si>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</si>
  <si>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</si>
  <si>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</si>
  <si>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</si>
  <si>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</si>
  <si>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</si>
  <si>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</si>
  <si>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</si>
  <si>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</si>
  <si>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</si>
  <si>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</si>
  <si>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</si>
  <si>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</si>
  <si>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</si>
  <si>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</si>
  <si>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</si>
  <si>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</si>
  <si>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</si>
  <si>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</si>
  <si>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</si>
  <si>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</si>
  <si>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</si>
  <si>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</si>
  <si>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</si>
  <si>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</si>
  <si>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</si>
  <si>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</si>
  <si>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</si>
  <si>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</si>
  <si>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</si>
  <si>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</si>
  <si>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</si>
  <si>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</si>
  <si>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</si>
  <si>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</si>
  <si>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</si>
  <si>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</si>
  <si>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</si>
  <si>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</si>
  <si>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</si>
  <si>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</si>
  <si>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</si>
  <si>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</si>
  <si>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</si>
  <si>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</si>
  <si>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</si>
  <si>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</si>
  <si>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</si>
  <si>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</si>
  <si>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</si>
  <si>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</si>
  <si>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</si>
  <si>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</si>
  <si>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</si>
  <si>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</si>
  <si>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</si>
  <si>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</si>
  <si>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</si>
  <si>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</si>
  <si>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</si>
  <si>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</si>
  <si>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</si>
  <si>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</si>
  <si>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</si>
  <si>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</si>
  <si>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</si>
  <si>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</si>
  <si>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</si>
  <si>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</si>
  <si>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</si>
  <si>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</si>
  <si>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</si>
  <si>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</si>
  <si>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</si>
  <si>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</si>
  <si>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</si>
  <si>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</si>
  <si>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</si>
  <si>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</si>
  <si>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</si>
  <si>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</si>
  <si>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</si>
  <si>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</si>
  <si>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</si>
  <si>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</si>
  <si>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</si>
  <si>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</si>
  <si>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</si>
  <si>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</si>
  <si>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</si>
  <si>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</si>
  <si>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</si>
  <si>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</si>
  <si>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</si>
  <si>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</si>
  <si>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</si>
  <si>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</si>
  <si>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</si>
  <si>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</si>
  <si>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</si>
  <si>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</si>
  <si>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</si>
  <si>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</si>
  <si>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</si>
  <si>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</si>
  <si>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</si>
  <si>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</si>
  <si>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</si>
  <si>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</si>
  <si>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</si>
  <si>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</si>
  <si>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</si>
  <si>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</si>
  <si>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</si>
  <si>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</si>
  <si>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</si>
  <si>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</si>
  <si>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</si>
  <si>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</si>
  <si>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</si>
  <si>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</si>
  <si>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</si>
  <si>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</si>
  <si>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</si>
  <si>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</si>
  <si>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</si>
  <si>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</si>
  <si>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</si>
  <si>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</si>
  <si>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</si>
  <si>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</si>
  <si>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</si>
  <si>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</si>
  <si>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</si>
  <si>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</si>
  <si>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</si>
  <si>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</si>
  <si>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</si>
  <si>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</si>
  <si>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</si>
  <si>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</si>
  <si>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</si>
  <si>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</si>
  <si>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</si>
  <si>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</si>
  <si>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</si>
  <si>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</si>
  <si>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</si>
  <si>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</si>
  <si>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</si>
  <si>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</si>
  <si>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</si>
  <si>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</si>
  <si>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</si>
  <si>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</si>
  <si>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</si>
  <si>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</si>
  <si>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</si>
  <si>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</si>
  <si>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</si>
  <si>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</si>
  <si>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</si>
  <si>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</si>
  <si>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English Learner Education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</si>
</sst>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7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38100</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28575</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47625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57150</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57150</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57150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47625</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38100</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2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28575</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2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2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2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2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47625</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2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57150</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2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57150</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2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57150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2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47625</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2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2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2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2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2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2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2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ctrlProp" Target="../ctrlProps/ctrlProp33.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trlProp" Target="../ctrlProps/ctrlProp46.xml"/><Relationship Id="rId1" Type="http://schemas.openxmlformats.org/officeDocument/2006/relationships/drawing" Target="../drawings/drawing3.xm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397" t="s">
        <v>1</v>
      </c>
      <c r="J3" s="396"/>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55" t="s">
        <v>2</v>
      </c>
      <c r="C5" s="556"/>
      <c r="D5" s="556"/>
      <c r="E5" s="557"/>
      <c r="F5" s="393">
        <v>2024</v>
      </c>
      <c r="G5" s="41"/>
      <c r="H5" s="41"/>
      <c r="I5" s="39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55"/>
      <c r="C7" s="557"/>
      <c r="D7" s="557"/>
      <c r="E7" s="557"/>
      <c r="F7" s="12"/>
      <c r="G7" s="12"/>
      <c r="H7" s="12"/>
      <c r="I7" s="397" t="s">
        <v>4</v>
      </c>
      <c r="J7" s="396"/>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397"/>
      <c r="C8" s="398"/>
      <c r="D8" s="398"/>
      <c r="E8" s="399"/>
      <c r="F8" s="12"/>
      <c r="G8" s="12"/>
      <c r="H8" s="12"/>
      <c r="I8" s="397"/>
      <c r="J8" s="396"/>
      <c r="K8" s="397"/>
      <c r="L8" s="397"/>
      <c r="M8" s="397"/>
      <c r="N8" s="397"/>
      <c r="O8" s="397"/>
      <c r="P8" s="39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791" priority="717" stopIfTrue="1">
      <formula>AND($P71&gt;0,$J71=0)</formula>
    </cfRule>
  </conditionalFormatting>
  <conditionalFormatting sqref="J74:J77">
    <cfRule type="expression" dxfId="790" priority="714" stopIfTrue="1">
      <formula>AND($P74&gt;0,$J74=0)</formula>
    </cfRule>
  </conditionalFormatting>
  <conditionalFormatting sqref="J75">
    <cfRule type="expression" dxfId="789" priority="713" stopIfTrue="1">
      <formula>AND($P75&gt;0,$J75=0)</formula>
    </cfRule>
  </conditionalFormatting>
  <conditionalFormatting sqref="I14">
    <cfRule type="expression" dxfId="788" priority="712" stopIfTrue="1">
      <formula>AND($P14&gt;0,$I14="")</formula>
    </cfRule>
  </conditionalFormatting>
  <conditionalFormatting sqref="I15">
    <cfRule type="expression" dxfId="787" priority="711" stopIfTrue="1">
      <formula>AND($P15&gt;0,$I15="")</formula>
    </cfRule>
  </conditionalFormatting>
  <conditionalFormatting sqref="I16">
    <cfRule type="expression" dxfId="786" priority="710" stopIfTrue="1">
      <formula>AND($P16&gt;0,$I16="")</formula>
    </cfRule>
  </conditionalFormatting>
  <conditionalFormatting sqref="I17">
    <cfRule type="expression" dxfId="785" priority="709" stopIfTrue="1">
      <formula>AND($P17&gt;0,$I17="")</formula>
    </cfRule>
  </conditionalFormatting>
  <conditionalFormatting sqref="I19">
    <cfRule type="expression" dxfId="784" priority="707" stopIfTrue="1">
      <formula>AND($P19&gt;0,$I19="")</formula>
    </cfRule>
  </conditionalFormatting>
  <conditionalFormatting sqref="I20">
    <cfRule type="expression" dxfId="783" priority="706" stopIfTrue="1">
      <formula>AND($P20&gt;0,$I20="")</formula>
    </cfRule>
  </conditionalFormatting>
  <conditionalFormatting sqref="I30">
    <cfRule type="expression" dxfId="782" priority="705" stopIfTrue="1">
      <formula>AND($P30&gt;0,$I30="")</formula>
    </cfRule>
  </conditionalFormatting>
  <conditionalFormatting sqref="I31">
    <cfRule type="expression" dxfId="781" priority="704" stopIfTrue="1">
      <formula>AND($P31&gt;0,$I31="")</formula>
    </cfRule>
  </conditionalFormatting>
  <conditionalFormatting sqref="I32">
    <cfRule type="expression" dxfId="780" priority="703" stopIfTrue="1">
      <formula>AND($P32&gt;0,$I32="")</formula>
    </cfRule>
  </conditionalFormatting>
  <conditionalFormatting sqref="I33">
    <cfRule type="expression" dxfId="779" priority="702" stopIfTrue="1">
      <formula>AND($P33&gt;0,$I33="")</formula>
    </cfRule>
  </conditionalFormatting>
  <conditionalFormatting sqref="I34">
    <cfRule type="expression" dxfId="778" priority="701" stopIfTrue="1">
      <formula>AND($P34&gt;0,$I34="")</formula>
    </cfRule>
  </conditionalFormatting>
  <conditionalFormatting sqref="I35">
    <cfRule type="expression" dxfId="777" priority="700" stopIfTrue="1">
      <formula>AND($P35&gt;0,$I35="")</formula>
    </cfRule>
  </conditionalFormatting>
  <conditionalFormatting sqref="I44:I45">
    <cfRule type="expression" dxfId="776" priority="699" stopIfTrue="1">
      <formula>AND($P44&gt;0,$I44="")</formula>
    </cfRule>
  </conditionalFormatting>
  <conditionalFormatting sqref="I46">
    <cfRule type="expression" dxfId="775" priority="697" stopIfTrue="1">
      <formula>AND($P46&gt;0,$I46="")</formula>
    </cfRule>
  </conditionalFormatting>
  <conditionalFormatting sqref="I47">
    <cfRule type="expression" dxfId="774" priority="696" stopIfTrue="1">
      <formula>AND($P47&gt;0,$I47="")</formula>
    </cfRule>
  </conditionalFormatting>
  <conditionalFormatting sqref="I48">
    <cfRule type="expression" dxfId="773" priority="695" stopIfTrue="1">
      <formula>AND($P48&gt;0,$I48="")</formula>
    </cfRule>
  </conditionalFormatting>
  <conditionalFormatting sqref="I71">
    <cfRule type="expression" dxfId="772" priority="604" stopIfTrue="1">
      <formula>AND($P71&gt;0,$I71="")</formula>
    </cfRule>
  </conditionalFormatting>
  <conditionalFormatting sqref="I74:I77">
    <cfRule type="expression" dxfId="771" priority="601" stopIfTrue="1">
      <formula>AND($P74&gt;0,$I74="")</formula>
    </cfRule>
  </conditionalFormatting>
  <conditionalFormatting sqref="I75">
    <cfRule type="expression" dxfId="770" priority="600" stopIfTrue="1">
      <formula>AND($P75&gt;0,$I75="")</formula>
    </cfRule>
  </conditionalFormatting>
  <conditionalFormatting sqref="D14:G14">
    <cfRule type="expression" dxfId="769" priority="598" stopIfTrue="1">
      <formula>AND($P14&gt;0,$D14="")</formula>
    </cfRule>
  </conditionalFormatting>
  <conditionalFormatting sqref="D15:G15">
    <cfRule type="expression" dxfId="768" priority="597" stopIfTrue="1">
      <formula>AND($P15&gt;0,$D15="")</formula>
    </cfRule>
  </conditionalFormatting>
  <conditionalFormatting sqref="D16:G16">
    <cfRule type="expression" dxfId="767" priority="596" stopIfTrue="1">
      <formula>AND($P16&gt;0,$D16="")</formula>
    </cfRule>
  </conditionalFormatting>
  <conditionalFormatting sqref="D17:G17">
    <cfRule type="expression" dxfId="766" priority="595" stopIfTrue="1">
      <formula>AND($P17&gt;0,$D17="")</formula>
    </cfRule>
  </conditionalFormatting>
  <conditionalFormatting sqref="D18:G18">
    <cfRule type="expression" dxfId="765" priority="594" stopIfTrue="1">
      <formula>AND($P18&gt;0,$D18="")</formula>
    </cfRule>
  </conditionalFormatting>
  <conditionalFormatting sqref="D19:G19">
    <cfRule type="expression" dxfId="764" priority="593" stopIfTrue="1">
      <formula>AND($P19&gt;0,$D19="")</formula>
    </cfRule>
  </conditionalFormatting>
  <conditionalFormatting sqref="D20:G20">
    <cfRule type="expression" dxfId="763" priority="592" stopIfTrue="1">
      <formula>AND($P20&gt;0,$D20="")</formula>
    </cfRule>
  </conditionalFormatting>
  <conditionalFormatting sqref="D30:G30">
    <cfRule type="expression" dxfId="762" priority="591" stopIfTrue="1">
      <formula>AND($P30&gt;0,$D30="")</formula>
    </cfRule>
  </conditionalFormatting>
  <conditionalFormatting sqref="D31:G31">
    <cfRule type="expression" dxfId="761" priority="590" stopIfTrue="1">
      <formula>AND($P31&gt;0,$D31="")</formula>
    </cfRule>
  </conditionalFormatting>
  <conditionalFormatting sqref="D32:G32">
    <cfRule type="expression" dxfId="760" priority="589" stopIfTrue="1">
      <formula>AND($P32&gt;0,$D32="")</formula>
    </cfRule>
  </conditionalFormatting>
  <conditionalFormatting sqref="D33:G33">
    <cfRule type="expression" dxfId="759" priority="588" stopIfTrue="1">
      <formula>AND($P33&gt;0,$D33="")</formula>
    </cfRule>
  </conditionalFormatting>
  <conditionalFormatting sqref="D34:G34">
    <cfRule type="expression" dxfId="758" priority="587" stopIfTrue="1">
      <formula>AND($P34&gt;0,$D34="")</formula>
    </cfRule>
  </conditionalFormatting>
  <conditionalFormatting sqref="D35:G38">
    <cfRule type="expression" dxfId="757" priority="586" stopIfTrue="1">
      <formula>AND($P35&gt;0,$D35="")</formula>
    </cfRule>
  </conditionalFormatting>
  <conditionalFormatting sqref="D44:G44">
    <cfRule type="expression" dxfId="756" priority="585" stopIfTrue="1">
      <formula>AND($P44&gt;0,$D44="")</formula>
    </cfRule>
  </conditionalFormatting>
  <conditionalFormatting sqref="D45:G45">
    <cfRule type="expression" dxfId="755" priority="584" stopIfTrue="1">
      <formula>AND($P45&gt;0,$D45="")</formula>
    </cfRule>
  </conditionalFormatting>
  <conditionalFormatting sqref="D46:G46">
    <cfRule type="expression" dxfId="754" priority="582" stopIfTrue="1">
      <formula>AND($P46&gt;0,$D46="")</formula>
    </cfRule>
  </conditionalFormatting>
  <conditionalFormatting sqref="D47:G47">
    <cfRule type="expression" dxfId="753" priority="581" stopIfTrue="1">
      <formula>AND($P47&gt;0,$D47="")</formula>
    </cfRule>
  </conditionalFormatting>
  <conditionalFormatting sqref="D48:G48">
    <cfRule type="expression" dxfId="752" priority="580" stopIfTrue="1">
      <formula>AND($P48&gt;0,$D48="")</formula>
    </cfRule>
  </conditionalFormatting>
  <conditionalFormatting sqref="D49:G49">
    <cfRule type="expression" dxfId="751" priority="579" stopIfTrue="1">
      <formula>AND($P49&gt;0,$D49="")</formula>
    </cfRule>
  </conditionalFormatting>
  <conditionalFormatting sqref="D71:G71">
    <cfRule type="expression" dxfId="750" priority="568" stopIfTrue="1">
      <formula>AND($P71&gt;0,$D71="")</formula>
    </cfRule>
  </conditionalFormatting>
  <conditionalFormatting sqref="D72:G72">
    <cfRule type="expression" dxfId="749" priority="567" stopIfTrue="1">
      <formula>AND($P72&gt;0,$D72="")</formula>
    </cfRule>
  </conditionalFormatting>
  <conditionalFormatting sqref="D73:G73">
    <cfRule type="expression" dxfId="748" priority="566" stopIfTrue="1">
      <formula>AND($P73&gt;0,$D73="")</formula>
    </cfRule>
  </conditionalFormatting>
  <conditionalFormatting sqref="D74:G77">
    <cfRule type="expression" dxfId="747" priority="565" stopIfTrue="1">
      <formula>AND($P74&gt;0,$D74="")</formula>
    </cfRule>
  </conditionalFormatting>
  <conditionalFormatting sqref="D75:G75">
    <cfRule type="expression" dxfId="746" priority="564" stopIfTrue="1">
      <formula>AND($P75&gt;0,$D75="")</formula>
    </cfRule>
  </conditionalFormatting>
  <conditionalFormatting sqref="D80:J80">
    <cfRule type="expression" dxfId="745" priority="562" stopIfTrue="1">
      <formula>AND($D80="",$P80&gt;0)</formula>
    </cfRule>
  </conditionalFormatting>
  <conditionalFormatting sqref="D81:J81">
    <cfRule type="expression" dxfId="744" priority="561" stopIfTrue="1">
      <formula>AND($D81="",$P81&gt;0)</formula>
    </cfRule>
  </conditionalFormatting>
  <conditionalFormatting sqref="D82:J84">
    <cfRule type="expression" dxfId="743" priority="560" stopIfTrue="1">
      <formula>AND($D82="",$P82&gt;0)</formula>
    </cfRule>
  </conditionalFormatting>
  <conditionalFormatting sqref="D85:J85">
    <cfRule type="expression" dxfId="742" priority="559" stopIfTrue="1">
      <formula>AND($D85="",$P85&gt;0)</formula>
    </cfRule>
  </conditionalFormatting>
  <conditionalFormatting sqref="D86:J87">
    <cfRule type="expression" dxfId="741" priority="558" stopIfTrue="1">
      <formula>AND($D86="",$P86&gt;0)</formula>
    </cfRule>
  </conditionalFormatting>
  <conditionalFormatting sqref="D87:J87">
    <cfRule type="expression" dxfId="740" priority="557" stopIfTrue="1">
      <formula>AND($D87="",$P87&gt;0)</formula>
    </cfRule>
  </conditionalFormatting>
  <conditionalFormatting sqref="P116">
    <cfRule type="expression" dxfId="739" priority="556" stopIfTrue="1">
      <formula>$P$116&gt;valTIAlloc</formula>
    </cfRule>
  </conditionalFormatting>
  <conditionalFormatting sqref="J17">
    <cfRule type="expression" dxfId="738" priority="514" stopIfTrue="1">
      <formula>AND($J17="",$P17&gt;0)</formula>
    </cfRule>
  </conditionalFormatting>
  <conditionalFormatting sqref="J19">
    <cfRule type="expression" dxfId="737" priority="512" stopIfTrue="1">
      <formula>AND($J19="",$P19&gt;0)</formula>
    </cfRule>
  </conditionalFormatting>
  <conditionalFormatting sqref="J32">
    <cfRule type="expression" dxfId="736" priority="508" stopIfTrue="1">
      <formula>AND($J32="",$P32&gt;0)</formula>
    </cfRule>
  </conditionalFormatting>
  <conditionalFormatting sqref="J33">
    <cfRule type="expression" dxfId="735" priority="507" stopIfTrue="1">
      <formula>AND($J33="",$P33&gt;0)</formula>
    </cfRule>
  </conditionalFormatting>
  <conditionalFormatting sqref="J34">
    <cfRule type="expression" dxfId="734" priority="506" stopIfTrue="1">
      <formula>AND($J34="",$P34&gt;0)</formula>
    </cfRule>
  </conditionalFormatting>
  <conditionalFormatting sqref="J35">
    <cfRule type="expression" dxfId="733" priority="505" stopIfTrue="1">
      <formula>AND($J35="",$P35&gt;0)</formula>
    </cfRule>
  </conditionalFormatting>
  <conditionalFormatting sqref="J44">
    <cfRule type="expression" dxfId="732" priority="504" stopIfTrue="1">
      <formula>AND($J44="",$P44&gt;0)</formula>
    </cfRule>
  </conditionalFormatting>
  <conditionalFormatting sqref="J45">
    <cfRule type="expression" dxfId="731" priority="503" stopIfTrue="1">
      <formula>AND($J45="",$P45&gt;0)</formula>
    </cfRule>
  </conditionalFormatting>
  <conditionalFormatting sqref="J46">
    <cfRule type="expression" dxfId="730" priority="501" stopIfTrue="1">
      <formula>AND($J46="",$P46&gt;0)</formula>
    </cfRule>
  </conditionalFormatting>
  <conditionalFormatting sqref="J47">
    <cfRule type="expression" dxfId="729" priority="500" stopIfTrue="1">
      <formula>AND($J47="",$P47&gt;0)</formula>
    </cfRule>
  </conditionalFormatting>
  <conditionalFormatting sqref="J48">
    <cfRule type="expression" dxfId="728" priority="499" stopIfTrue="1">
      <formula>AND($J48="",$P48&gt;0)</formula>
    </cfRule>
  </conditionalFormatting>
  <conditionalFormatting sqref="P108">
    <cfRule type="expression" dxfId="727" priority="497" stopIfTrue="1">
      <formula>AND($I$108&lt;&gt;"",$P$108="")</formula>
    </cfRule>
  </conditionalFormatting>
  <conditionalFormatting sqref="I108:J108">
    <cfRule type="expression" dxfId="726" priority="496" stopIfTrue="1">
      <formula>AND($P$108&lt;&gt;"",$I$108="")</formula>
    </cfRule>
  </conditionalFormatting>
  <conditionalFormatting sqref="J26">
    <cfRule type="expression" dxfId="725" priority="491" stopIfTrue="1">
      <formula>AND($P26&gt;0,$J26=0)</formula>
    </cfRule>
  </conditionalFormatting>
  <conditionalFormatting sqref="I22">
    <cfRule type="expression" dxfId="724" priority="490" stopIfTrue="1">
      <formula>AND($P22&gt;0,$I22="")</formula>
    </cfRule>
  </conditionalFormatting>
  <conditionalFormatting sqref="I23">
    <cfRule type="expression" dxfId="723" priority="489" stopIfTrue="1">
      <formula>AND($P23&gt;0,$I23="")</formula>
    </cfRule>
  </conditionalFormatting>
  <conditionalFormatting sqref="I24">
    <cfRule type="expression" dxfId="722" priority="488" stopIfTrue="1">
      <formula>AND($P24&gt;0,$I24="")</formula>
    </cfRule>
  </conditionalFormatting>
  <conditionalFormatting sqref="I25">
    <cfRule type="expression" dxfId="721" priority="487" stopIfTrue="1">
      <formula>AND($P25&gt;0,$I25="")</formula>
    </cfRule>
  </conditionalFormatting>
  <conditionalFormatting sqref="I26">
    <cfRule type="expression" dxfId="720" priority="486" stopIfTrue="1">
      <formula>AND($P26&gt;0,$I26="")</formula>
    </cfRule>
  </conditionalFormatting>
  <conditionalFormatting sqref="H26">
    <cfRule type="expression" dxfId="719" priority="481" stopIfTrue="1">
      <formula>AND(P26&gt;0,$H26="")</formula>
    </cfRule>
  </conditionalFormatting>
  <conditionalFormatting sqref="D22:G22">
    <cfRule type="expression" dxfId="718" priority="475" stopIfTrue="1">
      <formula>AND($P22&gt;0,$D22="")</formula>
    </cfRule>
  </conditionalFormatting>
  <conditionalFormatting sqref="D23:G23">
    <cfRule type="expression" dxfId="717" priority="474" stopIfTrue="1">
      <formula>AND($P23&gt;0,$D23="")</formula>
    </cfRule>
  </conditionalFormatting>
  <conditionalFormatting sqref="D24:G24">
    <cfRule type="expression" dxfId="716" priority="473" stopIfTrue="1">
      <formula>AND($P24&gt;0,$D24="")</formula>
    </cfRule>
  </conditionalFormatting>
  <conditionalFormatting sqref="D25:G25">
    <cfRule type="expression" dxfId="715" priority="472" stopIfTrue="1">
      <formula>AND($P25&gt;0,$D25="")</formula>
    </cfRule>
  </conditionalFormatting>
  <conditionalFormatting sqref="D26:G26">
    <cfRule type="expression" dxfId="714" priority="471" stopIfTrue="1">
      <formula>AND($P26&gt;0,$D26="")</formula>
    </cfRule>
  </conditionalFormatting>
  <conditionalFormatting sqref="D40:G40">
    <cfRule type="expression" dxfId="713" priority="451" stopIfTrue="1">
      <formula>AND($P40&gt;0,$D40="")</formula>
    </cfRule>
  </conditionalFormatting>
  <conditionalFormatting sqref="J37">
    <cfRule type="expression" dxfId="712" priority="470" stopIfTrue="1">
      <formula>AND($P37&gt;0,$J37=0)</formula>
    </cfRule>
  </conditionalFormatting>
  <conditionalFormatting sqref="J38">
    <cfRule type="expression" dxfId="711" priority="469" stopIfTrue="1">
      <formula>AND($P38&gt;0,$J38=0)</formula>
    </cfRule>
  </conditionalFormatting>
  <conditionalFormatting sqref="J39">
    <cfRule type="expression" dxfId="710" priority="468" stopIfTrue="1">
      <formula>AND($P39&gt;0,$J39=0)</formula>
    </cfRule>
  </conditionalFormatting>
  <conditionalFormatting sqref="I37">
    <cfRule type="expression" dxfId="709" priority="466" stopIfTrue="1">
      <formula>AND($P37&gt;0,$I37="")</formula>
    </cfRule>
  </conditionalFormatting>
  <conditionalFormatting sqref="I38">
    <cfRule type="expression" dxfId="708" priority="465" stopIfTrue="1">
      <formula>AND($P38&gt;0,$I38="")</formula>
    </cfRule>
  </conditionalFormatting>
  <conditionalFormatting sqref="I39">
    <cfRule type="expression" dxfId="707" priority="464" stopIfTrue="1">
      <formula>AND($P39&gt;0,$I39="")</formula>
    </cfRule>
  </conditionalFormatting>
  <conditionalFormatting sqref="H37">
    <cfRule type="expression" dxfId="706" priority="462" stopIfTrue="1">
      <formula>AND(P37&gt;0,$H37="")</formula>
    </cfRule>
  </conditionalFormatting>
  <conditionalFormatting sqref="H38">
    <cfRule type="expression" dxfId="705" priority="461" stopIfTrue="1">
      <formula>AND(P38&gt;0,$H38="")</formula>
    </cfRule>
  </conditionalFormatting>
  <conditionalFormatting sqref="H39">
    <cfRule type="expression" dxfId="704" priority="460" stopIfTrue="1">
      <formula>AND(P39&gt;0,$H39="")</formula>
    </cfRule>
  </conditionalFormatting>
  <conditionalFormatting sqref="D37:G37">
    <cfRule type="expression" dxfId="703" priority="454" stopIfTrue="1">
      <formula>AND($P37&gt;0,$D37="")</formula>
    </cfRule>
  </conditionalFormatting>
  <conditionalFormatting sqref="D38:G38">
    <cfRule type="expression" dxfId="702" priority="453" stopIfTrue="1">
      <formula>AND($P38&gt;0,$D38="")</formula>
    </cfRule>
  </conditionalFormatting>
  <conditionalFormatting sqref="D39:G39">
    <cfRule type="expression" dxfId="701" priority="452" stopIfTrue="1">
      <formula>AND($P39&gt;0,$D39="")</formula>
    </cfRule>
  </conditionalFormatting>
  <conditionalFormatting sqref="J51">
    <cfRule type="expression" dxfId="700" priority="450" stopIfTrue="1">
      <formula>AND($P51&gt;0,$J51=0)</formula>
    </cfRule>
  </conditionalFormatting>
  <conditionalFormatting sqref="J52">
    <cfRule type="expression" dxfId="699" priority="449" stopIfTrue="1">
      <formula>AND($P52&gt;0,$J52=0)</formula>
    </cfRule>
  </conditionalFormatting>
  <conditionalFormatting sqref="J53">
    <cfRule type="expression" dxfId="698" priority="448" stopIfTrue="1">
      <formula>AND($P53&gt;0,$J53=0)</formula>
    </cfRule>
  </conditionalFormatting>
  <conditionalFormatting sqref="J54">
    <cfRule type="expression" dxfId="697" priority="447" stopIfTrue="1">
      <formula>AND($P54&gt;0,$J54=0)</formula>
    </cfRule>
  </conditionalFormatting>
  <conditionalFormatting sqref="J55">
    <cfRule type="expression" dxfId="696" priority="446" stopIfTrue="1">
      <formula>AND($P55&gt;0,$J55=0)</formula>
    </cfRule>
  </conditionalFormatting>
  <conditionalFormatting sqref="I51">
    <cfRule type="expression" dxfId="695" priority="445" stopIfTrue="1">
      <formula>AND($P51&gt;0,$I51="")</formula>
    </cfRule>
  </conditionalFormatting>
  <conditionalFormatting sqref="I52">
    <cfRule type="expression" dxfId="694" priority="444" stopIfTrue="1">
      <formula>AND($P52&gt;0,$I52="")</formula>
    </cfRule>
  </conditionalFormatting>
  <conditionalFormatting sqref="I53">
    <cfRule type="expression" dxfId="693" priority="443" stopIfTrue="1">
      <formula>AND($P53&gt;0,$I53="")</formula>
    </cfRule>
  </conditionalFormatting>
  <conditionalFormatting sqref="I54">
    <cfRule type="expression" dxfId="692" priority="442" stopIfTrue="1">
      <formula>AND($P54&gt;0,$I54="")</formula>
    </cfRule>
  </conditionalFormatting>
  <conditionalFormatting sqref="I55">
    <cfRule type="expression" dxfId="691" priority="441" stopIfTrue="1">
      <formula>AND($P55&gt;0,$I55="")</formula>
    </cfRule>
  </conditionalFormatting>
  <conditionalFormatting sqref="D51:G51">
    <cfRule type="expression" dxfId="690" priority="430" stopIfTrue="1">
      <formula>AND($P51&gt;0,$D51="")</formula>
    </cfRule>
  </conditionalFormatting>
  <conditionalFormatting sqref="D52:G52">
    <cfRule type="expression" dxfId="689" priority="429" stopIfTrue="1">
      <formula>AND($P52&gt;0,$D52="")</formula>
    </cfRule>
  </conditionalFormatting>
  <conditionalFormatting sqref="D53:G53">
    <cfRule type="expression" dxfId="688" priority="428" stopIfTrue="1">
      <formula>AND($P53&gt;0,$D53="")</formula>
    </cfRule>
  </conditionalFormatting>
  <conditionalFormatting sqref="D54:G54">
    <cfRule type="expression" dxfId="687" priority="427" stopIfTrue="1">
      <formula>AND($P54&gt;0,$D54="")</formula>
    </cfRule>
  </conditionalFormatting>
  <conditionalFormatting sqref="D55:G55">
    <cfRule type="expression" dxfId="686" priority="426" stopIfTrue="1">
      <formula>AND($P55&gt;0,$D55="")</formula>
    </cfRule>
  </conditionalFormatting>
  <conditionalFormatting sqref="J51">
    <cfRule type="expression" dxfId="685" priority="424" stopIfTrue="1">
      <formula>AND($P51&gt;0,$J51=0)</formula>
    </cfRule>
  </conditionalFormatting>
  <conditionalFormatting sqref="J52">
    <cfRule type="expression" dxfId="684" priority="423" stopIfTrue="1">
      <formula>AND($P52&gt;0,$J52=0)</formula>
    </cfRule>
  </conditionalFormatting>
  <conditionalFormatting sqref="J53">
    <cfRule type="expression" dxfId="683" priority="422" stopIfTrue="1">
      <formula>AND($P53&gt;0,$J53=0)</formula>
    </cfRule>
  </conditionalFormatting>
  <conditionalFormatting sqref="J54">
    <cfRule type="expression" dxfId="682" priority="421" stopIfTrue="1">
      <formula>AND($P54&gt;0,$J54=0)</formula>
    </cfRule>
  </conditionalFormatting>
  <conditionalFormatting sqref="J55">
    <cfRule type="expression" dxfId="681" priority="420" stopIfTrue="1">
      <formula>AND($P55&gt;0,$J55=0)</formula>
    </cfRule>
  </conditionalFormatting>
  <conditionalFormatting sqref="J56">
    <cfRule type="expression" dxfId="680" priority="419" stopIfTrue="1">
      <formula>AND($P56&gt;0,$J56=0)</formula>
    </cfRule>
  </conditionalFormatting>
  <conditionalFormatting sqref="I14 I29">
    <cfRule type="expression" dxfId="679" priority="418" stopIfTrue="1">
      <formula>AND($P14&gt;0,$I14="")</formula>
    </cfRule>
  </conditionalFormatting>
  <conditionalFormatting sqref="I15">
    <cfRule type="expression" dxfId="678" priority="417" stopIfTrue="1">
      <formula>AND($P15&gt;0,$I15="")</formula>
    </cfRule>
  </conditionalFormatting>
  <conditionalFormatting sqref="I16">
    <cfRule type="expression" dxfId="677" priority="416" stopIfTrue="1">
      <formula>AND($P16&gt;0,$I16="")</formula>
    </cfRule>
  </conditionalFormatting>
  <conditionalFormatting sqref="I20">
    <cfRule type="expression" dxfId="676" priority="415" stopIfTrue="1">
      <formula>AND($P20&gt;0,$I20="")</formula>
    </cfRule>
  </conditionalFormatting>
  <conditionalFormatting sqref="I21">
    <cfRule type="expression" dxfId="675" priority="414" stopIfTrue="1">
      <formula>AND($P21&gt;0,$I21="")</formula>
    </cfRule>
  </conditionalFormatting>
  <conditionalFormatting sqref="I22">
    <cfRule type="expression" dxfId="674" priority="413" stopIfTrue="1">
      <formula>AND($P22&gt;0,$I22="")</formula>
    </cfRule>
  </conditionalFormatting>
  <conditionalFormatting sqref="I23">
    <cfRule type="expression" dxfId="673" priority="412" stopIfTrue="1">
      <formula>AND($P23&gt;0,$I23="")</formula>
    </cfRule>
  </conditionalFormatting>
  <conditionalFormatting sqref="I24">
    <cfRule type="expression" dxfId="672" priority="411" stopIfTrue="1">
      <formula>AND($P24&gt;0,$I24="")</formula>
    </cfRule>
  </conditionalFormatting>
  <conditionalFormatting sqref="I25">
    <cfRule type="expression" dxfId="671" priority="410" stopIfTrue="1">
      <formula>AND($P25&gt;0,$I25="")</formula>
    </cfRule>
  </conditionalFormatting>
  <conditionalFormatting sqref="I30">
    <cfRule type="expression" dxfId="670" priority="409" stopIfTrue="1">
      <formula>AND($P30&gt;0,$I30="")</formula>
    </cfRule>
  </conditionalFormatting>
  <conditionalFormatting sqref="I31">
    <cfRule type="expression" dxfId="669" priority="408" stopIfTrue="1">
      <formula>AND($P31&gt;0,$I31="")</formula>
    </cfRule>
  </conditionalFormatting>
  <conditionalFormatting sqref="I52">
    <cfRule type="expression" dxfId="668" priority="407" stopIfTrue="1">
      <formula>AND($P52&gt;0,$I52="")</formula>
    </cfRule>
  </conditionalFormatting>
  <conditionalFormatting sqref="I53">
    <cfRule type="expression" dxfId="667" priority="373" stopIfTrue="1">
      <formula>AND($P53&gt;0,$I53="")</formula>
    </cfRule>
  </conditionalFormatting>
  <conditionalFormatting sqref="I54">
    <cfRule type="expression" dxfId="666" priority="372" stopIfTrue="1">
      <formula>AND($P54&gt;0,$I54="")</formula>
    </cfRule>
  </conditionalFormatting>
  <conditionalFormatting sqref="I55">
    <cfRule type="expression" dxfId="665" priority="371" stopIfTrue="1">
      <formula>AND($P55&gt;0,$I55="")</formula>
    </cfRule>
  </conditionalFormatting>
  <conditionalFormatting sqref="I56">
    <cfRule type="expression" dxfId="664" priority="370" stopIfTrue="1">
      <formula>AND($P56&gt;0,$I56="")</formula>
    </cfRule>
  </conditionalFormatting>
  <conditionalFormatting sqref="I51">
    <cfRule type="expression" dxfId="663" priority="369" stopIfTrue="1">
      <formula>AND($P51&gt;0,$I51="")</formula>
    </cfRule>
  </conditionalFormatting>
  <conditionalFormatting sqref="D14:G14 D31:D32">
    <cfRule type="expression" dxfId="662" priority="368" stopIfTrue="1">
      <formula>AND($P14&gt;0,$D14="")</formula>
    </cfRule>
  </conditionalFormatting>
  <conditionalFormatting sqref="D15:G15">
    <cfRule type="expression" dxfId="661" priority="367" stopIfTrue="1">
      <formula>AND($P15&gt;0,$D15="")</formula>
    </cfRule>
  </conditionalFormatting>
  <conditionalFormatting sqref="D16:G16">
    <cfRule type="expression" dxfId="660" priority="366" stopIfTrue="1">
      <formula>AND($P16&gt;0,$D16="")</formula>
    </cfRule>
  </conditionalFormatting>
  <conditionalFormatting sqref="D20:G20">
    <cfRule type="expression" dxfId="659" priority="365" stopIfTrue="1">
      <formula>AND($P20&gt;0,$D20="")</formula>
    </cfRule>
  </conditionalFormatting>
  <conditionalFormatting sqref="D21:G21">
    <cfRule type="expression" dxfId="658" priority="364" stopIfTrue="1">
      <formula>AND($P21&gt;0,$D21="")</formula>
    </cfRule>
  </conditionalFormatting>
  <conditionalFormatting sqref="D22:G22">
    <cfRule type="expression" dxfId="657" priority="363" stopIfTrue="1">
      <formula>AND($P22&gt;0,$D22="")</formula>
    </cfRule>
  </conditionalFormatting>
  <conditionalFormatting sqref="D23:G23">
    <cfRule type="expression" dxfId="656" priority="362" stopIfTrue="1">
      <formula>AND($P23&gt;0,$D23="")</formula>
    </cfRule>
  </conditionalFormatting>
  <conditionalFormatting sqref="D24:G24">
    <cfRule type="expression" dxfId="655" priority="361" stopIfTrue="1">
      <formula>AND($P24&gt;0,$D24="")</formula>
    </cfRule>
  </conditionalFormatting>
  <conditionalFormatting sqref="D25:G25">
    <cfRule type="expression" dxfId="654" priority="360" stopIfTrue="1">
      <formula>AND($P25&gt;0,$D25="")</formula>
    </cfRule>
  </conditionalFormatting>
  <conditionalFormatting sqref="D29:G29">
    <cfRule type="expression" dxfId="653" priority="359" stopIfTrue="1">
      <formula>AND($P29&gt;0,$D29="")</formula>
    </cfRule>
  </conditionalFormatting>
  <conditionalFormatting sqref="D30:G30">
    <cfRule type="expression" dxfId="652" priority="358" stopIfTrue="1">
      <formula>AND($P30&gt;0,$D30="")</formula>
    </cfRule>
  </conditionalFormatting>
  <conditionalFormatting sqref="E31:G31">
    <cfRule type="expression" dxfId="651" priority="357" stopIfTrue="1">
      <formula>AND($P31&gt;0,$D31="")</formula>
    </cfRule>
  </conditionalFormatting>
  <conditionalFormatting sqref="D51:G51">
    <cfRule type="expression" dxfId="650" priority="356" stopIfTrue="1">
      <formula>AND($P51&gt;0,$D51="")</formula>
    </cfRule>
  </conditionalFormatting>
  <conditionalFormatting sqref="D52:G52">
    <cfRule type="expression" dxfId="649" priority="355" stopIfTrue="1">
      <formula>AND($P52&gt;0,$D52="")</formula>
    </cfRule>
  </conditionalFormatting>
  <conditionalFormatting sqref="D53:G53">
    <cfRule type="expression" dxfId="648" priority="354" stopIfTrue="1">
      <formula>AND($P53&gt;0,$D53="")</formula>
    </cfRule>
  </conditionalFormatting>
  <conditionalFormatting sqref="D54:G54">
    <cfRule type="expression" dxfId="647" priority="353" stopIfTrue="1">
      <formula>AND($P54&gt;0,$D54="")</formula>
    </cfRule>
  </conditionalFormatting>
  <conditionalFormatting sqref="D55:G55">
    <cfRule type="expression" dxfId="646" priority="352" stopIfTrue="1">
      <formula>AND($P55&gt;0,$D55="")</formula>
    </cfRule>
  </conditionalFormatting>
  <conditionalFormatting sqref="D56:G56">
    <cfRule type="expression" dxfId="645" priority="351" stopIfTrue="1">
      <formula>AND($P56&gt;0,$D56="")</formula>
    </cfRule>
  </conditionalFormatting>
  <conditionalFormatting sqref="D60:J60">
    <cfRule type="expression" dxfId="644" priority="350" stopIfTrue="1">
      <formula>AND($D60="",$P60&gt;0)</formula>
    </cfRule>
  </conditionalFormatting>
  <conditionalFormatting sqref="D61:J61">
    <cfRule type="expression" dxfId="643" priority="349" stopIfTrue="1">
      <formula>AND($D61="",$P61&gt;0)</formula>
    </cfRule>
  </conditionalFormatting>
  <conditionalFormatting sqref="D62:J62">
    <cfRule type="expression" dxfId="642" priority="348" stopIfTrue="1">
      <formula>AND($D62="",$P62&gt;0)</formula>
    </cfRule>
  </conditionalFormatting>
  <conditionalFormatting sqref="D63:J63">
    <cfRule type="expression" dxfId="641" priority="347" stopIfTrue="1">
      <formula>AND($D63="",$P63&gt;0)</formula>
    </cfRule>
  </conditionalFormatting>
  <conditionalFormatting sqref="P81">
    <cfRule type="expression" dxfId="640" priority="333" stopIfTrue="1">
      <formula>AND($I$81&lt;&gt;"",$P$81="")</formula>
    </cfRule>
  </conditionalFormatting>
  <conditionalFormatting sqref="I81:J81">
    <cfRule type="expression" dxfId="639" priority="332" stopIfTrue="1">
      <formula>AND($P$81&lt;&gt;"",$I$81="")</formula>
    </cfRule>
  </conditionalFormatting>
  <conditionalFormatting sqref="J35">
    <cfRule type="expression" dxfId="638" priority="331" stopIfTrue="1">
      <formula>AND($P35&gt;0,$J35=0)</formula>
    </cfRule>
  </conditionalFormatting>
  <conditionalFormatting sqref="J36">
    <cfRule type="expression" dxfId="637" priority="330" stopIfTrue="1">
      <formula>AND($P36&gt;0,$J36=0)</formula>
    </cfRule>
  </conditionalFormatting>
  <conditionalFormatting sqref="J37">
    <cfRule type="expression" dxfId="636" priority="329" stopIfTrue="1">
      <formula>AND($P37&gt;0,$J37=0)</formula>
    </cfRule>
  </conditionalFormatting>
  <conditionalFormatting sqref="J38">
    <cfRule type="expression" dxfId="635" priority="328" stopIfTrue="1">
      <formula>AND($P38&gt;0,$J38=0)</formula>
    </cfRule>
  </conditionalFormatting>
  <conditionalFormatting sqref="I35">
    <cfRule type="expression" dxfId="634" priority="327" stopIfTrue="1">
      <formula>AND($P35&gt;0,$I35="")</formula>
    </cfRule>
  </conditionalFormatting>
  <conditionalFormatting sqref="I36">
    <cfRule type="expression" dxfId="633" priority="326" stopIfTrue="1">
      <formula>AND($P36&gt;0,$I36="")</formula>
    </cfRule>
  </conditionalFormatting>
  <conditionalFormatting sqref="I37">
    <cfRule type="expression" dxfId="632" priority="325" stopIfTrue="1">
      <formula>AND($P37&gt;0,$I37="")</formula>
    </cfRule>
  </conditionalFormatting>
  <conditionalFormatting sqref="I38">
    <cfRule type="expression" dxfId="631" priority="324" stopIfTrue="1">
      <formula>AND($P38&gt;0,$I38="")</formula>
    </cfRule>
  </conditionalFormatting>
  <conditionalFormatting sqref="H35">
    <cfRule type="expression" dxfId="630" priority="323" stopIfTrue="1">
      <formula>AND(P35&gt;0,$H35="")</formula>
    </cfRule>
  </conditionalFormatting>
  <conditionalFormatting sqref="H36">
    <cfRule type="expression" dxfId="629" priority="322" stopIfTrue="1">
      <formula>AND(P36&gt;0,$H36="")</formula>
    </cfRule>
  </conditionalFormatting>
  <conditionalFormatting sqref="H37">
    <cfRule type="expression" dxfId="628" priority="321" stopIfTrue="1">
      <formula>AND(P37&gt;0,$H37="")</formula>
    </cfRule>
  </conditionalFormatting>
  <conditionalFormatting sqref="H38">
    <cfRule type="expression" dxfId="627" priority="320" stopIfTrue="1">
      <formula>AND(P38&gt;0,$H38="")</formula>
    </cfRule>
  </conditionalFormatting>
  <conditionalFormatting sqref="D35:G38">
    <cfRule type="expression" dxfId="626" priority="315" stopIfTrue="1">
      <formula>AND($P35&gt;0,$D35="")</formula>
    </cfRule>
  </conditionalFormatting>
  <conditionalFormatting sqref="D36:G36">
    <cfRule type="expression" dxfId="625" priority="314" stopIfTrue="1">
      <formula>AND($P36&gt;0,$D36="")</formula>
    </cfRule>
  </conditionalFormatting>
  <conditionalFormatting sqref="D37:G37">
    <cfRule type="expression" dxfId="624" priority="313" stopIfTrue="1">
      <formula>AND($P37&gt;0,$D37="")</formula>
    </cfRule>
  </conditionalFormatting>
  <conditionalFormatting sqref="D38:G38">
    <cfRule type="expression" dxfId="623" priority="312" stopIfTrue="1">
      <formula>AND($P38&gt;0,$D38="")</formula>
    </cfRule>
  </conditionalFormatting>
  <conditionalFormatting sqref="P91">
    <cfRule type="expression" dxfId="622" priority="306"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438150</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C409-B72F-4532-87D0-4E6BA22B34F5}">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10"/>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10"/>
      <c r="K4" s="41"/>
      <c r="L4" s="41"/>
      <c r="M4" s="41"/>
      <c r="N4" s="41"/>
      <c r="O4" s="12"/>
      <c r="R4" s="1"/>
      <c r="S4" s="410"/>
      <c r="T4" s="13"/>
      <c r="U4" s="13"/>
      <c r="V4" s="13"/>
      <c r="W4" s="13"/>
      <c r="X4" s="14"/>
      <c r="Y4" s="13"/>
      <c r="Z4" s="1"/>
      <c r="AA4" s="1"/>
    </row>
    <row r="5" spans="1:27" ht="28.5" customHeight="1" x14ac:dyDescent="0.25">
      <c r="A5" s="10"/>
      <c r="B5" s="555" t="s">
        <v>2</v>
      </c>
      <c r="C5" s="556"/>
      <c r="D5" s="556"/>
      <c r="E5" s="557"/>
      <c r="F5" s="393">
        <v>2023</v>
      </c>
      <c r="G5" s="41"/>
      <c r="H5" s="41"/>
      <c r="I5" s="40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10"/>
      <c r="T6" s="13"/>
      <c r="U6" s="13"/>
      <c r="V6" s="13"/>
      <c r="W6" s="13"/>
      <c r="X6" s="14"/>
      <c r="Y6" s="13"/>
    </row>
    <row r="7" spans="1:27" ht="28.5" customHeight="1" x14ac:dyDescent="0.25">
      <c r="A7" s="10"/>
      <c r="B7" s="555"/>
      <c r="C7" s="557"/>
      <c r="D7" s="557"/>
      <c r="E7" s="557"/>
      <c r="F7" s="12"/>
      <c r="G7" s="12"/>
      <c r="H7" s="12"/>
      <c r="I7" s="407" t="s">
        <v>4</v>
      </c>
      <c r="J7" s="410"/>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10"/>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6"/>
      <c r="M85" s="406"/>
      <c r="N85" s="406"/>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A4B9BBCA-E451-4400-97DC-90CE53530F82}">
      <formula1>"Yes"</formula1>
    </dataValidation>
    <dataValidation type="list" allowBlank="1" showInputMessage="1" showErrorMessage="1" sqref="D35:G38" xr:uid="{FBD9D70A-58B4-41ED-85B3-DE77ADF893F5}">
      <formula1>lstLn4</formula1>
    </dataValidation>
    <dataValidation allowBlank="1" showErrorMessage="1" error="Please enter a numeric value." prompt="IMPORTANT - if you are contributing to MTRS you must click the MTRS box - 9% will be calculated automatically_x000a_" sqref="P26" xr:uid="{6BF96BAA-1294-4913-B69A-B1D6A6410A25}"/>
    <dataValidation type="list" allowBlank="1" showInputMessage="1" showErrorMessage="1" sqref="D29:G31" xr:uid="{E713905C-AC99-4659-9C8F-6EC2F7E8417B}">
      <formula1>lstLn3</formula1>
    </dataValidation>
    <dataValidation type="list" allowBlank="1" showInputMessage="1" showErrorMessage="1" sqref="D20:G25" xr:uid="{0EC392E8-85A7-4CAE-A357-2BC0B08FCCD8}">
      <formula1>lstLn2</formula1>
    </dataValidation>
    <dataValidation type="list" allowBlank="1" showInputMessage="1" showErrorMessage="1" sqref="D14:G16" xr:uid="{6B7136AB-6E93-44EE-B263-81FD3811AAF2}">
      <formula1>lstLn1</formula1>
    </dataValidation>
    <dataValidation type="list" allowBlank="1" showInputMessage="1" showErrorMessage="1" sqref="D86:J87" xr:uid="{6E24CC3A-620B-4C07-A168-C4DB9499A135}">
      <formula1>Line_11</formula1>
    </dataValidation>
    <dataValidation type="list" allowBlank="1" showInputMessage="1" showErrorMessage="1" sqref="D67:J70" xr:uid="{38B635B8-DDAB-4BDE-A7B5-8BAB52498B98}">
      <formula1>Line8Travel</formula1>
    </dataValidation>
    <dataValidation type="list" allowBlank="1" showInputMessage="1" showErrorMessage="1" sqref="D74:J77" xr:uid="{D4986F71-BFCA-4B79-B4D8-C74F046C05FC}">
      <formula1>Line9OtherCosts</formula1>
    </dataValidation>
    <dataValidation type="list" allowBlank="1" showInputMessage="1" showErrorMessage="1" sqref="J51:J56 J35:J38" xr:uid="{4783D081-DC9F-4C12-989B-3584523B886B}">
      <formula1>",per hour, per day, flat"</formula1>
    </dataValidation>
    <dataValidation type="list" allowBlank="1" showInputMessage="1" showErrorMessage="1" sqref="D60:J63" xr:uid="{D3B65A95-CE9C-4135-92E5-9687F593B647}">
      <formula1>lstLn7</formula1>
    </dataValidation>
    <dataValidation type="list" allowBlank="1" showInputMessage="1" showErrorMessage="1" sqref="D51:G56" xr:uid="{5C0474C2-6D47-411A-B72D-729366BF4973}">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C28FD102-6C0F-4B6F-A07E-C37260E6028B}">
      <formula1>0</formula1>
      <formula2>10000000</formula2>
    </dataValidation>
    <dataValidation type="whole" allowBlank="1" showInputMessage="1" showErrorMessage="1" error="Please enter a numeric value." sqref="P35:Q39 P29:Q31" xr:uid="{40F35CAE-95EC-4E5C-84AA-A4D8B43D644E}">
      <formula1>0</formula1>
      <formula2>10000000</formula2>
    </dataValidation>
    <dataValidation allowBlank="1" showErrorMessage="1" prompt="_x000a_" sqref="P43:P47 Q41:Q47" xr:uid="{2FA2A41D-79B5-465E-8B31-69156B5E3CA3}"/>
  </dataValidations>
  <hyperlinks>
    <hyperlink ref="S1:X1" location="'Table of Contents'!A1" tooltip="Back to Table of Contents" display="Back to Table of Contents" xr:uid="{BD543CD6-A8B3-4D8C-B1BB-17E96135E3A7}"/>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361950</xdr:rowOff>
                  </from>
                  <to>
                    <xdr:col>10</xdr:col>
                    <xdr:colOff>447675</xdr:colOff>
                    <xdr:row>14</xdr:row>
                    <xdr:rowOff>38100</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438150</xdr:colOff>
                    <xdr:row>29</xdr:row>
                    <xdr:rowOff>28575</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133350</xdr:colOff>
                    <xdr:row>34</xdr:row>
                    <xdr:rowOff>180975</xdr:rowOff>
                  </from>
                  <to>
                    <xdr:col>10</xdr:col>
                    <xdr:colOff>438150</xdr:colOff>
                    <xdr:row>36</xdr:row>
                    <xdr:rowOff>47625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57150</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57150</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133350</xdr:colOff>
                    <xdr:row>18</xdr:row>
                    <xdr:rowOff>361950</xdr:rowOff>
                  </from>
                  <to>
                    <xdr:col>10</xdr:col>
                    <xdr:colOff>447675</xdr:colOff>
                    <xdr:row>20</xdr:row>
                    <xdr:rowOff>57150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133350</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1724-40B0-4D96-B5C4-DB8C001D0468}">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10"/>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10"/>
      <c r="K4" s="41"/>
      <c r="L4" s="41"/>
      <c r="M4" s="41"/>
      <c r="N4" s="41"/>
      <c r="O4" s="12"/>
      <c r="R4" s="1"/>
      <c r="S4" s="410"/>
      <c r="T4" s="13"/>
      <c r="U4" s="13"/>
      <c r="V4" s="13"/>
      <c r="W4" s="13"/>
      <c r="X4" s="14"/>
      <c r="Y4" s="13"/>
      <c r="Z4" s="1"/>
      <c r="AA4" s="1"/>
    </row>
    <row r="5" spans="1:27" ht="28.5" customHeight="1" x14ac:dyDescent="0.25">
      <c r="A5" s="10"/>
      <c r="B5" s="555" t="s">
        <v>2</v>
      </c>
      <c r="C5" s="556"/>
      <c r="D5" s="556"/>
      <c r="E5" s="557"/>
      <c r="F5" s="393">
        <v>2023</v>
      </c>
      <c r="G5" s="41"/>
      <c r="H5" s="41"/>
      <c r="I5" s="40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10"/>
      <c r="T6" s="13"/>
      <c r="U6" s="13"/>
      <c r="V6" s="13"/>
      <c r="W6" s="13"/>
      <c r="X6" s="14"/>
      <c r="Y6" s="13"/>
    </row>
    <row r="7" spans="1:27" ht="28.5" customHeight="1" x14ac:dyDescent="0.25">
      <c r="A7" s="10"/>
      <c r="B7" s="555"/>
      <c r="C7" s="557"/>
      <c r="D7" s="557"/>
      <c r="E7" s="557"/>
      <c r="F7" s="12"/>
      <c r="G7" s="12"/>
      <c r="H7" s="12"/>
      <c r="I7" s="407" t="s">
        <v>4</v>
      </c>
      <c r="J7" s="410"/>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10"/>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6"/>
      <c r="M85" s="406"/>
      <c r="N85" s="406"/>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E4134473-1388-47B5-8101-A0B0E1D60140}">
      <formula1>"Yes"</formula1>
    </dataValidation>
    <dataValidation type="list" allowBlank="1" showInputMessage="1" showErrorMessage="1" sqref="D35:G38" xr:uid="{9085F914-587C-41AE-8045-A6050021DD7F}">
      <formula1>lstLn4</formula1>
    </dataValidation>
    <dataValidation allowBlank="1" showErrorMessage="1" error="Please enter a numeric value." prompt="IMPORTANT - if you are contributing to MTRS you must click the MTRS box - 9% will be calculated automatically_x000a_" sqref="P26" xr:uid="{A51DAF3F-5E2E-4AA8-A7FB-0C78ACACB4DD}"/>
    <dataValidation type="list" allowBlank="1" showInputMessage="1" showErrorMessage="1" sqref="D29:G31" xr:uid="{C283DD29-54CC-4F45-89A1-EB4A97B347B4}">
      <formula1>lstLn3</formula1>
    </dataValidation>
    <dataValidation type="list" allowBlank="1" showInputMessage="1" showErrorMessage="1" sqref="D20:G25" xr:uid="{0C78CF6A-F500-48BC-81E8-E7A2CD38DC79}">
      <formula1>lstLn2</formula1>
    </dataValidation>
    <dataValidation type="list" allowBlank="1" showInputMessage="1" showErrorMessage="1" sqref="D14:G16" xr:uid="{0D878059-0191-4783-BBCD-83B5644E0FD8}">
      <formula1>lstLn1</formula1>
    </dataValidation>
    <dataValidation type="list" allowBlank="1" showInputMessage="1" showErrorMessage="1" sqref="D86:J87" xr:uid="{E867CB61-18AC-440F-8EF2-6CC82CE380DD}">
      <formula1>Line_11</formula1>
    </dataValidation>
    <dataValidation type="list" allowBlank="1" showInputMessage="1" showErrorMessage="1" sqref="D67:J70" xr:uid="{100D7C17-006D-4B3B-9BE7-DFFF798AFF4C}">
      <formula1>Line8Travel</formula1>
    </dataValidation>
    <dataValidation type="list" allowBlank="1" showInputMessage="1" showErrorMessage="1" sqref="D74:J77" xr:uid="{B780E8B9-D023-407B-88B9-BA9560F5E1C6}">
      <formula1>Line9OtherCosts</formula1>
    </dataValidation>
    <dataValidation type="list" allowBlank="1" showInputMessage="1" showErrorMessage="1" sqref="J51:J56 J35:J38" xr:uid="{9BA3C43D-E886-4B30-BF99-513A5A46FFC4}">
      <formula1>",per hour, per day, flat"</formula1>
    </dataValidation>
    <dataValidation type="list" allowBlank="1" showInputMessage="1" showErrorMessage="1" sqref="D60:J63" xr:uid="{30254B06-0CDB-4534-A9E8-DB816C923160}">
      <formula1>lstLn7</formula1>
    </dataValidation>
    <dataValidation type="list" allowBlank="1" showInputMessage="1" showErrorMessage="1" sqref="D51:G56" xr:uid="{8AC014EA-C4D1-4C70-BB29-88A57C2BB3A4}">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7C7747FC-4724-4B61-9AA8-1D184442D667}">
      <formula1>0</formula1>
      <formula2>10000000</formula2>
    </dataValidation>
    <dataValidation type="whole" allowBlank="1" showInputMessage="1" showErrorMessage="1" error="Please enter a numeric value." sqref="P35:Q39 P29:Q31" xr:uid="{474185F2-1748-4E33-BB9D-AA8DFDE7675B}">
      <formula1>0</formula1>
      <formula2>10000000</formula2>
    </dataValidation>
    <dataValidation allowBlank="1" showErrorMessage="1" prompt="_x000a_" sqref="P43:P47 Q41:Q47" xr:uid="{0EB50D27-03DB-47EA-93EB-DDE8596FCE50}"/>
  </dataValidations>
  <hyperlinks>
    <hyperlink ref="S1:X1" location="'Table of Contents'!A1" tooltip="Back to Table of Contents" display="Back to Table of Contents" xr:uid="{8FEF1970-F2A4-4AAB-8C22-17B141B50CEB}"/>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5537" r:id="rId3" name="Check Box 1">
              <controlPr locked="0" defaultSize="0" autoFill="0" autoLine="0" autoPict="0" altText="CheckBox">
                <anchor moveWithCells="1">
                  <from>
                    <xdr:col>10</xdr:col>
                    <xdr:colOff>114300</xdr:colOff>
                    <xdr:row>12</xdr:row>
                    <xdr:rowOff>361950</xdr:rowOff>
                  </from>
                  <to>
                    <xdr:col>10</xdr:col>
                    <xdr:colOff>447675</xdr:colOff>
                    <xdr:row>14</xdr:row>
                    <xdr:rowOff>38100</xdr:rowOff>
                  </to>
                </anchor>
              </controlPr>
            </control>
          </mc:Choice>
        </mc:AlternateContent>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27</xdr:row>
                    <xdr:rowOff>371475</xdr:rowOff>
                  </from>
                  <to>
                    <xdr:col>10</xdr:col>
                    <xdr:colOff>438150</xdr:colOff>
                    <xdr:row>29</xdr:row>
                    <xdr:rowOff>28575</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133350</xdr:colOff>
                    <xdr:row>34</xdr:row>
                    <xdr:rowOff>180975</xdr:rowOff>
                  </from>
                  <to>
                    <xdr:col>10</xdr:col>
                    <xdr:colOff>438150</xdr:colOff>
                    <xdr:row>36</xdr:row>
                    <xdr:rowOff>47625</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57150</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57150</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133350</xdr:colOff>
                    <xdr:row>18</xdr:row>
                    <xdr:rowOff>361950</xdr:rowOff>
                  </from>
                  <to>
                    <xdr:col>10</xdr:col>
                    <xdr:colOff>447675</xdr:colOff>
                    <xdr:row>20</xdr:row>
                    <xdr:rowOff>57150</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133350</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60"/>
      <c r="H1" s="660"/>
    </row>
    <row r="2" spans="1:10" ht="15.75" x14ac:dyDescent="0.25">
      <c r="A2" s="197"/>
      <c r="B2" s="680" t="s">
        <v>37</v>
      </c>
      <c r="C2" s="681"/>
      <c r="D2" s="681"/>
      <c r="E2" s="681"/>
      <c r="F2" s="681"/>
      <c r="G2" s="681"/>
      <c r="H2" s="682"/>
    </row>
    <row r="3" spans="1:10" x14ac:dyDescent="0.2">
      <c r="A3" s="197"/>
      <c r="B3" s="683" t="s">
        <v>38</v>
      </c>
      <c r="C3" s="684"/>
      <c r="D3" s="684"/>
      <c r="E3" s="684"/>
      <c r="F3" s="684"/>
      <c r="G3" s="684"/>
      <c r="H3" s="685"/>
    </row>
    <row r="4" spans="1:10" x14ac:dyDescent="0.2">
      <c r="A4" s="197"/>
      <c r="B4" s="200"/>
      <c r="C4" s="201"/>
      <c r="D4" s="201"/>
      <c r="E4" s="201"/>
      <c r="F4" s="201"/>
      <c r="G4" s="201"/>
      <c r="H4" s="202"/>
    </row>
    <row r="5" spans="1:10" x14ac:dyDescent="0.2">
      <c r="A5" s="197"/>
      <c r="B5" s="686" t="s">
        <v>39</v>
      </c>
      <c r="C5" s="687"/>
      <c r="D5" s="687"/>
      <c r="E5" s="687"/>
      <c r="F5" s="687"/>
      <c r="G5" s="687"/>
      <c r="H5" s="688"/>
    </row>
    <row r="6" spans="1:10" x14ac:dyDescent="0.2">
      <c r="A6" s="197"/>
      <c r="B6" s="197"/>
      <c r="C6" s="197"/>
      <c r="D6" s="197"/>
      <c r="E6" s="197"/>
      <c r="F6" s="197"/>
      <c r="G6" s="197"/>
      <c r="H6" s="197"/>
    </row>
    <row r="7" spans="1:10" x14ac:dyDescent="0.2">
      <c r="A7" s="197"/>
      <c r="B7" s="677" t="s">
        <v>40</v>
      </c>
      <c r="C7" s="678"/>
      <c r="D7" s="678"/>
      <c r="E7" s="678"/>
      <c r="F7" s="678"/>
      <c r="G7" s="678"/>
      <c r="H7" s="679"/>
    </row>
    <row r="8" spans="1:10" ht="5.25" customHeight="1" x14ac:dyDescent="0.2">
      <c r="A8" s="197"/>
      <c r="B8" s="60"/>
      <c r="C8" s="157"/>
      <c r="D8" s="157"/>
      <c r="E8" s="157"/>
      <c r="F8" s="157"/>
      <c r="G8" s="157"/>
      <c r="H8" s="158"/>
    </row>
    <row r="9" spans="1:10" ht="54.75" customHeight="1" x14ac:dyDescent="0.2">
      <c r="A9" s="197"/>
      <c r="B9" s="54" t="s">
        <v>41</v>
      </c>
      <c r="C9" s="689" t="s">
        <v>42</v>
      </c>
      <c r="D9" s="689"/>
      <c r="E9" s="689"/>
      <c r="F9" s="689"/>
      <c r="G9" s="689"/>
      <c r="H9" s="690"/>
    </row>
    <row r="10" spans="1:10" ht="22.35" customHeight="1" x14ac:dyDescent="0.2">
      <c r="A10" s="197"/>
      <c r="B10" s="54" t="s">
        <v>43</v>
      </c>
      <c r="C10" s="689" t="s">
        <v>44</v>
      </c>
      <c r="D10" s="689"/>
      <c r="E10" s="689"/>
      <c r="F10" s="689"/>
      <c r="G10" s="689"/>
      <c r="H10" s="690"/>
    </row>
    <row r="11" spans="1:10" ht="23.25" customHeight="1" x14ac:dyDescent="0.2">
      <c r="A11" s="197"/>
      <c r="B11" s="54" t="s">
        <v>45</v>
      </c>
      <c r="C11" s="675" t="s">
        <v>46</v>
      </c>
      <c r="D11" s="675"/>
      <c r="E11" s="675"/>
      <c r="F11" s="675"/>
      <c r="G11" s="675"/>
      <c r="H11" s="676"/>
    </row>
    <row r="12" spans="1:10" ht="61.5" customHeight="1" x14ac:dyDescent="0.2">
      <c r="A12" s="197"/>
      <c r="B12" s="55" t="s">
        <v>47</v>
      </c>
      <c r="C12" s="691" t="s">
        <v>48</v>
      </c>
      <c r="D12" s="691"/>
      <c r="E12" s="691"/>
      <c r="F12" s="691"/>
      <c r="G12" s="691"/>
      <c r="H12" s="692"/>
    </row>
    <row r="13" spans="1:10" s="198" customFormat="1" x14ac:dyDescent="0.2">
      <c r="A13" s="203"/>
      <c r="B13" s="55"/>
      <c r="C13" s="693"/>
      <c r="D13" s="693"/>
      <c r="E13" s="693"/>
      <c r="F13" s="693"/>
      <c r="G13" s="693"/>
      <c r="H13" s="694"/>
    </row>
    <row r="14" spans="1:10" x14ac:dyDescent="0.2">
      <c r="A14" s="197"/>
      <c r="B14" s="670" t="s">
        <v>49</v>
      </c>
      <c r="C14" s="601" t="s">
        <v>50</v>
      </c>
      <c r="D14" s="602"/>
      <c r="E14" s="672" t="str">
        <f>valDistrName</f>
        <v>Org Name</v>
      </c>
      <c r="F14" s="673"/>
      <c r="G14" s="485" t="s">
        <v>51</v>
      </c>
      <c r="H14" s="486">
        <v>305</v>
      </c>
      <c r="J14" s="73"/>
    </row>
    <row r="15" spans="1:10" x14ac:dyDescent="0.2">
      <c r="A15" s="197"/>
      <c r="B15" s="671"/>
      <c r="C15" s="599" t="s">
        <v>52</v>
      </c>
      <c r="D15" s="600"/>
      <c r="E15" s="204" t="str">
        <f>valorg4code</f>
        <v xml:space="preserve">Org </v>
      </c>
      <c r="F15" s="487"/>
      <c r="G15" s="487" t="s">
        <v>53</v>
      </c>
      <c r="H15" s="488" t="s">
        <v>54</v>
      </c>
    </row>
    <row r="16" spans="1:10" x14ac:dyDescent="0.2">
      <c r="A16" s="197"/>
      <c r="B16" s="670" t="s">
        <v>55</v>
      </c>
      <c r="C16" s="601" t="s">
        <v>56</v>
      </c>
      <c r="D16" s="602"/>
      <c r="E16" s="672" t="str">
        <f>valAddr1</f>
        <v>Address 1</v>
      </c>
      <c r="F16" s="673"/>
      <c r="G16" s="673"/>
      <c r="H16" s="674"/>
    </row>
    <row r="17" spans="1:8" x14ac:dyDescent="0.2">
      <c r="A17" s="197"/>
      <c r="B17" s="671"/>
      <c r="C17" s="599"/>
      <c r="D17" s="600"/>
      <c r="E17" s="603" t="str">
        <f>valCtyStZip</f>
        <v>Town, State  Zip</v>
      </c>
      <c r="F17" s="604"/>
      <c r="G17" s="489"/>
      <c r="H17" s="490" t="s">
        <v>57</v>
      </c>
    </row>
    <row r="18" spans="1:8" ht="20.100000000000001" customHeight="1" x14ac:dyDescent="0.2">
      <c r="A18" s="197"/>
      <c r="B18" s="56" t="s">
        <v>58</v>
      </c>
      <c r="C18" s="605" t="s">
        <v>59</v>
      </c>
      <c r="D18" s="606"/>
      <c r="E18" s="612"/>
      <c r="F18" s="613"/>
      <c r="G18" s="613"/>
      <c r="H18" s="614"/>
    </row>
    <row r="19" spans="1:8" ht="17.100000000000001" customHeight="1" x14ac:dyDescent="0.2">
      <c r="A19" s="197"/>
      <c r="B19" s="670" t="s">
        <v>60</v>
      </c>
      <c r="C19" s="615" t="s">
        <v>61</v>
      </c>
      <c r="D19" s="616"/>
      <c r="E19" s="619" t="s">
        <v>62</v>
      </c>
      <c r="F19" s="620"/>
      <c r="G19" s="620"/>
      <c r="H19" s="621"/>
    </row>
    <row r="20" spans="1:8" ht="7.35" customHeight="1" x14ac:dyDescent="0.2">
      <c r="A20" s="197"/>
      <c r="B20" s="671"/>
      <c r="C20" s="617"/>
      <c r="D20" s="618"/>
      <c r="E20" s="622"/>
      <c r="F20" s="623"/>
      <c r="G20" s="623"/>
      <c r="H20" s="624"/>
    </row>
    <row r="21" spans="1:8" ht="20.100000000000001" customHeight="1" x14ac:dyDescent="0.2">
      <c r="A21" s="197"/>
      <c r="B21" s="657" t="s">
        <v>63</v>
      </c>
      <c r="C21" s="607" t="s">
        <v>64</v>
      </c>
      <c r="D21" s="608"/>
      <c r="E21" s="205" t="s">
        <v>65</v>
      </c>
      <c r="F21" s="625"/>
      <c r="G21" s="626"/>
      <c r="H21" s="627"/>
    </row>
    <row r="22" spans="1:8" ht="20.100000000000001" customHeight="1" x14ac:dyDescent="0.2">
      <c r="A22" s="197"/>
      <c r="B22" s="658"/>
      <c r="C22" s="637" t="s">
        <v>66</v>
      </c>
      <c r="D22" s="638"/>
      <c r="E22" s="205" t="s">
        <v>67</v>
      </c>
      <c r="F22" s="625"/>
      <c r="G22" s="626"/>
      <c r="H22" s="627"/>
    </row>
    <row r="23" spans="1:8" ht="20.100000000000001" customHeight="1" x14ac:dyDescent="0.2">
      <c r="A23" s="197"/>
      <c r="B23" s="658"/>
      <c r="C23" s="401"/>
      <c r="D23" s="402"/>
      <c r="E23" s="206" t="s">
        <v>68</v>
      </c>
      <c r="F23" s="625"/>
      <c r="G23" s="626"/>
      <c r="H23" s="627"/>
    </row>
    <row r="24" spans="1:8" ht="20.100000000000001" customHeight="1" x14ac:dyDescent="0.2">
      <c r="A24" s="197"/>
      <c r="B24" s="659"/>
      <c r="C24" s="628"/>
      <c r="D24" s="629"/>
      <c r="E24" s="207" t="s">
        <v>69</v>
      </c>
      <c r="F24" s="596"/>
      <c r="G24" s="597"/>
      <c r="H24" s="598"/>
    </row>
    <row r="25" spans="1:8" x14ac:dyDescent="0.2">
      <c r="A25" s="197"/>
      <c r="B25" s="57"/>
      <c r="C25" s="58"/>
      <c r="D25" s="58"/>
      <c r="E25" s="59"/>
      <c r="F25" s="203"/>
      <c r="G25" s="203"/>
      <c r="H25" s="203"/>
    </row>
    <row r="26" spans="1:8" x14ac:dyDescent="0.2">
      <c r="A26" s="197"/>
      <c r="B26" s="652" t="s">
        <v>70</v>
      </c>
      <c r="C26" s="653"/>
      <c r="D26" s="653"/>
      <c r="E26" s="653"/>
      <c r="F26" s="653"/>
      <c r="G26" s="491"/>
      <c r="H26" s="492"/>
    </row>
    <row r="27" spans="1:8" ht="54" customHeight="1" x14ac:dyDescent="0.2">
      <c r="B27" s="654" t="s">
        <v>71</v>
      </c>
      <c r="C27" s="655"/>
      <c r="D27" s="655"/>
      <c r="E27" s="655"/>
      <c r="F27" s="655"/>
      <c r="G27" s="655"/>
      <c r="H27" s="656"/>
    </row>
    <row r="28" spans="1:8" ht="237.6" customHeight="1" x14ac:dyDescent="0.2">
      <c r="B28" s="639"/>
      <c r="C28" s="640"/>
      <c r="D28" s="640"/>
      <c r="E28" s="640"/>
      <c r="F28" s="640"/>
      <c r="G28" s="640"/>
      <c r="H28" s="641"/>
    </row>
    <row r="29" spans="1:8" s="208" customFormat="1" ht="11.25" customHeight="1" x14ac:dyDescent="0.2">
      <c r="B29" s="209"/>
      <c r="C29" s="493"/>
      <c r="D29" s="493"/>
      <c r="E29" s="493"/>
      <c r="F29" s="493"/>
      <c r="G29" s="493"/>
      <c r="H29" s="494"/>
    </row>
    <row r="30" spans="1:8" x14ac:dyDescent="0.2">
      <c r="B30" s="647" t="s">
        <v>72</v>
      </c>
      <c r="C30" s="648"/>
      <c r="D30" s="648"/>
      <c r="E30" s="648"/>
      <c r="F30" s="648"/>
      <c r="G30" s="648"/>
      <c r="H30" s="649"/>
    </row>
    <row r="31" spans="1:8" ht="7.5" customHeight="1" x14ac:dyDescent="0.2">
      <c r="B31" s="210"/>
      <c r="C31" s="211"/>
      <c r="D31" s="211"/>
      <c r="E31" s="211"/>
      <c r="F31" s="211"/>
      <c r="G31" s="211"/>
      <c r="H31" s="212"/>
    </row>
    <row r="32" spans="1:8" x14ac:dyDescent="0.2">
      <c r="B32" s="60" t="s">
        <v>41</v>
      </c>
      <c r="C32" s="635" t="s">
        <v>73</v>
      </c>
      <c r="D32" s="635"/>
      <c r="E32" s="635"/>
      <c r="F32" s="635"/>
      <c r="G32" s="635"/>
      <c r="H32" s="636"/>
    </row>
    <row r="33" spans="1:13" ht="12.75" customHeight="1" x14ac:dyDescent="0.2">
      <c r="B33" s="64" t="s">
        <v>74</v>
      </c>
      <c r="C33" s="635" t="s">
        <v>75</v>
      </c>
      <c r="D33" s="635"/>
      <c r="E33" s="635"/>
      <c r="F33" s="635"/>
      <c r="G33" s="635"/>
      <c r="H33" s="636"/>
    </row>
    <row r="34" spans="1:13" x14ac:dyDescent="0.2">
      <c r="B34" s="60" t="s">
        <v>76</v>
      </c>
      <c r="C34" s="635" t="s">
        <v>77</v>
      </c>
      <c r="D34" s="635"/>
      <c r="E34" s="635"/>
      <c r="F34" s="635"/>
      <c r="G34" s="635"/>
      <c r="H34" s="636"/>
    </row>
    <row r="35" spans="1:13" x14ac:dyDescent="0.2">
      <c r="B35" s="60" t="s">
        <v>47</v>
      </c>
      <c r="C35" s="635" t="s">
        <v>78</v>
      </c>
      <c r="D35" s="635"/>
      <c r="E35" s="635"/>
      <c r="F35" s="635"/>
      <c r="G35" s="635"/>
      <c r="H35" s="636"/>
    </row>
    <row r="36" spans="1:13" x14ac:dyDescent="0.2">
      <c r="B36" s="650"/>
      <c r="C36" s="651"/>
      <c r="D36" s="495"/>
      <c r="E36" s="661"/>
      <c r="F36" s="661"/>
      <c r="G36" s="496"/>
      <c r="H36" s="497"/>
      <c r="L36" s="213"/>
    </row>
    <row r="37" spans="1:13" ht="6.75" customHeight="1" x14ac:dyDescent="0.2">
      <c r="A37" s="203"/>
      <c r="B37" s="662"/>
      <c r="C37" s="662"/>
      <c r="D37" s="214"/>
      <c r="E37" s="666"/>
      <c r="F37" s="666"/>
      <c r="G37" s="197"/>
      <c r="H37" s="197"/>
      <c r="L37" s="66"/>
    </row>
    <row r="38" spans="1:13" x14ac:dyDescent="0.2">
      <c r="B38" s="667"/>
      <c r="C38" s="668"/>
      <c r="D38" s="669"/>
      <c r="E38" s="498" t="s">
        <v>79</v>
      </c>
      <c r="F38" s="498" t="s">
        <v>80</v>
      </c>
      <c r="G38" s="498" t="s">
        <v>81</v>
      </c>
      <c r="H38" s="61" t="s">
        <v>82</v>
      </c>
    </row>
    <row r="39" spans="1:13" x14ac:dyDescent="0.2">
      <c r="B39" s="215"/>
      <c r="C39" s="216"/>
      <c r="D39" s="217"/>
      <c r="E39" s="609" t="s">
        <v>83</v>
      </c>
      <c r="F39" s="499" t="s">
        <v>84</v>
      </c>
      <c r="G39" s="499"/>
      <c r="H39" s="159"/>
    </row>
    <row r="40" spans="1:13" ht="12.75" customHeight="1" x14ac:dyDescent="0.2">
      <c r="B40" s="215"/>
      <c r="C40" s="160" t="s">
        <v>85</v>
      </c>
      <c r="D40" s="217"/>
      <c r="E40" s="610"/>
      <c r="F40" s="161" t="s">
        <v>86</v>
      </c>
      <c r="G40" s="161" t="s">
        <v>87</v>
      </c>
      <c r="H40" s="161" t="s">
        <v>88</v>
      </c>
    </row>
    <row r="41" spans="1:13" ht="12.75" customHeight="1" x14ac:dyDescent="0.2">
      <c r="B41" s="215"/>
      <c r="C41" s="216"/>
      <c r="D41" s="217"/>
      <c r="E41" s="610"/>
      <c r="F41" s="162" t="s">
        <v>89</v>
      </c>
      <c r="G41" s="162" t="s">
        <v>90</v>
      </c>
      <c r="H41" s="162" t="s">
        <v>89</v>
      </c>
    </row>
    <row r="42" spans="1:13" ht="12.75" customHeight="1" x14ac:dyDescent="0.2">
      <c r="B42" s="218"/>
      <c r="C42" s="500"/>
      <c r="D42" s="501"/>
      <c r="E42" s="611"/>
      <c r="F42" s="502" t="s">
        <v>91</v>
      </c>
      <c r="G42" s="503"/>
      <c r="H42" s="503"/>
    </row>
    <row r="43" spans="1:13" ht="12.75" hidden="1" customHeight="1" x14ac:dyDescent="0.2">
      <c r="B43" s="218"/>
      <c r="C43" s="500"/>
      <c r="D43" s="501"/>
      <c r="E43" s="403"/>
      <c r="F43" s="250"/>
      <c r="G43" s="503"/>
      <c r="H43" s="503"/>
    </row>
    <row r="44" spans="1:13" ht="20.100000000000001" customHeight="1" x14ac:dyDescent="0.2">
      <c r="B44" s="219" t="s">
        <v>92</v>
      </c>
      <c r="C44" s="645" t="s">
        <v>93</v>
      </c>
      <c r="D44" s="646"/>
      <c r="E44" s="220"/>
      <c r="F44" s="220"/>
      <c r="G44" s="504">
        <f>IF(F44 ="",H44-E44,H44-F44)</f>
        <v>0</v>
      </c>
      <c r="H44" s="504">
        <f>valTILn1</f>
        <v>0</v>
      </c>
      <c r="I44" s="594"/>
      <c r="J44" s="595"/>
      <c r="K44" s="595"/>
      <c r="L44" s="595"/>
      <c r="M44" s="595"/>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63" t="s">
        <v>118</v>
      </c>
      <c r="C58" s="664"/>
      <c r="D58" s="664"/>
      <c r="E58" s="664"/>
      <c r="F58" s="664"/>
      <c r="G58" s="664"/>
      <c r="H58" s="665"/>
      <c r="K58" s="74"/>
    </row>
    <row r="59" spans="1:11" ht="20.100000000000001" customHeight="1" x14ac:dyDescent="0.2">
      <c r="B59" s="89"/>
      <c r="C59" s="630" t="s">
        <v>119</v>
      </c>
      <c r="D59" s="630"/>
      <c r="E59" s="631"/>
      <c r="F59" s="642" t="s">
        <v>120</v>
      </c>
      <c r="G59" s="643"/>
      <c r="H59" s="644"/>
      <c r="K59" s="74"/>
    </row>
    <row r="60" spans="1:11" ht="20.100000000000001" customHeight="1" x14ac:dyDescent="0.2">
      <c r="B60" s="89"/>
      <c r="C60" s="630" t="s">
        <v>121</v>
      </c>
      <c r="D60" s="630"/>
      <c r="E60" s="631"/>
      <c r="F60" s="632"/>
      <c r="G60" s="633"/>
      <c r="H60" s="634"/>
      <c r="K60" s="6"/>
    </row>
    <row r="61" spans="1:11" ht="20.100000000000001" customHeight="1" x14ac:dyDescent="0.2">
      <c r="B61" s="89"/>
      <c r="C61" s="630" t="s">
        <v>122</v>
      </c>
      <c r="D61" s="630"/>
      <c r="E61" s="631"/>
      <c r="F61" s="632"/>
      <c r="G61" s="633"/>
      <c r="H61" s="634"/>
      <c r="K61" s="6"/>
    </row>
    <row r="62" spans="1:11" ht="20.100000000000001" customHeight="1" x14ac:dyDescent="0.2">
      <c r="B62" s="226"/>
      <c r="C62" s="630" t="s">
        <v>123</v>
      </c>
      <c r="D62" s="630"/>
      <c r="E62" s="631"/>
      <c r="F62" s="632"/>
      <c r="G62" s="633"/>
      <c r="H62" s="634"/>
      <c r="K62" s="6"/>
    </row>
    <row r="63" spans="1:11" ht="20.100000000000001" customHeight="1" x14ac:dyDescent="0.2">
      <c r="A63" s="197"/>
      <c r="B63" s="197"/>
      <c r="C63" s="197"/>
      <c r="D63" s="197"/>
      <c r="E63" s="197"/>
      <c r="F63" s="197"/>
      <c r="G63" s="197"/>
      <c r="H63" s="197"/>
    </row>
    <row r="64" spans="1:11" ht="20.100000000000001" customHeight="1" x14ac:dyDescent="0.2">
      <c r="A64" s="197"/>
      <c r="B64" s="695" t="s">
        <v>124</v>
      </c>
      <c r="C64" s="534"/>
      <c r="D64" s="534"/>
      <c r="E64" s="534"/>
      <c r="F64" s="534"/>
      <c r="G64" s="534"/>
      <c r="H64" s="696"/>
    </row>
    <row r="65" spans="1:8" ht="20.100000000000001" customHeight="1" x14ac:dyDescent="0.2">
      <c r="A65" s="197"/>
      <c r="B65" s="62" t="s">
        <v>125</v>
      </c>
      <c r="C65" s="63" t="s">
        <v>84</v>
      </c>
      <c r="D65" s="227"/>
      <c r="E65" s="697" t="s">
        <v>126</v>
      </c>
      <c r="F65" s="631"/>
      <c r="G65" s="701"/>
      <c r="H65" s="702"/>
    </row>
    <row r="66" spans="1:8" ht="20.100000000000001" customHeight="1" x14ac:dyDescent="0.2">
      <c r="B66" s="62" t="s">
        <v>43</v>
      </c>
      <c r="C66" s="63" t="s">
        <v>127</v>
      </c>
      <c r="D66" s="228"/>
      <c r="E66" s="697" t="s">
        <v>128</v>
      </c>
      <c r="F66" s="631"/>
      <c r="G66" s="703"/>
      <c r="H66" s="704"/>
    </row>
    <row r="67" spans="1:8" ht="6.75" customHeight="1" x14ac:dyDescent="0.25">
      <c r="B67" s="698"/>
      <c r="C67" s="699"/>
      <c r="D67" s="699"/>
      <c r="E67" s="699"/>
      <c r="F67" s="699"/>
      <c r="G67" s="699"/>
      <c r="H67" s="700"/>
    </row>
    <row r="68" spans="1:8" ht="20.100000000000001" customHeight="1" x14ac:dyDescent="0.2">
      <c r="B68" s="65"/>
      <c r="C68" s="706" t="s">
        <v>129</v>
      </c>
      <c r="D68" s="706"/>
      <c r="E68" s="707"/>
      <c r="F68" s="708" t="s">
        <v>120</v>
      </c>
      <c r="G68" s="709"/>
      <c r="H68" s="710"/>
    </row>
    <row r="69" spans="1:8" ht="20.100000000000001" customHeight="1" x14ac:dyDescent="0.2">
      <c r="B69" s="65"/>
      <c r="C69" s="706" t="s">
        <v>121</v>
      </c>
      <c r="D69" s="706"/>
      <c r="E69" s="707"/>
      <c r="F69" s="711"/>
      <c r="G69" s="712"/>
      <c r="H69" s="713"/>
    </row>
    <row r="70" spans="1:8" ht="20.100000000000001" customHeight="1" x14ac:dyDescent="0.2">
      <c r="B70" s="65"/>
      <c r="C70" s="706" t="s">
        <v>122</v>
      </c>
      <c r="D70" s="706"/>
      <c r="E70" s="707"/>
      <c r="F70" s="711"/>
      <c r="G70" s="712"/>
      <c r="H70" s="713"/>
    </row>
    <row r="71" spans="1:8" ht="20.100000000000001" customHeight="1" x14ac:dyDescent="0.2">
      <c r="B71" s="65"/>
      <c r="C71" s="706" t="s">
        <v>123</v>
      </c>
      <c r="D71" s="706"/>
      <c r="E71" s="707"/>
      <c r="F71" s="711"/>
      <c r="G71" s="712"/>
      <c r="H71" s="713"/>
    </row>
    <row r="72" spans="1:8" x14ac:dyDescent="0.2">
      <c r="A72" s="197"/>
      <c r="B72" s="197"/>
      <c r="C72" s="197"/>
      <c r="D72" s="197"/>
      <c r="E72" s="197"/>
      <c r="F72" s="705"/>
      <c r="G72" s="705"/>
      <c r="H72" s="70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130</v>
      </c>
      <c r="C2" s="715"/>
      <c r="D2" s="715"/>
      <c r="E2" s="715"/>
      <c r="F2" s="715"/>
      <c r="G2" s="715"/>
      <c r="H2" s="715"/>
      <c r="I2" s="715"/>
      <c r="J2" s="512"/>
    </row>
    <row r="4" spans="1:11" x14ac:dyDescent="0.25">
      <c r="B4" s="117" t="s">
        <v>131</v>
      </c>
      <c r="C4" s="719" t="str">
        <f>valDistrName</f>
        <v>Org Name</v>
      </c>
      <c r="D4" s="719"/>
      <c r="E4" s="719"/>
      <c r="F4" s="719"/>
      <c r="G4" s="118"/>
      <c r="H4" s="118"/>
      <c r="I4" s="118"/>
      <c r="J4" s="118"/>
    </row>
    <row r="5" spans="1:11" x14ac:dyDescent="0.25">
      <c r="B5" s="119"/>
      <c r="C5" s="120"/>
      <c r="D5" s="513"/>
      <c r="E5" s="513"/>
      <c r="F5" s="120"/>
      <c r="G5" s="121"/>
      <c r="H5" s="121"/>
      <c r="I5" s="121"/>
      <c r="J5" s="121"/>
    </row>
    <row r="6" spans="1:11" x14ac:dyDescent="0.25">
      <c r="B6" s="117" t="s">
        <v>132</v>
      </c>
      <c r="C6" s="719" t="s">
        <v>133</v>
      </c>
      <c r="D6" s="719"/>
      <c r="E6" s="719"/>
      <c r="F6" s="719"/>
      <c r="G6" s="118"/>
      <c r="H6" s="118"/>
      <c r="I6" s="118"/>
      <c r="J6" s="118"/>
    </row>
    <row r="7" spans="1:11" ht="13.5" customHeight="1" x14ac:dyDescent="0.25">
      <c r="B7" s="119"/>
      <c r="C7" s="122"/>
      <c r="D7" s="514"/>
      <c r="E7" s="514"/>
      <c r="F7" s="122"/>
      <c r="G7" s="124"/>
      <c r="H7" s="124"/>
      <c r="I7" s="124"/>
      <c r="J7" s="124"/>
    </row>
    <row r="8" spans="1:11" s="125" customFormat="1" ht="12.75" x14ac:dyDescent="0.2">
      <c r="B8" s="720"/>
      <c r="C8" s="718" t="s">
        <v>134</v>
      </c>
      <c r="D8" s="718"/>
      <c r="E8" s="718"/>
      <c r="F8" s="718"/>
      <c r="G8" s="718"/>
      <c r="H8" s="718"/>
      <c r="I8" s="718"/>
      <c r="J8" s="261"/>
      <c r="K8" s="266"/>
    </row>
    <row r="9" spans="1:11" s="125" customFormat="1" ht="12.75" x14ac:dyDescent="0.2">
      <c r="B9" s="721"/>
      <c r="C9" s="718" t="s">
        <v>6</v>
      </c>
      <c r="D9" s="718" t="s">
        <v>135</v>
      </c>
      <c r="E9" s="718"/>
      <c r="F9" s="718" t="s">
        <v>136</v>
      </c>
      <c r="G9" s="718"/>
      <c r="H9" s="718" t="s">
        <v>137</v>
      </c>
      <c r="I9" s="718"/>
      <c r="J9" s="261"/>
      <c r="K9" s="266"/>
    </row>
    <row r="10" spans="1:11" s="125" customFormat="1" ht="18" customHeight="1" x14ac:dyDescent="0.2">
      <c r="B10" s="722"/>
      <c r="C10" s="718"/>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3" t="s">
        <v>153</v>
      </c>
      <c r="C28" s="724"/>
      <c r="D28" s="724"/>
      <c r="E28" s="724"/>
      <c r="F28" s="724"/>
      <c r="G28" s="724"/>
      <c r="H28" s="724"/>
      <c r="I28" s="724"/>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6" t="s">
        <v>154</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FA7E1EF4-D546-441C-8E7A-37F18622F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68</vt:i4>
      </vt:variant>
    </vt:vector>
  </HeadingPairs>
  <TitlesOfParts>
    <vt:vector size="79" baseType="lpstr">
      <vt:lpstr>Goal 1</vt:lpstr>
      <vt:lpstr>Goal 2</vt:lpstr>
      <vt:lpstr>Goal 3</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FC181 English Learner Education Support Part II FY24 </dc:title>
  <dc:subject/>
  <dc:creator>DESE</dc:creator>
  <cp:keywords/>
  <dc:description/>
  <cp:lastModifiedBy>Zou, Dong (EOE)</cp:lastModifiedBy>
  <cp:revision/>
  <dcterms:created xsi:type="dcterms:W3CDTF">2017-03-16T18:10:20Z</dcterms:created>
  <dcterms:modified xsi:type="dcterms:W3CDTF">2022-08-17T20:08:20Z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17 2022</vt:lpwstr>
  </property>
</Properties>
</file>