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275455\"/>
    </mc:Choice>
  </mc:AlternateContent>
  <xr:revisionPtr revIDLastSave="0" documentId="13_ncr:1_{24FEAADE-A89E-4028-8A39-2090B08CB36B}" xr6:coauthVersionLast="45" xr6:coauthVersionMax="47" xr10:uidLastSave="{00000000-0000-0000-0000-000000000000}"/>
  <bookViews>
    <workbookView xWindow="7695" yWindow="2730" windowWidth="21600" windowHeight="11385" xr2:uid="{96E396FD-488C-44BF-8EBC-8C35D0163299}"/>
  </bookViews>
  <sheets>
    <sheet name="Table 1A 4.7.22" sheetId="2" r:id="rId1"/>
    <sheet name="FY23 Table 1B 4.7.22" sheetId="1" r:id="rId2"/>
  </sheets>
  <definedNames>
    <definedName name="_xlnm._FilterDatabase" localSheetId="0" hidden="1">'Table 1A 4.7.22'!$A$2:$Y$85</definedName>
    <definedName name="WI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  <c r="G3" i="1"/>
  <c r="G2" i="1"/>
  <c r="H84" i="2"/>
  <c r="L84" i="2" l="1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K84" i="2"/>
  <c r="J84" i="2"/>
  <c r="I84" i="2"/>
  <c r="G84" i="2"/>
  <c r="F84" i="2"/>
  <c r="E84" i="2"/>
  <c r="D84" i="2"/>
</calcChain>
</file>

<file path=xl/sharedStrings.xml><?xml version="1.0" encoding="utf-8"?>
<sst xmlns="http://schemas.openxmlformats.org/spreadsheetml/2006/main" count="387" uniqueCount="235">
  <si>
    <t>Fund Code</t>
  </si>
  <si>
    <t>Unit Codes</t>
  </si>
  <si>
    <t xml:space="preserve">Program_Name </t>
  </si>
  <si>
    <t>FY23 Funding</t>
  </si>
  <si>
    <t>969Z</t>
  </si>
  <si>
    <t>Literacy Volunteers of Massachusetts/Boston</t>
  </si>
  <si>
    <t>Workplace Education</t>
  </si>
  <si>
    <t>969N</t>
  </si>
  <si>
    <t>Asian American Civic Association and Sumiao Hunan Kitchen</t>
  </si>
  <si>
    <t>JVS and Polkadog Bakery</t>
  </si>
  <si>
    <t>Mujeres Unidas Avanzando and Abbey Road Home Care Services</t>
  </si>
  <si>
    <t>World Education, Hub Folding Box Company, and United Steel Workers (USW), Local 0916</t>
  </si>
  <si>
    <t>Adult Education Online Academy - MassLinks</t>
  </si>
  <si>
    <t>Transitions to College</t>
  </si>
  <si>
    <t>Bristol Community College</t>
  </si>
  <si>
    <t>Bunker Hill Community College</t>
  </si>
  <si>
    <t>Cape Cod Community College</t>
  </si>
  <si>
    <t>Greenfield Community College</t>
  </si>
  <si>
    <t>Holyoke Community College</t>
  </si>
  <si>
    <t>Massasoit Community College</t>
  </si>
  <si>
    <t>Middlesex Community College</t>
  </si>
  <si>
    <t>Mount Wachusett Community College</t>
  </si>
  <si>
    <t>Northern Essex Community College</t>
  </si>
  <si>
    <t>Quinsigamond Community College</t>
  </si>
  <si>
    <t>Springfield Technical Community College</t>
  </si>
  <si>
    <t>High School Equivalency Testing Sites</t>
  </si>
  <si>
    <t>Bay Path Regional Vocational-Tech HS</t>
  </si>
  <si>
    <t>Berkshire Community College</t>
  </si>
  <si>
    <t xml:space="preserve">Berkshire County Sheriff's Office </t>
  </si>
  <si>
    <t>Boston Pre Release</t>
  </si>
  <si>
    <t>Boston Public Schools  (Boston Adult Learning Center)</t>
  </si>
  <si>
    <t>Bristol County Sheriff’s Office</t>
  </si>
  <si>
    <t>Bunker Hill Community College (New FY22)</t>
  </si>
  <si>
    <t>Clinton Public Schools  (Clinton Adult Learning Center)</t>
  </si>
  <si>
    <t>Collaborative for Education Services (DYS)</t>
  </si>
  <si>
    <t>Dukes County Sheriff’s Dept.</t>
  </si>
  <si>
    <t>Essex County Sheriff’s Office</t>
  </si>
  <si>
    <t xml:space="preserve">Foundation for Boston Centers for Youth &amp; Families </t>
  </si>
  <si>
    <t>Franklin County House of  Corrections</t>
  </si>
  <si>
    <t>Hampden County Sheriff’s Dept.</t>
  </si>
  <si>
    <t>Hampshire Sheriff’s Office</t>
  </si>
  <si>
    <t>Lawrence Public Schools  (Lawrence Adult Education)</t>
  </si>
  <si>
    <t>Lowell Public Schools  (Lowell Adult Education)</t>
  </si>
  <si>
    <t>Martha Vineyard Regional School District</t>
  </si>
  <si>
    <t>Massachusetts Department of Corrections</t>
  </si>
  <si>
    <t>Massasoit  Community College</t>
  </si>
  <si>
    <t>Middlesex County House of Corrections</t>
  </si>
  <si>
    <t>Mt. Wachusett Community College</t>
  </si>
  <si>
    <t>Nantucket Regional School District</t>
  </si>
  <si>
    <t>New Bedford Public Schools  (New Bedford ALCTR)</t>
  </si>
  <si>
    <t>Norfolk County Sheriff’s Dept.</t>
  </si>
  <si>
    <t>North Shore Community College</t>
  </si>
  <si>
    <t>Plymouth County Sheriff’s Dept.</t>
  </si>
  <si>
    <t>Quincy College</t>
  </si>
  <si>
    <t>Roxbury Community College</t>
  </si>
  <si>
    <t>Somerville Public Schools  (SCALE)</t>
  </si>
  <si>
    <t>Springfield Public Schools  (OWL)</t>
  </si>
  <si>
    <t>Suffolk County Sheriff’s Dept.</t>
  </si>
  <si>
    <t>Tech Computers</t>
  </si>
  <si>
    <t>Triangle</t>
  </si>
  <si>
    <t>Wakefield Public Schools/Galvin Middle School</t>
  </si>
  <si>
    <t xml:space="preserve">Wellspring House </t>
  </si>
  <si>
    <t>Worcester County Sheriff’s Dept.</t>
  </si>
  <si>
    <t>Worcester Public Schools  (Adult Learning Center)</t>
  </si>
  <si>
    <t xml:space="preserve">Adult Education Services FY23 Funding Table 1A </t>
  </si>
  <si>
    <t>MassSTEP Funding</t>
  </si>
  <si>
    <t>Federal Funding Sept-Aug</t>
  </si>
  <si>
    <t>State Funding July - June</t>
  </si>
  <si>
    <t>Program Specialist</t>
  </si>
  <si>
    <t>Agency</t>
  </si>
  <si>
    <t>LEA Code</t>
  </si>
  <si>
    <t>ABE</t>
  </si>
  <si>
    <t>ESOL</t>
  </si>
  <si>
    <t>Total Seats</t>
  </si>
  <si>
    <t>FY22 Base with carry forward</t>
  </si>
  <si>
    <t>ABE Target Increase</t>
  </si>
  <si>
    <t>ESOL Target Increase</t>
  </si>
  <si>
    <t>FY23 Capacity Building Increase</t>
  </si>
  <si>
    <t>Grant total with eligible  increases</t>
  </si>
  <si>
    <t>MassSTEP ABE target</t>
  </si>
  <si>
    <t>MassSTEP ABE</t>
  </si>
  <si>
    <t>MassSTEP ESOL target</t>
  </si>
  <si>
    <t>MassSTEP ESOL Funding</t>
  </si>
  <si>
    <t>Outstation</t>
  </si>
  <si>
    <t>Approx. Cost per seat</t>
  </si>
  <si>
    <t>FY23 Total</t>
  </si>
  <si>
    <t>285</t>
  </si>
  <si>
    <t>340</t>
  </si>
  <si>
    <t>359</t>
  </si>
  <si>
    <t>345</t>
  </si>
  <si>
    <t>563</t>
  </si>
  <si>
    <t>661</t>
  </si>
  <si>
    <t>Michelle Perry</t>
  </si>
  <si>
    <t>Action For Boston Community Development</t>
  </si>
  <si>
    <t>Ascentria Community Services</t>
  </si>
  <si>
    <t>Suzanne Speciale</t>
  </si>
  <si>
    <t>Asian American Civic Association</t>
  </si>
  <si>
    <t>Derek Kalchbrenner</t>
  </si>
  <si>
    <t>Berkshire Community College - South County</t>
  </si>
  <si>
    <t>Yvonne Gittelson</t>
  </si>
  <si>
    <t>Berkshire County Sheriff's Office</t>
  </si>
  <si>
    <t>Dana Varzan-Parker</t>
  </si>
  <si>
    <t>Blue Hills Regional Technical School</t>
  </si>
  <si>
    <t>0806</t>
  </si>
  <si>
    <t>Boston Chinatown Neighborhood Center - Quincy</t>
  </si>
  <si>
    <t>2627</t>
  </si>
  <si>
    <t>Paula Jurigian</t>
  </si>
  <si>
    <t>Boston Public Schools</t>
  </si>
  <si>
    <t>0035</t>
  </si>
  <si>
    <t>Lisa Patrick</t>
  </si>
  <si>
    <t>Bristol Community College - Attleboro</t>
  </si>
  <si>
    <t>1205</t>
  </si>
  <si>
    <t>Bristol Community College - Fall River</t>
  </si>
  <si>
    <t>Bristol Community College - Taunton</t>
  </si>
  <si>
    <t>Bristol County Sheriff's Office</t>
  </si>
  <si>
    <t>Brockton Public Schools</t>
  </si>
  <si>
    <t>0044</t>
  </si>
  <si>
    <t>Wayne Yee</t>
  </si>
  <si>
    <t>Bunker Hill Community College - Boston</t>
  </si>
  <si>
    <t>1206</t>
  </si>
  <si>
    <t>Bunker Hill Community College - Metro North</t>
  </si>
  <si>
    <t>Cambridge Community Learning Center</t>
  </si>
  <si>
    <t>1510</t>
  </si>
  <si>
    <t>1207</t>
  </si>
  <si>
    <t>Catholic Charities - El Centro</t>
  </si>
  <si>
    <t>2161</t>
  </si>
  <si>
    <t>CCAB, Inc d/b/a Laboure Center Adult Education Program</t>
  </si>
  <si>
    <t>CCAB, Inc. d/b/a Catholic Charities South</t>
  </si>
  <si>
    <t>2156</t>
  </si>
  <si>
    <t>CCAB, Inc. d/b/a Haitian Multi-Service Center</t>
  </si>
  <si>
    <t>2328</t>
  </si>
  <si>
    <t>Center for New Americans</t>
  </si>
  <si>
    <t>2167</t>
  </si>
  <si>
    <t xml:space="preserve">Charlestown Community Center </t>
  </si>
  <si>
    <t>2080</t>
  </si>
  <si>
    <t>Chelsea Public Schools</t>
  </si>
  <si>
    <t>0057</t>
  </si>
  <si>
    <t>Clinton Public Schools</t>
  </si>
  <si>
    <t>0064</t>
  </si>
  <si>
    <t>Melissa Viscovich</t>
  </si>
  <si>
    <t>Community Action, Inc.</t>
  </si>
  <si>
    <t>5263</t>
  </si>
  <si>
    <t>East Boston Harborside Community Center</t>
  </si>
  <si>
    <t>2220</t>
  </si>
  <si>
    <t>Framingham Public Schools</t>
  </si>
  <si>
    <t>0100</t>
  </si>
  <si>
    <t>Franklin County House of Correction</t>
  </si>
  <si>
    <t>Hampden County Sheriff Department</t>
  </si>
  <si>
    <t>Hampshire Sheriff's Office</t>
  </si>
  <si>
    <t>1210</t>
  </si>
  <si>
    <t>Hudson Public Schools</t>
  </si>
  <si>
    <t>0141</t>
  </si>
  <si>
    <t>International Institute of Greater Lawrence</t>
  </si>
  <si>
    <t>2338</t>
  </si>
  <si>
    <t>International Institute of New England</t>
  </si>
  <si>
    <t>2344</t>
  </si>
  <si>
    <t>International Language Institute of Massachusetts</t>
  </si>
  <si>
    <t>2339</t>
  </si>
  <si>
    <t>Jackson Mann Community School &amp; Council, Inc.</t>
  </si>
  <si>
    <t>1535</t>
  </si>
  <si>
    <t>Jamaica Plain Community Centers</t>
  </si>
  <si>
    <t>5549</t>
  </si>
  <si>
    <t>Jewish Vocational Service, Inc.</t>
  </si>
  <si>
    <t>2362</t>
  </si>
  <si>
    <t>Julie's Family Learning Program, Inc.</t>
  </si>
  <si>
    <t>2309</t>
  </si>
  <si>
    <t>Lawrence Public Schools Adult Learning Center</t>
  </si>
  <si>
    <t>0149</t>
  </si>
  <si>
    <t>Lowell Public Schools (Frederick Abisi Adult Education Ctr)</t>
  </si>
  <si>
    <t>0160</t>
  </si>
  <si>
    <t>Martha's Vineyard Public Schools</t>
  </si>
  <si>
    <t>0700</t>
  </si>
  <si>
    <t>Massachusetts College of Liberal Arts</t>
  </si>
  <si>
    <t>Massachusetts Department Of Correction</t>
  </si>
  <si>
    <t>Methuen Public Schools</t>
  </si>
  <si>
    <t>0181</t>
  </si>
  <si>
    <t>1214</t>
  </si>
  <si>
    <t>Mujeres Unidas Avanzando</t>
  </si>
  <si>
    <t>2408</t>
  </si>
  <si>
    <t>New Bedford Public Schools</t>
  </si>
  <si>
    <t>0201</t>
  </si>
  <si>
    <t>North Adams Public Schools</t>
  </si>
  <si>
    <t>0209</t>
  </si>
  <si>
    <t>North Shore Community Action Programs, Inc.</t>
  </si>
  <si>
    <t>5817</t>
  </si>
  <si>
    <t>1225</t>
  </si>
  <si>
    <t>1230</t>
  </si>
  <si>
    <t>Notre Dame Education Center - Lawrence</t>
  </si>
  <si>
    <t>2471</t>
  </si>
  <si>
    <t>Pathways Inc. Adult Education and Training</t>
  </si>
  <si>
    <t>2251</t>
  </si>
  <si>
    <t>Pittsfield Public Schools</t>
  </si>
  <si>
    <t>0236</t>
  </si>
  <si>
    <t>Plymouth Public Library</t>
  </si>
  <si>
    <t>2579</t>
  </si>
  <si>
    <t>Project Hope of Boston, Inc.</t>
  </si>
  <si>
    <t>2359</t>
  </si>
  <si>
    <t>Mike Farma</t>
  </si>
  <si>
    <t>3235</t>
  </si>
  <si>
    <t>Quincy Community Action Programs, Inc.</t>
  </si>
  <si>
    <t>2622</t>
  </si>
  <si>
    <t>1240</t>
  </si>
  <si>
    <t>Randolph Community Partnership, Inc.</t>
  </si>
  <si>
    <t>2630</t>
  </si>
  <si>
    <t>Rockland Regional Adult Learning Center</t>
  </si>
  <si>
    <t>0251</t>
  </si>
  <si>
    <t>Somerville Public Schools (SCALE)</t>
  </si>
  <si>
    <t>0274</t>
  </si>
  <si>
    <t>Southeastern Massachusetts SER-Jobs for Progress, Inc.</t>
  </si>
  <si>
    <t>2672</t>
  </si>
  <si>
    <t>1257</t>
  </si>
  <si>
    <t>Suffolk County Sheriff's Dept.</t>
  </si>
  <si>
    <t>The Immigrant Learning Center</t>
  </si>
  <si>
    <t>2335</t>
  </si>
  <si>
    <t>The Literacy Project</t>
  </si>
  <si>
    <t>2358</t>
  </si>
  <si>
    <t>Training Resources of America, Inc. - Brockton</t>
  </si>
  <si>
    <t>2377</t>
  </si>
  <si>
    <t>Training Resources of America, Inc. - Quincy</t>
  </si>
  <si>
    <t>Training Resources of America, Inc. - Worcester</t>
  </si>
  <si>
    <t>University of Massachusetts - Dartmouth</t>
  </si>
  <si>
    <t>1255</t>
  </si>
  <si>
    <t>Valley Opportunity Council</t>
  </si>
  <si>
    <t>2671</t>
  </si>
  <si>
    <t>Webster Public Schools</t>
  </si>
  <si>
    <t>0316</t>
  </si>
  <si>
    <t>Worcester County Sheriff's Office</t>
  </si>
  <si>
    <t>Worcester Public Schools</t>
  </si>
  <si>
    <t>0348</t>
  </si>
  <si>
    <t>YMCA of Greater Boston International Learning Center - Boston</t>
  </si>
  <si>
    <t>2838</t>
  </si>
  <si>
    <t>YMCA of Greater Boston International Learning Center Woburn</t>
  </si>
  <si>
    <t>Totals</t>
  </si>
  <si>
    <t>** Funding is contingent upon availability. All dollar amounts listed are estimated/approximate and are subject to change. Funding is subject to state and federal appropriation.</t>
  </si>
  <si>
    <t>TSTM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</si>
</sst>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6" fontId="4" fillId="0" borderId="0" xfId="0" applyNumberFormat="1" applyFont="1" applyAlignment="1">
      <alignment horizontal="right" vertical="center"/>
    </xf>
    <xf numFmtId="0" fontId="2" fillId="0" borderId="0" xfId="0" applyFont="1"/>
    <xf numFmtId="14" fontId="4" fillId="0" borderId="0" xfId="0" applyNumberFormat="1" applyFont="1"/>
    <xf numFmtId="164" fontId="0" fillId="0" borderId="0" xfId="0" applyNumberFormat="1"/>
    <xf numFmtId="0" fontId="9" fillId="0" borderId="0" xfId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164" fontId="10" fillId="0" borderId="0" xfId="0" applyNumberFormat="1" applyFont="1"/>
    <xf numFmtId="164" fontId="11" fillId="0" borderId="0" xfId="0" applyNumberFormat="1" applyFont="1"/>
    <xf numFmtId="0" fontId="12" fillId="0" borderId="0" xfId="0" applyFont="1"/>
    <xf numFmtId="0" fontId="12" fillId="0" borderId="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left"/>
    </xf>
    <xf numFmtId="164" fontId="10" fillId="0" borderId="4" xfId="0" applyNumberFormat="1" applyFont="1" applyBorder="1"/>
    <xf numFmtId="164" fontId="11" fillId="0" borderId="4" xfId="0" applyNumberFormat="1" applyFont="1" applyBorder="1"/>
    <xf numFmtId="0" fontId="13" fillId="0" borderId="0" xfId="0" applyFont="1"/>
    <xf numFmtId="0" fontId="11" fillId="0" borderId="0" xfId="0" applyFont="1"/>
    <xf numFmtId="0" fontId="11" fillId="0" borderId="5" xfId="0" applyFont="1" applyBorder="1" applyAlignment="1">
      <alignment horizontal="left"/>
    </xf>
    <xf numFmtId="3" fontId="11" fillId="0" borderId="6" xfId="0" applyNumberFormat="1" applyFont="1" applyBorder="1"/>
    <xf numFmtId="3" fontId="11" fillId="0" borderId="7" xfId="0" applyNumberFormat="1" applyFont="1" applyBorder="1"/>
    <xf numFmtId="0" fontId="0" fillId="0" borderId="0" xfId="0" applyAlignment="1">
      <alignment horizontal="left"/>
    </xf>
    <xf numFmtId="164" fontId="3" fillId="0" borderId="0" xfId="0" applyNumberFormat="1" applyFont="1"/>
    <xf numFmtId="0" fontId="3" fillId="0" borderId="0" xfId="0" applyFont="1"/>
    <xf numFmtId="164" fontId="14" fillId="0" borderId="0" xfId="0" applyNumberFormat="1" applyFont="1"/>
    <xf numFmtId="164" fontId="10" fillId="0" borderId="0" xfId="0" applyNumberFormat="1" applyFont="1" applyFill="1" applyAlignment="1">
      <alignment horizontal="center" vertical="top" wrapText="1"/>
    </xf>
    <xf numFmtId="164" fontId="10" fillId="0" borderId="0" xfId="0" applyNumberFormat="1" applyFont="1" applyFill="1"/>
    <xf numFmtId="164" fontId="10" fillId="0" borderId="4" xfId="0" applyNumberFormat="1" applyFont="1" applyFill="1" applyBorder="1"/>
    <xf numFmtId="3" fontId="11" fillId="0" borderId="6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6" fontId="4" fillId="0" borderId="0" xfId="0" applyNumberFormat="1" applyFont="1"/>
    <xf numFmtId="164" fontId="10" fillId="5" borderId="0" xfId="0" applyNumberFormat="1" applyFont="1" applyFill="1"/>
    <xf numFmtId="0" fontId="10" fillId="5" borderId="0" xfId="0" applyFont="1" applyFill="1"/>
    <xf numFmtId="0" fontId="7" fillId="0" borderId="0" xfId="0" applyFont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164" fontId="8" fillId="2" borderId="2" xfId="0" applyNumberFormat="1" applyFont="1" applyFill="1" applyBorder="1" applyAlignment="1">
      <alignment horizontal="center" vertical="top"/>
    </xf>
    <xf numFmtId="164" fontId="8" fillId="2" borderId="3" xfId="0" applyNumberFormat="1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</cellXfs>
  <cellStyles count="2">
    <cellStyle name="Normal" xfId="0" builtinId="0"/>
    <cellStyle name="Normal 2 3" xfId="1" xr:uid="{186AE1FB-0227-45CC-83D4-DD51E0031C16}"/>
  </cellStyles>
  <dxfs count="24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numFmt numFmtId="164" formatCode="&quot;$&quot;#,##0"/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8CE53F-3B9F-4994-822E-43B4D9BBCBEF}" name="Table15" displayName="Table15" ref="A2:Y85" totalsRowShown="0" headerRowDxfId="23">
  <autoFilter ref="A2:Y85" xr:uid="{7474BE5E-523E-4699-8EDE-DCC47F9E7CDB}"/>
  <tableColumns count="25">
    <tableColumn id="1" xr3:uid="{5CBCE19D-B9F4-4330-947C-6FC4BE5BE700}" name="Program Specialist" dataDxfId="22"/>
    <tableColumn id="2" xr3:uid="{9291767D-A4B5-4BC0-8071-9073350272FF}" name="Agency"/>
    <tableColumn id="3" xr3:uid="{E7B0B35E-8126-47F0-825B-B416E76BC6A5}" name="LEA Code" dataDxfId="21"/>
    <tableColumn id="4" xr3:uid="{511AC768-47EB-4D4F-9170-E25881674A3E}" name="ABE"/>
    <tableColumn id="5" xr3:uid="{C7AE0EDC-519B-4226-8E8D-A91BDD98B95B}" name="ESOL"/>
    <tableColumn id="6" xr3:uid="{EA472105-B338-4395-8867-ABD3D8BD056C}" name="Total Seats"/>
    <tableColumn id="36" xr3:uid="{E7DF3E99-FB82-42E7-A63C-FC402B3B20E8}" name="FY22 Base with carry forward"/>
    <tableColumn id="7" xr3:uid="{3D12D571-BA38-4292-A192-A8FC8B2EB1EC}" name="TSTM"/>
    <tableColumn id="8" xr3:uid="{6907C7A2-A831-4249-89FD-37102817A4CC}" name="ABE Target Increase" dataDxfId="20"/>
    <tableColumn id="9" xr3:uid="{B91D325C-5BFB-41E7-8D02-6133BD9071D9}" name="ESOL Target Increase" dataDxfId="19"/>
    <tableColumn id="10" xr3:uid="{396C1669-24D9-4C6A-AF99-6FBADC8B3656}" name="FY23 Capacity Building Increase" dataDxfId="18"/>
    <tableColumn id="13" xr3:uid="{FC270453-9DF8-4E4B-B144-C588956779A1}" name="Grant total with eligible  increases" dataDxfId="17"/>
    <tableColumn id="14" xr3:uid="{B448D741-D38D-4678-A2AA-EE99380A1B79}" name="MassSTEP ABE target"/>
    <tableColumn id="15" xr3:uid="{75AD85FF-9BCB-4D59-A825-8D21DA252266}" name="MassSTEP ABE" dataDxfId="16"/>
    <tableColumn id="16" xr3:uid="{2CAAFCB1-3638-4FDF-AE22-B9048CE5C820}" name="MassSTEP ESOL target"/>
    <tableColumn id="17" xr3:uid="{8E98CD6A-AC3A-4462-A563-BBE1775CFE4F}" name="MassSTEP ESOL Funding" dataDxfId="15"/>
    <tableColumn id="18" xr3:uid="{07CD25BD-EB75-4BF2-BC92-58BA49D6FB95}" name="Outstation" dataDxfId="14"/>
    <tableColumn id="19" xr3:uid="{0087A511-5DAB-4A05-9CFC-ED2A63E416C1}" name="Approx. Cost per seat" dataDxfId="13"/>
    <tableColumn id="20" xr3:uid="{41267333-92F0-4EE6-BDCB-D818CA838E8C}" name="FY23 Total" dataDxfId="12"/>
    <tableColumn id="21" xr3:uid="{19F8E8AA-8821-4E11-928D-B3EDBA29D1B8}" name="285" dataDxfId="11"/>
    <tableColumn id="22" xr3:uid="{BB78DC8A-9FE1-4FA1-97C3-83B10382D950}" name="340" dataDxfId="10"/>
    <tableColumn id="23" xr3:uid="{1A7C3B7E-231D-44F0-A714-B6BD1AB019AF}" name="359" dataDxfId="9"/>
    <tableColumn id="24" xr3:uid="{480EAC37-E014-4D82-8EAA-ECE7A10D6223}" name="345" dataDxfId="8"/>
    <tableColumn id="25" xr3:uid="{0DCD68FC-1FD2-4A0C-B274-11CCC5A00A0E}" name="563" dataDxfId="7"/>
    <tableColumn id="26" xr3:uid="{BB52EBBA-50A8-4DA9-B0A4-DF1B9E2C7159}" name="661" dataDxfId="6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254A24-69C2-4BAD-8179-D0D6E815839F}" name="Table9617" displayName="Table9617" ref="A1:D67" totalsRowShown="0" headerRowDxfId="5" dataDxfId="4">
  <autoFilter ref="A1:D67" xr:uid="{247EF545-AE37-4CF9-97D7-5DB8EA0AC0E8}"/>
  <tableColumns count="4">
    <tableColumn id="1" xr3:uid="{7D1D7637-EA1C-4E70-A471-34BE709A509E}" name="Fund Code" dataDxfId="3"/>
    <tableColumn id="2" xr3:uid="{0670C8A1-97D6-46E0-8646-619A1CE8BF4E}" name="Unit Codes" dataDxfId="2"/>
    <tableColumn id="3" xr3:uid="{1F2D25DB-FA1D-4F1B-BB44-D837476EDD6F}" name="Program_Name " dataDxfId="1"/>
    <tableColumn id="4" xr3:uid="{48FCD8E9-D042-41A8-97BB-B89FC5C2C6BA}" name="FY23 Funding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39F8-5E93-4327-83DB-51F392AA9C4A}">
  <sheetPr>
    <pageSetUpPr fitToPage="1"/>
  </sheetPr>
  <dimension ref="A1:Y85"/>
  <sheetViews>
    <sheetView tabSelected="1" zoomScale="80" zoomScaleNormal="80" workbookViewId="0"/>
  </sheetViews>
  <sheetFormatPr defaultRowHeight="15" x14ac:dyDescent="0.25"/>
  <cols>
    <col min="1" max="1" width="28.85546875" style="4" customWidth="1"/>
    <col min="2" max="2" width="54.28515625" bestFit="1" customWidth="1"/>
    <col min="3" max="3" width="10.5703125" style="39" customWidth="1"/>
    <col min="4" max="4" width="10.85546875" bestFit="1" customWidth="1"/>
    <col min="5" max="5" width="6.85546875" customWidth="1"/>
    <col min="6" max="6" width="11.85546875" customWidth="1"/>
    <col min="7" max="7" width="17.140625" bestFit="1" customWidth="1"/>
    <col min="8" max="8" width="11.85546875" style="48" customWidth="1"/>
    <col min="9" max="9" width="11.5703125" style="47" customWidth="1"/>
    <col min="10" max="10" width="13.85546875" style="47" customWidth="1"/>
    <col min="11" max="11" width="12.85546875" style="40" customWidth="1"/>
    <col min="12" max="12" width="12.5703125" style="16" customWidth="1"/>
    <col min="13" max="13" width="11.7109375" customWidth="1"/>
    <col min="14" max="14" width="12.85546875" style="16" customWidth="1"/>
    <col min="15" max="15" width="12.42578125" customWidth="1"/>
    <col min="16" max="16" width="14.140625" style="16" customWidth="1"/>
    <col min="17" max="17" width="11.5703125" style="16" customWidth="1"/>
    <col min="18" max="18" width="12.42578125" style="16" bestFit="1" customWidth="1"/>
    <col min="19" max="19" width="12.42578125" style="41" bestFit="1" customWidth="1"/>
    <col min="20" max="20" width="15.5703125" bestFit="1" customWidth="1"/>
    <col min="21" max="21" width="13.140625" bestFit="1" customWidth="1"/>
    <col min="22" max="22" width="14.7109375" bestFit="1" customWidth="1"/>
    <col min="23" max="23" width="13.140625" bestFit="1" customWidth="1"/>
    <col min="24" max="24" width="12.28515625" bestFit="1" customWidth="1"/>
    <col min="25" max="25" width="10.85546875" bestFit="1" customWidth="1"/>
  </cols>
  <sheetData>
    <row r="1" spans="1:25" ht="47.1" customHeight="1" thickBot="1" x14ac:dyDescent="0.3">
      <c r="A1" s="15">
        <v>44656</v>
      </c>
      <c r="B1" s="52" t="s">
        <v>64</v>
      </c>
      <c r="C1" s="52"/>
      <c r="D1" s="52"/>
      <c r="E1" s="52"/>
      <c r="F1" s="52"/>
      <c r="G1" s="52"/>
      <c r="H1" s="52"/>
      <c r="I1" s="52"/>
      <c r="J1" s="52"/>
      <c r="K1" s="52"/>
      <c r="L1" s="53" t="s">
        <v>65</v>
      </c>
      <c r="M1" s="54"/>
      <c r="N1" s="54"/>
      <c r="O1" s="55"/>
      <c r="S1"/>
      <c r="T1" s="57" t="s">
        <v>66</v>
      </c>
      <c r="U1" s="57"/>
      <c r="V1" s="57"/>
      <c r="W1" s="56" t="s">
        <v>67</v>
      </c>
      <c r="X1" s="56"/>
      <c r="Y1" s="56"/>
    </row>
    <row r="2" spans="1:25" s="22" customFormat="1" ht="87.95" customHeight="1" x14ac:dyDescent="0.3">
      <c r="A2" s="17" t="s">
        <v>68</v>
      </c>
      <c r="B2" s="18" t="s">
        <v>69</v>
      </c>
      <c r="C2" s="18" t="s">
        <v>70</v>
      </c>
      <c r="D2" s="18" t="s">
        <v>71</v>
      </c>
      <c r="E2" s="18" t="s">
        <v>72</v>
      </c>
      <c r="F2" s="18" t="s">
        <v>73</v>
      </c>
      <c r="G2" s="18" t="s">
        <v>74</v>
      </c>
      <c r="H2" s="18" t="s">
        <v>234</v>
      </c>
      <c r="I2" s="43" t="s">
        <v>75</v>
      </c>
      <c r="J2" s="43" t="s">
        <v>76</v>
      </c>
      <c r="K2" s="43" t="s">
        <v>77</v>
      </c>
      <c r="L2" s="20" t="s">
        <v>78</v>
      </c>
      <c r="M2" s="18" t="s">
        <v>79</v>
      </c>
      <c r="N2" s="19" t="s">
        <v>80</v>
      </c>
      <c r="O2" s="18" t="s">
        <v>81</v>
      </c>
      <c r="P2" s="19" t="s">
        <v>82</v>
      </c>
      <c r="Q2" s="19" t="s">
        <v>83</v>
      </c>
      <c r="R2" s="19" t="s">
        <v>84</v>
      </c>
      <c r="S2" s="21" t="s">
        <v>85</v>
      </c>
      <c r="T2" s="18" t="s">
        <v>86</v>
      </c>
      <c r="U2" s="18" t="s">
        <v>87</v>
      </c>
      <c r="V2" s="18" t="s">
        <v>88</v>
      </c>
      <c r="W2" s="18" t="s">
        <v>89</v>
      </c>
      <c r="X2" s="18" t="s">
        <v>90</v>
      </c>
      <c r="Y2" s="18" t="s">
        <v>91</v>
      </c>
    </row>
    <row r="3" spans="1:25" s="24" customFormat="1" ht="18.75" x14ac:dyDescent="0.3">
      <c r="A3" s="23" t="s">
        <v>92</v>
      </c>
      <c r="B3" s="24" t="s">
        <v>93</v>
      </c>
      <c r="C3" s="25">
        <v>2007</v>
      </c>
      <c r="D3" s="24">
        <v>0</v>
      </c>
      <c r="E3" s="24">
        <v>210</v>
      </c>
      <c r="F3" s="24">
        <v>210</v>
      </c>
      <c r="G3" s="26">
        <v>563944</v>
      </c>
      <c r="H3" s="26">
        <v>2100</v>
      </c>
      <c r="I3" s="44"/>
      <c r="J3" s="44"/>
      <c r="K3" s="44">
        <v>38326</v>
      </c>
      <c r="L3" s="27">
        <v>604370</v>
      </c>
      <c r="N3" s="26"/>
      <c r="P3" s="26"/>
      <c r="Q3" s="26"/>
      <c r="R3" s="26">
        <v>2867.9523809523807</v>
      </c>
      <c r="S3" s="27">
        <v>604370</v>
      </c>
      <c r="T3" s="26"/>
      <c r="U3" s="26"/>
      <c r="V3" s="26"/>
      <c r="W3" s="26">
        <v>604370</v>
      </c>
      <c r="X3" s="26"/>
      <c r="Y3" s="26"/>
    </row>
    <row r="4" spans="1:25" s="24" customFormat="1" ht="18.75" x14ac:dyDescent="0.3">
      <c r="A4" s="23" t="s">
        <v>92</v>
      </c>
      <c r="B4" s="24" t="s">
        <v>94</v>
      </c>
      <c r="C4" s="25">
        <v>2354</v>
      </c>
      <c r="E4" s="24">
        <v>159</v>
      </c>
      <c r="F4" s="24">
        <v>159</v>
      </c>
      <c r="G4" s="26">
        <v>401628</v>
      </c>
      <c r="H4" s="26"/>
      <c r="I4" s="44"/>
      <c r="J4" s="44"/>
      <c r="K4" s="44">
        <v>27666</v>
      </c>
      <c r="L4" s="27">
        <v>429294</v>
      </c>
      <c r="N4" s="26"/>
      <c r="P4" s="26"/>
      <c r="Q4" s="26"/>
      <c r="R4" s="26">
        <v>2699.9622641509436</v>
      </c>
      <c r="S4" s="27">
        <v>429294</v>
      </c>
      <c r="T4" s="26"/>
      <c r="U4" s="26"/>
      <c r="V4" s="26"/>
      <c r="W4" s="26">
        <v>429294</v>
      </c>
      <c r="X4" s="26"/>
      <c r="Y4" s="26"/>
    </row>
    <row r="5" spans="1:25" s="24" customFormat="1" ht="18.75" x14ac:dyDescent="0.3">
      <c r="A5" s="23" t="s">
        <v>95</v>
      </c>
      <c r="B5" s="24" t="s">
        <v>96</v>
      </c>
      <c r="C5" s="25">
        <v>2182</v>
      </c>
      <c r="D5" s="24">
        <v>0</v>
      </c>
      <c r="E5" s="24">
        <v>117</v>
      </c>
      <c r="F5" s="24">
        <v>117</v>
      </c>
      <c r="G5" s="26">
        <v>376667</v>
      </c>
      <c r="H5" s="26"/>
      <c r="I5" s="44"/>
      <c r="J5" s="44">
        <v>5000</v>
      </c>
      <c r="K5" s="44">
        <v>25599</v>
      </c>
      <c r="L5" s="27">
        <v>407266</v>
      </c>
      <c r="N5" s="26"/>
      <c r="P5" s="26"/>
      <c r="Q5" s="26">
        <v>60400</v>
      </c>
      <c r="R5" s="26">
        <v>3480.9059829059829</v>
      </c>
      <c r="S5" s="27">
        <v>467666</v>
      </c>
      <c r="T5" s="26"/>
      <c r="U5" s="26"/>
      <c r="V5" s="26"/>
      <c r="W5" s="26">
        <v>467666</v>
      </c>
      <c r="X5" s="26"/>
      <c r="Y5" s="26"/>
    </row>
    <row r="6" spans="1:25" s="24" customFormat="1" ht="18.75" x14ac:dyDescent="0.3">
      <c r="A6" s="23" t="s">
        <v>97</v>
      </c>
      <c r="B6" s="24" t="s">
        <v>98</v>
      </c>
      <c r="C6" s="25">
        <v>1203</v>
      </c>
      <c r="D6" s="24">
        <v>0</v>
      </c>
      <c r="E6" s="24">
        <v>115</v>
      </c>
      <c r="F6" s="24">
        <v>115</v>
      </c>
      <c r="G6" s="26">
        <v>249313</v>
      </c>
      <c r="H6" s="26">
        <v>4200</v>
      </c>
      <c r="I6" s="44"/>
      <c r="J6" s="44">
        <v>5000</v>
      </c>
      <c r="K6" s="44">
        <v>16981</v>
      </c>
      <c r="L6" s="27">
        <v>275494</v>
      </c>
      <c r="N6" s="26"/>
      <c r="P6" s="26"/>
      <c r="Q6" s="26"/>
      <c r="R6" s="26">
        <v>2359.0782608695654</v>
      </c>
      <c r="S6" s="27">
        <v>275494</v>
      </c>
      <c r="T6" s="26"/>
      <c r="U6" s="26"/>
      <c r="V6" s="26"/>
      <c r="W6" s="26">
        <v>275494</v>
      </c>
      <c r="X6" s="26"/>
      <c r="Y6" s="26"/>
    </row>
    <row r="7" spans="1:25" s="24" customFormat="1" ht="18.75" x14ac:dyDescent="0.3">
      <c r="A7" s="23" t="s">
        <v>99</v>
      </c>
      <c r="B7" s="24" t="s">
        <v>100</v>
      </c>
      <c r="C7" s="25">
        <v>1382</v>
      </c>
      <c r="D7" s="24">
        <v>50</v>
      </c>
      <c r="E7" s="24">
        <v>0</v>
      </c>
      <c r="F7" s="24">
        <v>50</v>
      </c>
      <c r="G7" s="26">
        <v>120441</v>
      </c>
      <c r="H7" s="26"/>
      <c r="I7" s="44"/>
      <c r="J7" s="44"/>
      <c r="K7" s="44">
        <v>0</v>
      </c>
      <c r="L7" s="27">
        <v>120441</v>
      </c>
      <c r="N7" s="26"/>
      <c r="P7" s="26"/>
      <c r="Q7" s="26"/>
      <c r="R7" s="26">
        <v>2338.66</v>
      </c>
      <c r="S7" s="27">
        <v>120441</v>
      </c>
      <c r="T7" s="26"/>
      <c r="U7" s="26"/>
      <c r="V7" s="26"/>
      <c r="W7" s="26"/>
      <c r="X7" s="26">
        <v>120441</v>
      </c>
      <c r="Y7" s="26"/>
    </row>
    <row r="8" spans="1:25" s="24" customFormat="1" ht="18.75" x14ac:dyDescent="0.3">
      <c r="A8" s="23" t="s">
        <v>101</v>
      </c>
      <c r="B8" s="24" t="s">
        <v>102</v>
      </c>
      <c r="C8" s="25" t="s">
        <v>103</v>
      </c>
      <c r="D8" s="24">
        <v>54</v>
      </c>
      <c r="E8" s="24">
        <v>77</v>
      </c>
      <c r="F8" s="24">
        <v>131</v>
      </c>
      <c r="G8" s="26">
        <v>319250</v>
      </c>
      <c r="H8" s="50">
        <v>6900</v>
      </c>
      <c r="I8" s="44"/>
      <c r="J8" s="44"/>
      <c r="K8" s="44">
        <v>21697</v>
      </c>
      <c r="L8" s="27">
        <v>347847</v>
      </c>
      <c r="N8" s="26"/>
      <c r="P8" s="26"/>
      <c r="Q8" s="26">
        <v>7500</v>
      </c>
      <c r="R8" s="26">
        <v>2602.6488549618321</v>
      </c>
      <c r="S8" s="27">
        <v>355347</v>
      </c>
      <c r="T8" s="26"/>
      <c r="U8" s="26"/>
      <c r="V8" s="26"/>
      <c r="W8" s="26">
        <v>355347</v>
      </c>
      <c r="X8" s="26"/>
      <c r="Y8" s="26"/>
    </row>
    <row r="9" spans="1:25" s="24" customFormat="1" ht="18.75" x14ac:dyDescent="0.3">
      <c r="A9" s="23" t="s">
        <v>92</v>
      </c>
      <c r="B9" s="24" t="s">
        <v>104</v>
      </c>
      <c r="C9" s="25" t="s">
        <v>105</v>
      </c>
      <c r="D9" s="24">
        <v>0</v>
      </c>
      <c r="E9" s="24">
        <v>150</v>
      </c>
      <c r="F9" s="24">
        <v>150</v>
      </c>
      <c r="G9" s="26">
        <v>517094</v>
      </c>
      <c r="H9" s="26"/>
      <c r="I9" s="44"/>
      <c r="J9" s="44"/>
      <c r="K9" s="44">
        <v>35142</v>
      </c>
      <c r="L9" s="27">
        <v>552236</v>
      </c>
      <c r="N9" s="26"/>
      <c r="P9" s="26"/>
      <c r="Q9" s="26"/>
      <c r="R9" s="26">
        <v>3681.5733333333333</v>
      </c>
      <c r="S9" s="27">
        <v>552236</v>
      </c>
      <c r="T9" s="26"/>
      <c r="U9" s="26"/>
      <c r="V9" s="26"/>
      <c r="W9" s="26">
        <v>552236</v>
      </c>
      <c r="X9" s="26"/>
      <c r="Y9" s="26"/>
    </row>
    <row r="10" spans="1:25" s="24" customFormat="1" ht="18.75" x14ac:dyDescent="0.3">
      <c r="A10" s="23" t="s">
        <v>106</v>
      </c>
      <c r="B10" s="24" t="s">
        <v>107</v>
      </c>
      <c r="C10" s="25" t="s">
        <v>108</v>
      </c>
      <c r="D10" s="24">
        <v>136</v>
      </c>
      <c r="E10" s="24">
        <v>140</v>
      </c>
      <c r="F10" s="24">
        <v>276</v>
      </c>
      <c r="G10" s="26">
        <v>985245</v>
      </c>
      <c r="H10" s="26"/>
      <c r="I10" s="44"/>
      <c r="J10" s="44"/>
      <c r="K10" s="44">
        <v>66958</v>
      </c>
      <c r="L10" s="27">
        <v>1052203</v>
      </c>
      <c r="N10" s="26"/>
      <c r="O10" s="24">
        <v>13</v>
      </c>
      <c r="P10" s="26">
        <v>40000</v>
      </c>
      <c r="Q10" s="26"/>
      <c r="R10" s="26">
        <v>3812.3297101449275</v>
      </c>
      <c r="S10" s="27">
        <v>1092203</v>
      </c>
      <c r="T10" s="26"/>
      <c r="U10" s="42">
        <v>641574</v>
      </c>
      <c r="V10" s="26"/>
      <c r="W10" s="26">
        <v>450629</v>
      </c>
      <c r="X10" s="26"/>
      <c r="Y10" s="26"/>
    </row>
    <row r="11" spans="1:25" s="24" customFormat="1" ht="18.75" x14ac:dyDescent="0.3">
      <c r="A11" s="23" t="s">
        <v>109</v>
      </c>
      <c r="B11" s="24" t="s">
        <v>110</v>
      </c>
      <c r="C11" s="25" t="s">
        <v>111</v>
      </c>
      <c r="D11" s="24">
        <v>55</v>
      </c>
      <c r="E11" s="24">
        <v>106</v>
      </c>
      <c r="F11" s="24">
        <v>161</v>
      </c>
      <c r="G11" s="26">
        <v>498319</v>
      </c>
      <c r="H11" s="26"/>
      <c r="I11" s="44">
        <v>5000</v>
      </c>
      <c r="J11" s="44"/>
      <c r="K11" s="44">
        <v>33866</v>
      </c>
      <c r="L11" s="27">
        <v>537185</v>
      </c>
      <c r="N11" s="26"/>
      <c r="P11" s="26"/>
      <c r="Q11" s="26"/>
      <c r="R11" s="26">
        <v>3336.5527950310561</v>
      </c>
      <c r="S11" s="27">
        <v>537185</v>
      </c>
      <c r="T11" s="26"/>
      <c r="U11" s="26"/>
      <c r="V11" s="26"/>
      <c r="W11" s="26">
        <v>537185</v>
      </c>
      <c r="X11" s="26"/>
      <c r="Y11" s="26"/>
    </row>
    <row r="12" spans="1:25" s="24" customFormat="1" ht="18.75" x14ac:dyDescent="0.3">
      <c r="A12" s="23" t="s">
        <v>109</v>
      </c>
      <c r="B12" s="24" t="s">
        <v>112</v>
      </c>
      <c r="C12" s="25" t="s">
        <v>111</v>
      </c>
      <c r="D12" s="24">
        <v>174</v>
      </c>
      <c r="E12" s="24">
        <v>0</v>
      </c>
      <c r="F12" s="24">
        <v>174</v>
      </c>
      <c r="G12" s="26">
        <v>599457</v>
      </c>
      <c r="H12" s="26"/>
      <c r="I12" s="44"/>
      <c r="J12" s="44"/>
      <c r="K12" s="44">
        <v>20370</v>
      </c>
      <c r="L12" s="27">
        <v>619827</v>
      </c>
      <c r="M12" s="24">
        <v>16</v>
      </c>
      <c r="N12" s="26">
        <v>80000</v>
      </c>
      <c r="P12" s="26"/>
      <c r="Q12" s="26">
        <v>15000</v>
      </c>
      <c r="R12" s="26">
        <v>3562.2241379310344</v>
      </c>
      <c r="S12" s="27">
        <v>714827</v>
      </c>
      <c r="T12" s="26"/>
      <c r="U12" s="26"/>
      <c r="V12" s="26"/>
      <c r="W12" s="26">
        <v>714827</v>
      </c>
      <c r="X12" s="26"/>
      <c r="Y12" s="26"/>
    </row>
    <row r="13" spans="1:25" s="24" customFormat="1" ht="18.75" x14ac:dyDescent="0.3">
      <c r="A13" s="23" t="s">
        <v>109</v>
      </c>
      <c r="B13" s="24" t="s">
        <v>113</v>
      </c>
      <c r="C13" s="25" t="s">
        <v>111</v>
      </c>
      <c r="D13" s="24">
        <v>79</v>
      </c>
      <c r="E13" s="24">
        <v>122</v>
      </c>
      <c r="F13" s="24">
        <v>201</v>
      </c>
      <c r="G13" s="26">
        <v>626628</v>
      </c>
      <c r="H13" s="26"/>
      <c r="I13" s="44"/>
      <c r="J13" s="44">
        <v>5000</v>
      </c>
      <c r="K13" s="44">
        <v>42678</v>
      </c>
      <c r="L13" s="27">
        <v>674306</v>
      </c>
      <c r="N13" s="26"/>
      <c r="P13" s="26"/>
      <c r="Q13" s="26"/>
      <c r="R13" s="26">
        <v>3354.7562189054725</v>
      </c>
      <c r="S13" s="27">
        <v>674306</v>
      </c>
      <c r="T13" s="26"/>
      <c r="U13" s="26"/>
      <c r="V13" s="26"/>
      <c r="W13" s="26">
        <v>674306</v>
      </c>
      <c r="X13" s="26"/>
      <c r="Y13" s="26"/>
    </row>
    <row r="14" spans="1:25" s="24" customFormat="1" ht="18.75" x14ac:dyDescent="0.3">
      <c r="A14" s="23" t="s">
        <v>99</v>
      </c>
      <c r="B14" s="24" t="s">
        <v>114</v>
      </c>
      <c r="C14" s="25">
        <v>1410</v>
      </c>
      <c r="D14" s="24">
        <v>60</v>
      </c>
      <c r="F14" s="24">
        <v>60</v>
      </c>
      <c r="G14" s="26">
        <v>170662</v>
      </c>
      <c r="H14" s="26"/>
      <c r="I14" s="44"/>
      <c r="J14" s="44"/>
      <c r="K14" s="44">
        <v>11598</v>
      </c>
      <c r="L14" s="27">
        <v>182260</v>
      </c>
      <c r="N14" s="26"/>
      <c r="P14" s="26"/>
      <c r="Q14" s="26"/>
      <c r="R14" s="26">
        <v>3037.6666666666665</v>
      </c>
      <c r="S14" s="27">
        <v>182260</v>
      </c>
      <c r="T14" s="26"/>
      <c r="U14" s="26"/>
      <c r="V14" s="26"/>
      <c r="W14" s="26"/>
      <c r="X14" s="26">
        <v>182260</v>
      </c>
      <c r="Y14" s="26"/>
    </row>
    <row r="15" spans="1:25" s="24" customFormat="1" ht="18.75" x14ac:dyDescent="0.3">
      <c r="A15" s="23" t="s">
        <v>106</v>
      </c>
      <c r="B15" s="24" t="s">
        <v>115</v>
      </c>
      <c r="C15" s="25" t="s">
        <v>116</v>
      </c>
      <c r="D15" s="24">
        <v>100</v>
      </c>
      <c r="E15" s="24">
        <v>324</v>
      </c>
      <c r="F15" s="24">
        <v>424</v>
      </c>
      <c r="G15" s="44">
        <v>1208176</v>
      </c>
      <c r="H15" s="44"/>
      <c r="I15" s="44"/>
      <c r="J15" s="44">
        <v>5000</v>
      </c>
      <c r="K15" s="44">
        <v>82109</v>
      </c>
      <c r="L15" s="27">
        <v>1295285</v>
      </c>
      <c r="N15" s="26"/>
      <c r="O15" s="24">
        <v>20</v>
      </c>
      <c r="P15" s="26">
        <v>52320</v>
      </c>
      <c r="Q15" s="26"/>
      <c r="R15" s="26">
        <v>3054.9174528301887</v>
      </c>
      <c r="S15" s="27">
        <v>1347605</v>
      </c>
      <c r="T15" s="26"/>
      <c r="U15" s="26"/>
      <c r="V15" s="26">
        <v>294920</v>
      </c>
      <c r="W15" s="26">
        <v>1052685</v>
      </c>
      <c r="X15" s="26"/>
      <c r="Y15" s="26"/>
    </row>
    <row r="16" spans="1:25" s="24" customFormat="1" ht="18.75" x14ac:dyDescent="0.3">
      <c r="A16" s="23" t="s">
        <v>117</v>
      </c>
      <c r="B16" s="24" t="s">
        <v>118</v>
      </c>
      <c r="C16" s="25" t="s">
        <v>119</v>
      </c>
      <c r="D16" s="24">
        <v>0</v>
      </c>
      <c r="E16" s="24">
        <v>135</v>
      </c>
      <c r="F16" s="24">
        <v>135</v>
      </c>
      <c r="G16" s="26">
        <v>471015</v>
      </c>
      <c r="H16" s="26"/>
      <c r="I16" s="44"/>
      <c r="J16" s="44">
        <v>5000</v>
      </c>
      <c r="K16" s="44">
        <v>32011</v>
      </c>
      <c r="L16" s="27">
        <v>508026</v>
      </c>
      <c r="N16" s="26"/>
      <c r="P16" s="26"/>
      <c r="Q16" s="26"/>
      <c r="R16" s="26">
        <v>3763.1555555555556</v>
      </c>
      <c r="S16" s="27">
        <v>508026</v>
      </c>
      <c r="T16" s="26"/>
      <c r="U16" s="26"/>
      <c r="V16" s="26"/>
      <c r="W16" s="26">
        <v>508026</v>
      </c>
      <c r="X16" s="26"/>
      <c r="Y16" s="26"/>
    </row>
    <row r="17" spans="1:25" s="24" customFormat="1" ht="18.75" x14ac:dyDescent="0.3">
      <c r="A17" s="23" t="s">
        <v>117</v>
      </c>
      <c r="B17" s="24" t="s">
        <v>120</v>
      </c>
      <c r="C17" s="25" t="s">
        <v>119</v>
      </c>
      <c r="D17" s="24">
        <v>95</v>
      </c>
      <c r="E17" s="24">
        <v>250</v>
      </c>
      <c r="F17" s="24">
        <v>345</v>
      </c>
      <c r="G17" s="26">
        <v>997830</v>
      </c>
      <c r="H17" s="26"/>
      <c r="I17" s="44"/>
      <c r="J17" s="44">
        <v>5000</v>
      </c>
      <c r="K17" s="44">
        <v>67814</v>
      </c>
      <c r="L17" s="27">
        <v>1070644</v>
      </c>
      <c r="M17" s="24">
        <v>15</v>
      </c>
      <c r="N17" s="26">
        <v>64713</v>
      </c>
      <c r="P17" s="26"/>
      <c r="Q17" s="26"/>
      <c r="R17" s="26">
        <v>3103.3159420289853</v>
      </c>
      <c r="S17" s="27">
        <v>1135357</v>
      </c>
      <c r="T17" s="26"/>
      <c r="U17" s="42">
        <v>682501</v>
      </c>
      <c r="V17" s="26"/>
      <c r="W17" s="26">
        <v>452856</v>
      </c>
      <c r="X17" s="26"/>
      <c r="Y17" s="26"/>
    </row>
    <row r="18" spans="1:25" s="24" customFormat="1" ht="18.75" x14ac:dyDescent="0.3">
      <c r="A18" s="28" t="s">
        <v>101</v>
      </c>
      <c r="B18" s="24" t="s">
        <v>121</v>
      </c>
      <c r="C18" s="25" t="s">
        <v>122</v>
      </c>
      <c r="D18" s="24">
        <v>59</v>
      </c>
      <c r="E18" s="24">
        <v>319</v>
      </c>
      <c r="F18" s="24">
        <v>378</v>
      </c>
      <c r="G18" s="26">
        <v>1169027</v>
      </c>
      <c r="H18" s="26"/>
      <c r="I18" s="44">
        <v>5000</v>
      </c>
      <c r="J18" s="44">
        <v>5000</v>
      </c>
      <c r="K18" s="44">
        <v>79448</v>
      </c>
      <c r="L18" s="27">
        <v>1258475</v>
      </c>
      <c r="M18" s="24">
        <v>12</v>
      </c>
      <c r="N18" s="26">
        <v>79992</v>
      </c>
      <c r="O18" s="24">
        <v>30</v>
      </c>
      <c r="P18" s="26">
        <v>117990</v>
      </c>
      <c r="Q18" s="26">
        <v>9190</v>
      </c>
      <c r="R18" s="26">
        <v>3329.298941798942</v>
      </c>
      <c r="S18" s="27">
        <v>1465647</v>
      </c>
      <c r="T18" s="26"/>
      <c r="U18" s="42">
        <v>79992</v>
      </c>
      <c r="V18" s="26">
        <v>117990</v>
      </c>
      <c r="W18" s="26">
        <v>1267665</v>
      </c>
      <c r="X18" s="26"/>
      <c r="Y18" s="26"/>
    </row>
    <row r="19" spans="1:25" s="24" customFormat="1" ht="18.75" x14ac:dyDescent="0.3">
      <c r="A19" s="28" t="s">
        <v>106</v>
      </c>
      <c r="B19" s="24" t="s">
        <v>16</v>
      </c>
      <c r="C19" s="25" t="s">
        <v>123</v>
      </c>
      <c r="D19" s="24">
        <v>95</v>
      </c>
      <c r="E19" s="24">
        <v>191</v>
      </c>
      <c r="F19" s="24">
        <v>286</v>
      </c>
      <c r="G19" s="26">
        <v>743490</v>
      </c>
      <c r="H19" s="26"/>
      <c r="I19" s="44"/>
      <c r="J19" s="44"/>
      <c r="K19" s="44">
        <v>25264</v>
      </c>
      <c r="L19" s="27">
        <v>768754</v>
      </c>
      <c r="N19" s="26"/>
      <c r="P19" s="26"/>
      <c r="Q19" s="26">
        <v>15000</v>
      </c>
      <c r="R19" s="26">
        <v>2687.951048951049</v>
      </c>
      <c r="S19" s="27">
        <v>783754</v>
      </c>
      <c r="T19" s="26"/>
      <c r="U19" s="26"/>
      <c r="V19" s="26"/>
      <c r="W19" s="26">
        <v>783754</v>
      </c>
      <c r="X19" s="26"/>
      <c r="Y19" s="26"/>
    </row>
    <row r="20" spans="1:25" s="24" customFormat="1" ht="18.75" x14ac:dyDescent="0.3">
      <c r="A20" s="28" t="s">
        <v>95</v>
      </c>
      <c r="B20" s="24" t="s">
        <v>124</v>
      </c>
      <c r="C20" s="25" t="s">
        <v>125</v>
      </c>
      <c r="D20" s="24">
        <v>12</v>
      </c>
      <c r="E20" s="24">
        <v>170</v>
      </c>
      <c r="F20" s="24">
        <v>182</v>
      </c>
      <c r="G20" s="26">
        <v>656536</v>
      </c>
      <c r="H20" s="26">
        <v>4200</v>
      </c>
      <c r="I20" s="44">
        <v>5000</v>
      </c>
      <c r="J20" s="44">
        <v>5000</v>
      </c>
      <c r="K20" s="44">
        <v>44619</v>
      </c>
      <c r="L20" s="27">
        <v>715355</v>
      </c>
      <c r="N20" s="26"/>
      <c r="P20" s="26"/>
      <c r="Q20" s="26"/>
      <c r="R20" s="26">
        <v>3907.4450549450548</v>
      </c>
      <c r="S20" s="27">
        <v>715355</v>
      </c>
      <c r="T20" s="26"/>
      <c r="U20" s="26"/>
      <c r="V20" s="26"/>
      <c r="W20" s="26">
        <v>715355</v>
      </c>
      <c r="X20" s="26"/>
      <c r="Y20" s="26"/>
    </row>
    <row r="21" spans="1:25" s="24" customFormat="1" ht="18.75" x14ac:dyDescent="0.3">
      <c r="A21" s="28" t="s">
        <v>95</v>
      </c>
      <c r="B21" s="24" t="s">
        <v>126</v>
      </c>
      <c r="C21" s="25" t="s">
        <v>125</v>
      </c>
      <c r="D21" s="24">
        <v>0</v>
      </c>
      <c r="E21" s="24">
        <v>182</v>
      </c>
      <c r="F21" s="24">
        <v>182</v>
      </c>
      <c r="G21" s="26">
        <v>618000</v>
      </c>
      <c r="H21" s="26"/>
      <c r="I21" s="44"/>
      <c r="J21" s="44"/>
      <c r="K21" s="44">
        <v>42000</v>
      </c>
      <c r="L21" s="27">
        <v>660000</v>
      </c>
      <c r="N21" s="26"/>
      <c r="P21" s="26"/>
      <c r="Q21" s="26"/>
      <c r="R21" s="26">
        <v>3626.3736263736264</v>
      </c>
      <c r="S21" s="27">
        <v>660000</v>
      </c>
      <c r="T21" s="26"/>
      <c r="U21" s="26"/>
      <c r="V21" s="26"/>
      <c r="W21" s="26">
        <v>660000</v>
      </c>
      <c r="X21" s="26"/>
      <c r="Y21" s="26"/>
    </row>
    <row r="22" spans="1:25" s="24" customFormat="1" ht="18.75" x14ac:dyDescent="0.3">
      <c r="A22" s="28" t="s">
        <v>106</v>
      </c>
      <c r="B22" s="24" t="s">
        <v>127</v>
      </c>
      <c r="C22" s="25" t="s">
        <v>128</v>
      </c>
      <c r="D22" s="24">
        <v>0</v>
      </c>
      <c r="E22" s="24">
        <v>96</v>
      </c>
      <c r="F22" s="24">
        <v>96</v>
      </c>
      <c r="G22" s="26">
        <v>248329</v>
      </c>
      <c r="H22" s="26"/>
      <c r="I22" s="44"/>
      <c r="J22" s="44">
        <v>5000</v>
      </c>
      <c r="K22" s="44">
        <v>16877</v>
      </c>
      <c r="L22" s="27">
        <v>270206</v>
      </c>
      <c r="N22" s="26"/>
      <c r="P22" s="26"/>
      <c r="Q22" s="26"/>
      <c r="R22" s="26">
        <v>2814.6458333333335</v>
      </c>
      <c r="S22" s="27">
        <v>270206</v>
      </c>
      <c r="T22" s="26"/>
      <c r="U22" s="26"/>
      <c r="V22" s="26"/>
      <c r="W22" s="26">
        <v>270206</v>
      </c>
      <c r="X22" s="26"/>
      <c r="Y22" s="26"/>
    </row>
    <row r="23" spans="1:25" s="24" customFormat="1" ht="18.75" x14ac:dyDescent="0.3">
      <c r="A23" s="28" t="s">
        <v>95</v>
      </c>
      <c r="B23" s="24" t="s">
        <v>129</v>
      </c>
      <c r="C23" s="25" t="s">
        <v>130</v>
      </c>
      <c r="D23" s="24">
        <v>48</v>
      </c>
      <c r="E23" s="24">
        <v>79</v>
      </c>
      <c r="F23" s="24">
        <v>127</v>
      </c>
      <c r="G23" s="26">
        <v>392890</v>
      </c>
      <c r="H23" s="26"/>
      <c r="I23" s="44"/>
      <c r="J23" s="44">
        <v>5000</v>
      </c>
      <c r="K23" s="44">
        <v>26701</v>
      </c>
      <c r="L23" s="27">
        <v>424591</v>
      </c>
      <c r="N23" s="26"/>
      <c r="P23" s="26"/>
      <c r="Q23" s="26"/>
      <c r="R23" s="26">
        <v>3343.2362204724409</v>
      </c>
      <c r="S23" s="27">
        <v>424591</v>
      </c>
      <c r="T23" s="26"/>
      <c r="U23" s="26"/>
      <c r="V23" s="26"/>
      <c r="W23" s="26">
        <v>424591</v>
      </c>
      <c r="X23" s="26"/>
      <c r="Y23" s="26"/>
    </row>
    <row r="24" spans="1:25" s="24" customFormat="1" ht="18.75" x14ac:dyDescent="0.3">
      <c r="A24" s="28" t="s">
        <v>97</v>
      </c>
      <c r="B24" s="24" t="s">
        <v>131</v>
      </c>
      <c r="C24" s="25" t="s">
        <v>132</v>
      </c>
      <c r="D24" s="24">
        <v>0</v>
      </c>
      <c r="E24" s="24">
        <v>165</v>
      </c>
      <c r="F24" s="24">
        <v>165</v>
      </c>
      <c r="G24" s="26">
        <v>441426</v>
      </c>
      <c r="H24" s="26"/>
      <c r="I24" s="44"/>
      <c r="J24" s="44"/>
      <c r="K24" s="44">
        <v>30000</v>
      </c>
      <c r="L24" s="27">
        <v>471426</v>
      </c>
      <c r="N24" s="26"/>
      <c r="O24" s="24">
        <v>15</v>
      </c>
      <c r="P24" s="26">
        <v>41905</v>
      </c>
      <c r="Q24" s="26"/>
      <c r="R24" s="26">
        <v>2857.1272727272726</v>
      </c>
      <c r="S24" s="27">
        <v>513331</v>
      </c>
      <c r="T24" s="26"/>
      <c r="U24" s="26"/>
      <c r="V24" s="26">
        <v>513331</v>
      </c>
      <c r="W24" s="26"/>
      <c r="X24" s="26"/>
      <c r="Y24" s="26"/>
    </row>
    <row r="25" spans="1:25" s="24" customFormat="1" ht="18.75" x14ac:dyDescent="0.3">
      <c r="A25" s="28" t="s">
        <v>95</v>
      </c>
      <c r="B25" s="24" t="s">
        <v>133</v>
      </c>
      <c r="C25" s="25" t="s">
        <v>134</v>
      </c>
      <c r="D25" s="24">
        <v>68</v>
      </c>
      <c r="E25" s="24">
        <v>60</v>
      </c>
      <c r="F25" s="24">
        <v>128</v>
      </c>
      <c r="G25" s="26">
        <v>347322</v>
      </c>
      <c r="H25" s="26"/>
      <c r="I25" s="44"/>
      <c r="J25" s="44"/>
      <c r="K25" s="44">
        <v>11802</v>
      </c>
      <c r="L25" s="27">
        <v>359124</v>
      </c>
      <c r="N25" s="26"/>
      <c r="P25" s="26"/>
      <c r="Q25" s="26"/>
      <c r="R25" s="26">
        <v>2805.65625</v>
      </c>
      <c r="S25" s="27">
        <v>359124</v>
      </c>
      <c r="T25" s="26"/>
      <c r="U25" s="26"/>
      <c r="V25" s="26"/>
      <c r="W25" s="26">
        <v>359124</v>
      </c>
      <c r="X25" s="26"/>
      <c r="Y25" s="26"/>
    </row>
    <row r="26" spans="1:25" s="24" customFormat="1" ht="18.75" x14ac:dyDescent="0.3">
      <c r="A26" s="28" t="s">
        <v>117</v>
      </c>
      <c r="B26" s="24" t="s">
        <v>135</v>
      </c>
      <c r="C26" s="25" t="s">
        <v>136</v>
      </c>
      <c r="D26" s="24">
        <v>0</v>
      </c>
      <c r="E26" s="24">
        <v>206</v>
      </c>
      <c r="F26" s="24">
        <v>206</v>
      </c>
      <c r="G26" s="26">
        <v>645640</v>
      </c>
      <c r="H26" s="26"/>
      <c r="I26" s="44"/>
      <c r="J26" s="44">
        <v>5000</v>
      </c>
      <c r="K26" s="44">
        <v>43878</v>
      </c>
      <c r="L26" s="27">
        <v>694518</v>
      </c>
      <c r="N26" s="26"/>
      <c r="P26" s="26"/>
      <c r="Q26" s="26"/>
      <c r="R26" s="26">
        <v>3371.4466019417478</v>
      </c>
      <c r="S26" s="27">
        <v>694518</v>
      </c>
      <c r="T26" s="26"/>
      <c r="U26" s="26"/>
      <c r="V26" s="26"/>
      <c r="W26" s="26">
        <v>694518</v>
      </c>
      <c r="X26" s="26"/>
      <c r="Y26" s="26"/>
    </row>
    <row r="27" spans="1:25" s="24" customFormat="1" ht="18.75" x14ac:dyDescent="0.3">
      <c r="A27" s="28" t="s">
        <v>92</v>
      </c>
      <c r="B27" s="24" t="s">
        <v>137</v>
      </c>
      <c r="C27" s="25" t="s">
        <v>138</v>
      </c>
      <c r="D27" s="24">
        <v>30</v>
      </c>
      <c r="E27" s="24">
        <v>116</v>
      </c>
      <c r="F27" s="24">
        <v>146</v>
      </c>
      <c r="G27" s="26">
        <v>380222</v>
      </c>
      <c r="H27" s="26"/>
      <c r="I27" s="44"/>
      <c r="J27" s="44"/>
      <c r="K27" s="44">
        <v>25840</v>
      </c>
      <c r="L27" s="27">
        <v>406062</v>
      </c>
      <c r="N27" s="26"/>
      <c r="P27" s="26"/>
      <c r="Q27" s="26"/>
      <c r="R27" s="26">
        <v>2781.2465753424658</v>
      </c>
      <c r="S27" s="27">
        <v>406062</v>
      </c>
      <c r="T27" s="26"/>
      <c r="U27" s="26"/>
      <c r="V27" s="26"/>
      <c r="W27" s="26">
        <v>406062</v>
      </c>
      <c r="X27" s="26"/>
      <c r="Y27" s="26"/>
    </row>
    <row r="28" spans="1:25" s="24" customFormat="1" ht="18.75" x14ac:dyDescent="0.3">
      <c r="A28" s="28" t="s">
        <v>139</v>
      </c>
      <c r="B28" s="24" t="s">
        <v>140</v>
      </c>
      <c r="C28" s="25" t="s">
        <v>141</v>
      </c>
      <c r="D28" s="24">
        <v>48</v>
      </c>
      <c r="E28" s="24">
        <v>45</v>
      </c>
      <c r="F28" s="24">
        <v>93</v>
      </c>
      <c r="G28" s="26">
        <v>263419</v>
      </c>
      <c r="H28" s="26"/>
      <c r="I28" s="44"/>
      <c r="J28" s="44"/>
      <c r="K28" s="44">
        <v>8951</v>
      </c>
      <c r="L28" s="27">
        <v>272370</v>
      </c>
      <c r="N28" s="26"/>
      <c r="P28" s="26"/>
      <c r="Q28" s="26"/>
      <c r="R28" s="26">
        <v>2928.7096774193546</v>
      </c>
      <c r="S28" s="27">
        <v>272370</v>
      </c>
      <c r="T28" s="26"/>
      <c r="U28" s="26"/>
      <c r="V28" s="26"/>
      <c r="W28" s="26">
        <v>272370</v>
      </c>
      <c r="X28" s="26"/>
      <c r="Y28" s="26"/>
    </row>
    <row r="29" spans="1:25" s="24" customFormat="1" ht="18.75" x14ac:dyDescent="0.3">
      <c r="A29" s="28" t="s">
        <v>95</v>
      </c>
      <c r="B29" s="24" t="s">
        <v>142</v>
      </c>
      <c r="C29" s="25" t="s">
        <v>143</v>
      </c>
      <c r="D29" s="24">
        <v>49</v>
      </c>
      <c r="E29" s="24">
        <v>242</v>
      </c>
      <c r="F29" s="24">
        <v>291</v>
      </c>
      <c r="G29" s="26">
        <v>820032</v>
      </c>
      <c r="H29" s="50">
        <v>4800</v>
      </c>
      <c r="I29" s="44">
        <v>5000</v>
      </c>
      <c r="J29" s="44">
        <v>5000</v>
      </c>
      <c r="K29" s="44">
        <v>55730</v>
      </c>
      <c r="L29" s="27">
        <v>890562</v>
      </c>
      <c r="N29" s="26"/>
      <c r="P29" s="26"/>
      <c r="Q29" s="26"/>
      <c r="R29" s="26">
        <v>3043.855670103093</v>
      </c>
      <c r="S29" s="27">
        <v>890562</v>
      </c>
      <c r="T29" s="26"/>
      <c r="U29" s="26"/>
      <c r="V29" s="26"/>
      <c r="W29" s="26">
        <v>890562</v>
      </c>
      <c r="X29" s="26"/>
      <c r="Y29" s="26"/>
    </row>
    <row r="30" spans="1:25" s="24" customFormat="1" ht="18.75" x14ac:dyDescent="0.3">
      <c r="A30" s="28" t="s">
        <v>101</v>
      </c>
      <c r="B30" s="24" t="s">
        <v>144</v>
      </c>
      <c r="C30" s="25" t="s">
        <v>145</v>
      </c>
      <c r="D30" s="24">
        <v>60</v>
      </c>
      <c r="E30" s="24">
        <v>442</v>
      </c>
      <c r="F30" s="24">
        <v>502</v>
      </c>
      <c r="G30" s="26">
        <v>1409112</v>
      </c>
      <c r="H30" s="50">
        <v>6000</v>
      </c>
      <c r="I30" s="44"/>
      <c r="J30" s="44">
        <v>5000</v>
      </c>
      <c r="K30" s="44">
        <v>96179</v>
      </c>
      <c r="L30" s="27">
        <v>1516291</v>
      </c>
      <c r="N30" s="26"/>
      <c r="P30" s="26"/>
      <c r="Q30" s="26">
        <v>7500</v>
      </c>
      <c r="R30" s="26">
        <v>3008.5478087649403</v>
      </c>
      <c r="S30" s="27">
        <v>1523791</v>
      </c>
      <c r="T30" s="26"/>
      <c r="U30" s="42">
        <v>1025616</v>
      </c>
      <c r="V30" s="26"/>
      <c r="W30" s="26">
        <v>498175</v>
      </c>
      <c r="X30" s="26"/>
      <c r="Y30" s="26"/>
    </row>
    <row r="31" spans="1:25" s="24" customFormat="1" ht="18.75" x14ac:dyDescent="0.3">
      <c r="A31" s="28" t="s">
        <v>99</v>
      </c>
      <c r="B31" s="24" t="s">
        <v>146</v>
      </c>
      <c r="C31" s="25">
        <v>1385</v>
      </c>
      <c r="D31" s="24">
        <v>50</v>
      </c>
      <c r="E31" s="24">
        <v>0</v>
      </c>
      <c r="F31" s="24">
        <v>50</v>
      </c>
      <c r="G31" s="26">
        <v>108363</v>
      </c>
      <c r="H31" s="26"/>
      <c r="I31" s="44"/>
      <c r="J31" s="44"/>
      <c r="K31" s="44">
        <v>0</v>
      </c>
      <c r="L31" s="27">
        <v>108363</v>
      </c>
      <c r="N31" s="26"/>
      <c r="P31" s="26"/>
      <c r="Q31" s="26"/>
      <c r="R31" s="26">
        <v>2104.14</v>
      </c>
      <c r="S31" s="27">
        <v>108363</v>
      </c>
      <c r="T31" s="26"/>
      <c r="U31" s="26"/>
      <c r="V31" s="26"/>
      <c r="W31" s="26"/>
      <c r="X31" s="26">
        <v>108363</v>
      </c>
      <c r="Y31" s="26"/>
    </row>
    <row r="32" spans="1:25" s="24" customFormat="1" ht="18.75" x14ac:dyDescent="0.3">
      <c r="A32" s="28" t="s">
        <v>99</v>
      </c>
      <c r="B32" s="24" t="s">
        <v>147</v>
      </c>
      <c r="C32" s="25">
        <v>1386</v>
      </c>
      <c r="D32" s="24">
        <v>100</v>
      </c>
      <c r="E32" s="24">
        <v>0</v>
      </c>
      <c r="F32" s="24">
        <v>100</v>
      </c>
      <c r="G32" s="26">
        <v>312021</v>
      </c>
      <c r="H32" s="26"/>
      <c r="I32" s="44"/>
      <c r="J32" s="44"/>
      <c r="K32" s="44">
        <v>21205</v>
      </c>
      <c r="L32" s="27">
        <v>333226</v>
      </c>
      <c r="M32" s="24">
        <v>15</v>
      </c>
      <c r="N32" s="26">
        <v>38040</v>
      </c>
      <c r="P32" s="26"/>
      <c r="Q32" s="26"/>
      <c r="R32" s="26">
        <v>3332.26</v>
      </c>
      <c r="S32" s="27">
        <v>371266</v>
      </c>
      <c r="T32" s="26"/>
      <c r="U32" s="26"/>
      <c r="V32" s="26"/>
      <c r="W32" s="26"/>
      <c r="X32" s="26">
        <v>371266</v>
      </c>
      <c r="Y32" s="26"/>
    </row>
    <row r="33" spans="1:25" s="24" customFormat="1" ht="18.75" x14ac:dyDescent="0.3">
      <c r="A33" s="28" t="s">
        <v>99</v>
      </c>
      <c r="B33" s="24" t="s">
        <v>148</v>
      </c>
      <c r="C33" s="25">
        <v>1387</v>
      </c>
      <c r="D33" s="24">
        <v>53</v>
      </c>
      <c r="E33" s="24">
        <v>0</v>
      </c>
      <c r="F33" s="24">
        <v>53</v>
      </c>
      <c r="G33" s="26">
        <v>167473</v>
      </c>
      <c r="H33" s="26"/>
      <c r="I33" s="44"/>
      <c r="J33" s="44"/>
      <c r="K33" s="44">
        <v>0</v>
      </c>
      <c r="L33" s="27">
        <v>167473</v>
      </c>
      <c r="N33" s="26"/>
      <c r="P33" s="26"/>
      <c r="Q33" s="26"/>
      <c r="R33" s="26">
        <v>3067.8301886792451</v>
      </c>
      <c r="S33" s="27">
        <v>167473</v>
      </c>
      <c r="T33" s="26"/>
      <c r="U33" s="26"/>
      <c r="V33" s="26"/>
      <c r="W33" s="26"/>
      <c r="X33" s="26">
        <v>167473</v>
      </c>
      <c r="Y33" s="26"/>
    </row>
    <row r="34" spans="1:25" s="24" customFormat="1" ht="18.75" x14ac:dyDescent="0.3">
      <c r="A34" s="28" t="s">
        <v>109</v>
      </c>
      <c r="B34" s="24" t="s">
        <v>18</v>
      </c>
      <c r="C34" s="25" t="s">
        <v>149</v>
      </c>
      <c r="D34" s="24">
        <v>110</v>
      </c>
      <c r="E34" s="24">
        <v>191</v>
      </c>
      <c r="F34" s="24">
        <v>301</v>
      </c>
      <c r="G34" s="26">
        <v>1003350</v>
      </c>
      <c r="H34" s="26">
        <v>4200</v>
      </c>
      <c r="I34" s="44"/>
      <c r="J34" s="44"/>
      <c r="K34" s="44">
        <v>68279</v>
      </c>
      <c r="L34" s="27">
        <v>1075829</v>
      </c>
      <c r="N34" s="26"/>
      <c r="O34" s="24">
        <v>32</v>
      </c>
      <c r="P34" s="26">
        <v>109500</v>
      </c>
      <c r="Q34" s="26"/>
      <c r="R34" s="26">
        <v>3560.2292358803988</v>
      </c>
      <c r="S34" s="27">
        <v>1185329</v>
      </c>
      <c r="T34" s="26"/>
      <c r="U34" s="26">
        <v>696949</v>
      </c>
      <c r="V34" s="26">
        <v>269395</v>
      </c>
      <c r="W34" s="26">
        <v>218985</v>
      </c>
      <c r="X34" s="26"/>
      <c r="Y34" s="26"/>
    </row>
    <row r="35" spans="1:25" s="24" customFormat="1" ht="18.75" x14ac:dyDescent="0.3">
      <c r="A35" s="28" t="s">
        <v>101</v>
      </c>
      <c r="B35" s="24" t="s">
        <v>150</v>
      </c>
      <c r="C35" s="25" t="s">
        <v>151</v>
      </c>
      <c r="D35" s="24">
        <v>28</v>
      </c>
      <c r="E35" s="24">
        <v>172</v>
      </c>
      <c r="F35" s="24">
        <v>200</v>
      </c>
      <c r="G35" s="26">
        <v>404503</v>
      </c>
      <c r="H35" s="26">
        <v>2100</v>
      </c>
      <c r="I35" s="44"/>
      <c r="J35" s="44"/>
      <c r="K35" s="44">
        <v>27490</v>
      </c>
      <c r="L35" s="27">
        <v>434093</v>
      </c>
      <c r="N35" s="26"/>
      <c r="P35" s="26"/>
      <c r="Q35" s="26"/>
      <c r="R35" s="26">
        <v>2159.9650000000001</v>
      </c>
      <c r="S35" s="27">
        <v>434093</v>
      </c>
      <c r="T35" s="26"/>
      <c r="U35" s="26"/>
      <c r="V35" s="26"/>
      <c r="W35" s="26">
        <v>434093</v>
      </c>
      <c r="X35" s="26"/>
      <c r="Y35" s="26"/>
    </row>
    <row r="36" spans="1:25" s="24" customFormat="1" ht="18.75" x14ac:dyDescent="0.3">
      <c r="A36" s="28" t="s">
        <v>99</v>
      </c>
      <c r="B36" s="24" t="s">
        <v>152</v>
      </c>
      <c r="C36" s="25" t="s">
        <v>153</v>
      </c>
      <c r="D36" s="24">
        <v>0</v>
      </c>
      <c r="E36" s="24">
        <v>216</v>
      </c>
      <c r="F36" s="24">
        <v>216</v>
      </c>
      <c r="G36" s="26">
        <v>712910</v>
      </c>
      <c r="H36" s="26"/>
      <c r="I36" s="44"/>
      <c r="J36" s="44">
        <v>5000</v>
      </c>
      <c r="K36" s="44">
        <v>48450</v>
      </c>
      <c r="L36" s="27">
        <v>766360</v>
      </c>
      <c r="N36" s="26"/>
      <c r="P36" s="26"/>
      <c r="Q36" s="26"/>
      <c r="R36" s="26">
        <v>3547.962962962963</v>
      </c>
      <c r="S36" s="27">
        <v>766360</v>
      </c>
      <c r="T36" s="26"/>
      <c r="U36" s="26"/>
      <c r="V36" s="26"/>
      <c r="W36" s="26">
        <v>766360</v>
      </c>
      <c r="X36" s="26"/>
      <c r="Y36" s="26"/>
    </row>
    <row r="37" spans="1:25" s="24" customFormat="1" ht="18.75" x14ac:dyDescent="0.3">
      <c r="A37" s="28" t="s">
        <v>139</v>
      </c>
      <c r="B37" s="24" t="s">
        <v>154</v>
      </c>
      <c r="C37" s="25" t="s">
        <v>155</v>
      </c>
      <c r="D37" s="24">
        <v>0</v>
      </c>
      <c r="E37" s="24">
        <v>245</v>
      </c>
      <c r="F37" s="24">
        <v>245</v>
      </c>
      <c r="G37" s="26">
        <v>805022</v>
      </c>
      <c r="H37" s="26"/>
      <c r="I37" s="44"/>
      <c r="J37" s="44"/>
      <c r="K37" s="44">
        <v>27885</v>
      </c>
      <c r="L37" s="27">
        <v>832907</v>
      </c>
      <c r="N37" s="26"/>
      <c r="P37" s="26"/>
      <c r="Q37" s="26"/>
      <c r="R37" s="26">
        <v>3399.6204081632654</v>
      </c>
      <c r="S37" s="27">
        <v>832907</v>
      </c>
      <c r="T37" s="26"/>
      <c r="U37" s="26"/>
      <c r="V37" s="26"/>
      <c r="W37" s="26">
        <v>832907</v>
      </c>
      <c r="X37" s="26"/>
      <c r="Y37" s="26"/>
    </row>
    <row r="38" spans="1:25" s="24" customFormat="1" ht="18.75" x14ac:dyDescent="0.3">
      <c r="A38" s="28" t="s">
        <v>97</v>
      </c>
      <c r="B38" s="24" t="s">
        <v>156</v>
      </c>
      <c r="C38" s="25" t="s">
        <v>157</v>
      </c>
      <c r="D38" s="24">
        <v>0</v>
      </c>
      <c r="E38" s="24">
        <v>72</v>
      </c>
      <c r="F38" s="24">
        <v>72</v>
      </c>
      <c r="G38" s="26">
        <v>167041</v>
      </c>
      <c r="H38" s="26"/>
      <c r="I38" s="44"/>
      <c r="J38" s="44"/>
      <c r="K38" s="44">
        <v>11352</v>
      </c>
      <c r="L38" s="27">
        <v>178393</v>
      </c>
      <c r="N38" s="26"/>
      <c r="P38" s="26"/>
      <c r="Q38" s="26"/>
      <c r="R38" s="26">
        <v>2477.6805555555557</v>
      </c>
      <c r="S38" s="27">
        <v>178393</v>
      </c>
      <c r="T38" s="26"/>
      <c r="U38" s="26"/>
      <c r="V38" s="26"/>
      <c r="W38" s="26">
        <v>178393</v>
      </c>
      <c r="X38" s="26"/>
      <c r="Y38" s="26"/>
    </row>
    <row r="39" spans="1:25" s="24" customFormat="1" ht="18.75" x14ac:dyDescent="0.3">
      <c r="A39" s="28" t="s">
        <v>92</v>
      </c>
      <c r="B39" s="24" t="s">
        <v>158</v>
      </c>
      <c r="C39" s="25" t="s">
        <v>159</v>
      </c>
      <c r="D39" s="24">
        <v>0</v>
      </c>
      <c r="E39" s="24">
        <v>100</v>
      </c>
      <c r="F39" s="24">
        <v>100</v>
      </c>
      <c r="G39" s="26">
        <v>288400</v>
      </c>
      <c r="H39" s="26"/>
      <c r="I39" s="44"/>
      <c r="J39" s="44">
        <v>5000</v>
      </c>
      <c r="K39" s="44">
        <v>19600</v>
      </c>
      <c r="L39" s="27">
        <v>313000</v>
      </c>
      <c r="N39" s="26"/>
      <c r="P39" s="26"/>
      <c r="Q39" s="26"/>
      <c r="R39" s="26">
        <v>3130</v>
      </c>
      <c r="S39" s="27">
        <v>313000</v>
      </c>
      <c r="T39" s="26"/>
      <c r="U39" s="26"/>
      <c r="V39" s="26"/>
      <c r="W39" s="26">
        <v>313000</v>
      </c>
      <c r="X39" s="26"/>
      <c r="Y39" s="26"/>
    </row>
    <row r="40" spans="1:25" s="24" customFormat="1" ht="18.75" x14ac:dyDescent="0.3">
      <c r="A40" s="28" t="s">
        <v>139</v>
      </c>
      <c r="B40" s="24" t="s">
        <v>160</v>
      </c>
      <c r="C40" s="25" t="s">
        <v>161</v>
      </c>
      <c r="D40" s="24">
        <v>36</v>
      </c>
      <c r="E40" s="24">
        <v>160</v>
      </c>
      <c r="F40" s="24">
        <v>196</v>
      </c>
      <c r="G40" s="26">
        <v>512899</v>
      </c>
      <c r="H40" s="26"/>
      <c r="I40" s="44"/>
      <c r="J40" s="44"/>
      <c r="K40" s="44">
        <v>17429</v>
      </c>
      <c r="L40" s="27">
        <v>530328</v>
      </c>
      <c r="N40" s="26"/>
      <c r="P40" s="26"/>
      <c r="Q40" s="26"/>
      <c r="R40" s="26">
        <v>2705.7551020408164</v>
      </c>
      <c r="S40" s="27">
        <v>530328</v>
      </c>
      <c r="T40" s="26"/>
      <c r="U40" s="26"/>
      <c r="V40" s="26"/>
      <c r="W40" s="26">
        <v>530328</v>
      </c>
      <c r="X40" s="26"/>
      <c r="Y40" s="26"/>
    </row>
    <row r="41" spans="1:25" s="24" customFormat="1" ht="18.75" x14ac:dyDescent="0.3">
      <c r="A41" s="28" t="s">
        <v>95</v>
      </c>
      <c r="B41" s="24" t="s">
        <v>162</v>
      </c>
      <c r="C41" s="25" t="s">
        <v>163</v>
      </c>
      <c r="D41" s="24">
        <v>130</v>
      </c>
      <c r="E41" s="24">
        <v>72</v>
      </c>
      <c r="F41" s="24">
        <v>202</v>
      </c>
      <c r="G41" s="26">
        <v>736115</v>
      </c>
      <c r="H41" s="26">
        <v>6300</v>
      </c>
      <c r="I41" s="44"/>
      <c r="J41" s="44"/>
      <c r="K41" s="44">
        <v>50027</v>
      </c>
      <c r="L41" s="27">
        <v>792442</v>
      </c>
      <c r="N41" s="26"/>
      <c r="P41" s="26"/>
      <c r="Q41" s="26"/>
      <c r="R41" s="26">
        <v>3891.7920792079208</v>
      </c>
      <c r="S41" s="27">
        <v>792442</v>
      </c>
      <c r="T41" s="26"/>
      <c r="U41" s="26"/>
      <c r="V41" s="26"/>
      <c r="W41" s="26">
        <v>792442</v>
      </c>
      <c r="X41" s="26"/>
      <c r="Y41" s="26"/>
    </row>
    <row r="42" spans="1:25" s="24" customFormat="1" ht="18.75" x14ac:dyDescent="0.3">
      <c r="A42" s="28" t="s">
        <v>139</v>
      </c>
      <c r="B42" s="24" t="s">
        <v>164</v>
      </c>
      <c r="C42" s="25" t="s">
        <v>165</v>
      </c>
      <c r="D42" s="24">
        <v>150</v>
      </c>
      <c r="E42" s="24">
        <v>0</v>
      </c>
      <c r="F42" s="24">
        <v>150</v>
      </c>
      <c r="G42" s="26">
        <v>554213</v>
      </c>
      <c r="H42" s="26"/>
      <c r="I42" s="44"/>
      <c r="J42" s="44"/>
      <c r="K42" s="44">
        <v>0</v>
      </c>
      <c r="L42" s="27">
        <v>554213</v>
      </c>
      <c r="N42" s="26"/>
      <c r="P42" s="26"/>
      <c r="Q42" s="26"/>
      <c r="R42" s="26">
        <v>3587.14</v>
      </c>
      <c r="S42" s="27">
        <v>554213</v>
      </c>
      <c r="T42" s="26"/>
      <c r="U42" s="26"/>
      <c r="V42" s="26"/>
      <c r="W42" s="26">
        <v>554213</v>
      </c>
      <c r="X42" s="26"/>
      <c r="Y42" s="26"/>
    </row>
    <row r="43" spans="1:25" s="24" customFormat="1" ht="18.75" x14ac:dyDescent="0.3">
      <c r="A43" s="28" t="s">
        <v>139</v>
      </c>
      <c r="B43" s="24" t="s">
        <v>166</v>
      </c>
      <c r="C43" s="25" t="s">
        <v>167</v>
      </c>
      <c r="D43" s="24">
        <v>102</v>
      </c>
      <c r="E43" s="24">
        <v>267</v>
      </c>
      <c r="F43" s="24">
        <v>369</v>
      </c>
      <c r="G43" s="26">
        <v>992071</v>
      </c>
      <c r="H43" s="26"/>
      <c r="I43" s="44"/>
      <c r="J43" s="44">
        <v>5000</v>
      </c>
      <c r="K43" s="44">
        <v>67422</v>
      </c>
      <c r="L43" s="27">
        <v>1064493</v>
      </c>
      <c r="N43" s="26"/>
      <c r="P43" s="26"/>
      <c r="Q43" s="26">
        <v>15000</v>
      </c>
      <c r="R43" s="26">
        <v>2884.8048780487807</v>
      </c>
      <c r="S43" s="27">
        <v>1079493</v>
      </c>
      <c r="T43" s="26"/>
      <c r="U43" s="26"/>
      <c r="V43" s="26"/>
      <c r="W43" s="26">
        <v>1079493</v>
      </c>
      <c r="X43" s="26"/>
      <c r="Y43" s="26"/>
    </row>
    <row r="44" spans="1:25" s="24" customFormat="1" ht="18.75" x14ac:dyDescent="0.3">
      <c r="A44" s="28" t="s">
        <v>92</v>
      </c>
      <c r="B44" s="24" t="s">
        <v>168</v>
      </c>
      <c r="C44" s="25" t="s">
        <v>169</v>
      </c>
      <c r="D44" s="24">
        <v>119</v>
      </c>
      <c r="E44" s="24">
        <v>398</v>
      </c>
      <c r="F44" s="24">
        <v>517</v>
      </c>
      <c r="G44" s="26">
        <v>1407990</v>
      </c>
      <c r="H44" s="26"/>
      <c r="I44" s="44"/>
      <c r="J44" s="44"/>
      <c r="K44" s="44">
        <v>95896</v>
      </c>
      <c r="L44" s="27">
        <v>1503886</v>
      </c>
      <c r="N44" s="26"/>
      <c r="O44" s="24">
        <v>20</v>
      </c>
      <c r="P44" s="26">
        <v>78220</v>
      </c>
      <c r="Q44" s="26">
        <v>15000</v>
      </c>
      <c r="R44" s="26">
        <v>2908.8704061895551</v>
      </c>
      <c r="S44" s="27">
        <v>1597106</v>
      </c>
      <c r="T44" s="26"/>
      <c r="U44" s="26">
        <v>1282159</v>
      </c>
      <c r="V44" s="26">
        <v>314947</v>
      </c>
      <c r="W44" s="26"/>
      <c r="X44" s="26"/>
      <c r="Y44" s="26"/>
    </row>
    <row r="45" spans="1:25" s="24" customFormat="1" ht="18.75" x14ac:dyDescent="0.3">
      <c r="A45" s="28" t="s">
        <v>106</v>
      </c>
      <c r="B45" s="24" t="s">
        <v>170</v>
      </c>
      <c r="C45" s="25" t="s">
        <v>171</v>
      </c>
      <c r="D45" s="24">
        <v>0</v>
      </c>
      <c r="E45" s="24">
        <v>83</v>
      </c>
      <c r="F45" s="24">
        <v>83</v>
      </c>
      <c r="G45" s="26">
        <v>240475</v>
      </c>
      <c r="H45" s="26"/>
      <c r="I45" s="44"/>
      <c r="J45" s="44">
        <v>5000</v>
      </c>
      <c r="K45" s="44">
        <v>16343</v>
      </c>
      <c r="L45" s="27">
        <v>261818</v>
      </c>
      <c r="N45" s="26"/>
      <c r="P45" s="26"/>
      <c r="Q45" s="26"/>
      <c r="R45" s="26">
        <v>3154.4337349397592</v>
      </c>
      <c r="S45" s="27">
        <v>261818</v>
      </c>
      <c r="T45" s="26"/>
      <c r="U45" s="26"/>
      <c r="V45" s="26"/>
      <c r="W45" s="26">
        <v>261818</v>
      </c>
      <c r="X45" s="26"/>
      <c r="Y45" s="26"/>
    </row>
    <row r="46" spans="1:25" s="24" customFormat="1" ht="18.75" x14ac:dyDescent="0.3">
      <c r="A46" s="28" t="s">
        <v>97</v>
      </c>
      <c r="B46" s="24" t="s">
        <v>172</v>
      </c>
      <c r="C46" s="25">
        <v>1220</v>
      </c>
      <c r="D46" s="24">
        <v>50</v>
      </c>
      <c r="E46" s="24">
        <v>0</v>
      </c>
      <c r="F46" s="24">
        <v>50</v>
      </c>
      <c r="G46" s="26">
        <v>154500</v>
      </c>
      <c r="H46" s="26"/>
      <c r="I46" s="44"/>
      <c r="J46" s="44"/>
      <c r="K46" s="44">
        <v>5250</v>
      </c>
      <c r="L46" s="27">
        <v>159750</v>
      </c>
      <c r="N46" s="26"/>
      <c r="P46" s="26"/>
      <c r="Q46" s="26"/>
      <c r="R46" s="26">
        <v>3105</v>
      </c>
      <c r="S46" s="27">
        <v>159750</v>
      </c>
      <c r="T46" s="26"/>
      <c r="U46" s="26">
        <v>159750</v>
      </c>
      <c r="V46" s="26"/>
      <c r="W46" s="26"/>
      <c r="X46" s="26"/>
      <c r="Y46" s="26"/>
    </row>
    <row r="47" spans="1:25" s="24" customFormat="1" ht="18.75" x14ac:dyDescent="0.3">
      <c r="A47" s="28" t="s">
        <v>99</v>
      </c>
      <c r="B47" s="24" t="s">
        <v>173</v>
      </c>
      <c r="C47" s="25">
        <v>1305</v>
      </c>
      <c r="D47" s="24">
        <v>194</v>
      </c>
      <c r="E47" s="24">
        <v>0</v>
      </c>
      <c r="F47" s="24">
        <v>194</v>
      </c>
      <c r="G47" s="26">
        <v>578341</v>
      </c>
      <c r="H47" s="26"/>
      <c r="I47" s="44">
        <v>5000</v>
      </c>
      <c r="J47" s="44"/>
      <c r="K47" s="44">
        <v>39305</v>
      </c>
      <c r="L47" s="27">
        <v>622646</v>
      </c>
      <c r="N47" s="26"/>
      <c r="P47" s="26"/>
      <c r="Q47" s="26"/>
      <c r="R47" s="26">
        <v>3209.5154639175257</v>
      </c>
      <c r="S47" s="27">
        <v>622646</v>
      </c>
      <c r="T47" s="26">
        <v>622646</v>
      </c>
      <c r="U47" s="26"/>
      <c r="V47" s="26"/>
      <c r="W47" s="26"/>
      <c r="X47" s="26"/>
      <c r="Y47" s="26"/>
    </row>
    <row r="48" spans="1:25" s="24" customFormat="1" ht="18.75" x14ac:dyDescent="0.3">
      <c r="A48" s="28" t="s">
        <v>106</v>
      </c>
      <c r="B48" s="24" t="s">
        <v>19</v>
      </c>
      <c r="C48" s="25">
        <v>1213</v>
      </c>
      <c r="D48" s="24">
        <v>0</v>
      </c>
      <c r="E48" s="24">
        <v>90</v>
      </c>
      <c r="F48" s="24">
        <v>90</v>
      </c>
      <c r="G48" s="26">
        <v>218420</v>
      </c>
      <c r="H48" s="26"/>
      <c r="I48" s="44"/>
      <c r="J48" s="44">
        <v>5000</v>
      </c>
      <c r="K48" s="44">
        <v>14844</v>
      </c>
      <c r="L48" s="27">
        <v>238264</v>
      </c>
      <c r="N48" s="26"/>
      <c r="P48" s="26"/>
      <c r="Q48" s="26"/>
      <c r="R48" s="26">
        <v>2647.3777777777777</v>
      </c>
      <c r="S48" s="27">
        <v>238264</v>
      </c>
      <c r="T48" s="26"/>
      <c r="U48" s="26">
        <v>238264</v>
      </c>
      <c r="V48" s="26"/>
      <c r="W48" s="26"/>
      <c r="X48" s="26"/>
      <c r="Y48" s="26"/>
    </row>
    <row r="49" spans="1:25" s="24" customFormat="1" ht="18.75" x14ac:dyDescent="0.3">
      <c r="A49" s="28" t="s">
        <v>139</v>
      </c>
      <c r="B49" s="24" t="s">
        <v>174</v>
      </c>
      <c r="C49" s="25" t="s">
        <v>175</v>
      </c>
      <c r="D49" s="24">
        <v>26</v>
      </c>
      <c r="E49" s="24">
        <v>100</v>
      </c>
      <c r="F49" s="24">
        <v>126</v>
      </c>
      <c r="G49" s="26">
        <v>448199</v>
      </c>
      <c r="H49" s="26"/>
      <c r="I49" s="44">
        <v>5000</v>
      </c>
      <c r="J49" s="44">
        <v>5000</v>
      </c>
      <c r="K49" s="44">
        <v>30460</v>
      </c>
      <c r="L49" s="27">
        <v>488659</v>
      </c>
      <c r="N49" s="26"/>
      <c r="P49" s="26"/>
      <c r="Q49" s="26"/>
      <c r="R49" s="26">
        <v>3878.2460317460318</v>
      </c>
      <c r="S49" s="27">
        <v>488659</v>
      </c>
      <c r="T49" s="26"/>
      <c r="U49" s="26"/>
      <c r="V49" s="26"/>
      <c r="W49" s="26">
        <v>488659</v>
      </c>
      <c r="X49" s="26"/>
      <c r="Y49" s="26"/>
    </row>
    <row r="50" spans="1:25" s="24" customFormat="1" ht="18.75" x14ac:dyDescent="0.3">
      <c r="A50" s="28" t="s">
        <v>101</v>
      </c>
      <c r="B50" s="24" t="s">
        <v>20</v>
      </c>
      <c r="C50" s="25" t="s">
        <v>176</v>
      </c>
      <c r="D50" s="24">
        <v>85</v>
      </c>
      <c r="E50" s="24">
        <v>0</v>
      </c>
      <c r="F50" s="24">
        <v>85</v>
      </c>
      <c r="G50" s="26">
        <v>291220</v>
      </c>
      <c r="H50" s="26"/>
      <c r="I50" s="44"/>
      <c r="J50" s="44"/>
      <c r="K50" s="44">
        <v>19792</v>
      </c>
      <c r="L50" s="27">
        <v>311012</v>
      </c>
      <c r="N50" s="26"/>
      <c r="P50" s="26"/>
      <c r="Q50" s="26"/>
      <c r="R50" s="26">
        <v>3658.964705882353</v>
      </c>
      <c r="S50" s="27">
        <v>311012</v>
      </c>
      <c r="T50" s="26"/>
      <c r="U50" s="26"/>
      <c r="V50" s="26"/>
      <c r="W50" s="26">
        <v>311012</v>
      </c>
      <c r="X50" s="26"/>
      <c r="Y50" s="26"/>
    </row>
    <row r="51" spans="1:25" s="24" customFormat="1" ht="18.75" x14ac:dyDescent="0.3">
      <c r="A51" s="28" t="s">
        <v>92</v>
      </c>
      <c r="B51" s="24" t="s">
        <v>21</v>
      </c>
      <c r="C51" s="25">
        <v>1215</v>
      </c>
      <c r="D51" s="24">
        <v>115</v>
      </c>
      <c r="E51" s="24">
        <v>154</v>
      </c>
      <c r="F51" s="24">
        <v>269</v>
      </c>
      <c r="G51" s="26">
        <v>917754</v>
      </c>
      <c r="H51" s="26"/>
      <c r="I51" s="44"/>
      <c r="J51" s="44"/>
      <c r="K51" s="44">
        <v>62481</v>
      </c>
      <c r="L51" s="27">
        <v>980235</v>
      </c>
      <c r="M51" s="24">
        <v>20</v>
      </c>
      <c r="N51" s="26">
        <v>42335</v>
      </c>
      <c r="O51" s="24">
        <v>20</v>
      </c>
      <c r="P51" s="26">
        <v>37665</v>
      </c>
      <c r="Q51" s="26">
        <v>14982</v>
      </c>
      <c r="R51" s="26">
        <v>3643.9962825278812</v>
      </c>
      <c r="S51" s="27">
        <v>1075217</v>
      </c>
      <c r="T51" s="26"/>
      <c r="U51" s="26">
        <v>1075217</v>
      </c>
      <c r="V51" s="26"/>
      <c r="W51" s="26"/>
      <c r="X51" s="26"/>
      <c r="Y51" s="26"/>
    </row>
    <row r="52" spans="1:25" s="24" customFormat="1" ht="18.75" x14ac:dyDescent="0.3">
      <c r="A52" s="28" t="s">
        <v>95</v>
      </c>
      <c r="B52" s="24" t="s">
        <v>177</v>
      </c>
      <c r="C52" s="25" t="s">
        <v>178</v>
      </c>
      <c r="D52" s="24">
        <v>0</v>
      </c>
      <c r="E52" s="24">
        <v>165</v>
      </c>
      <c r="F52" s="24">
        <v>165</v>
      </c>
      <c r="G52" s="26">
        <v>511861</v>
      </c>
      <c r="H52" s="26"/>
      <c r="I52" s="44"/>
      <c r="J52" s="44"/>
      <c r="K52" s="44">
        <v>34882</v>
      </c>
      <c r="L52" s="27">
        <v>546743</v>
      </c>
      <c r="N52" s="26"/>
      <c r="P52" s="26"/>
      <c r="Q52" s="26"/>
      <c r="R52" s="26">
        <v>3313.5939393939393</v>
      </c>
      <c r="S52" s="27">
        <v>546743</v>
      </c>
      <c r="T52" s="26"/>
      <c r="U52" s="26"/>
      <c r="V52" s="26"/>
      <c r="W52" s="26">
        <v>546743</v>
      </c>
      <c r="X52" s="26"/>
      <c r="Y52" s="26"/>
    </row>
    <row r="53" spans="1:25" s="24" customFormat="1" ht="18.75" x14ac:dyDescent="0.3">
      <c r="A53" s="28" t="s">
        <v>106</v>
      </c>
      <c r="B53" s="24" t="s">
        <v>179</v>
      </c>
      <c r="C53" s="25" t="s">
        <v>180</v>
      </c>
      <c r="D53" s="24">
        <v>118</v>
      </c>
      <c r="E53" s="24">
        <v>217</v>
      </c>
      <c r="F53" s="24">
        <v>335</v>
      </c>
      <c r="G53" s="26">
        <v>794269</v>
      </c>
      <c r="H53" s="26"/>
      <c r="I53" s="44"/>
      <c r="J53" s="44"/>
      <c r="K53" s="44">
        <v>27023</v>
      </c>
      <c r="L53" s="27">
        <v>821292</v>
      </c>
      <c r="N53" s="26"/>
      <c r="P53" s="26"/>
      <c r="Q53" s="26">
        <v>7500</v>
      </c>
      <c r="R53" s="26">
        <v>2451.617910447761</v>
      </c>
      <c r="S53" s="27">
        <v>828792</v>
      </c>
      <c r="T53" s="26"/>
      <c r="U53" s="26"/>
      <c r="V53" s="26"/>
      <c r="W53" s="26">
        <v>828792</v>
      </c>
      <c r="X53" s="26"/>
      <c r="Y53" s="26"/>
    </row>
    <row r="54" spans="1:25" s="24" customFormat="1" ht="18.75" x14ac:dyDescent="0.3">
      <c r="A54" s="28" t="s">
        <v>97</v>
      </c>
      <c r="B54" s="24" t="s">
        <v>181</v>
      </c>
      <c r="C54" s="25" t="s">
        <v>182</v>
      </c>
      <c r="D54" s="24">
        <v>20</v>
      </c>
      <c r="E54" s="24">
        <v>30</v>
      </c>
      <c r="F54" s="24">
        <v>50</v>
      </c>
      <c r="G54" s="26">
        <v>144200</v>
      </c>
      <c r="H54" s="26"/>
      <c r="I54" s="44"/>
      <c r="J54" s="44"/>
      <c r="K54" s="44">
        <v>9800.0000000000018</v>
      </c>
      <c r="L54" s="27">
        <v>154000</v>
      </c>
      <c r="N54" s="26"/>
      <c r="P54" s="26"/>
      <c r="Q54" s="26"/>
      <c r="R54" s="26">
        <v>3080</v>
      </c>
      <c r="S54" s="27">
        <v>154000</v>
      </c>
      <c r="T54" s="26"/>
      <c r="U54" s="26"/>
      <c r="V54" s="26"/>
      <c r="W54" s="26"/>
      <c r="X54" s="26"/>
      <c r="Y54" s="26">
        <v>154000</v>
      </c>
    </row>
    <row r="55" spans="1:25" s="24" customFormat="1" ht="18.75" x14ac:dyDescent="0.3">
      <c r="A55" s="28" t="s">
        <v>117</v>
      </c>
      <c r="B55" s="24" t="s">
        <v>183</v>
      </c>
      <c r="C55" s="25" t="s">
        <v>184</v>
      </c>
      <c r="D55" s="24">
        <v>0</v>
      </c>
      <c r="E55" s="24">
        <v>110</v>
      </c>
      <c r="F55" s="24">
        <v>110</v>
      </c>
      <c r="G55" s="26">
        <v>329451</v>
      </c>
      <c r="H55" s="26"/>
      <c r="I55" s="44"/>
      <c r="J55" s="44">
        <v>5000</v>
      </c>
      <c r="K55" s="44">
        <v>22390</v>
      </c>
      <c r="L55" s="27">
        <v>356841</v>
      </c>
      <c r="N55" s="26"/>
      <c r="O55" s="24">
        <v>10</v>
      </c>
      <c r="P55" s="26">
        <v>65940</v>
      </c>
      <c r="Q55" s="26">
        <v>15000</v>
      </c>
      <c r="R55" s="26">
        <v>3244.0090909090909</v>
      </c>
      <c r="S55" s="27">
        <v>437781</v>
      </c>
      <c r="T55" s="26"/>
      <c r="U55" s="26"/>
      <c r="V55" s="26">
        <v>68440</v>
      </c>
      <c r="W55" s="26">
        <v>369341</v>
      </c>
      <c r="X55" s="26"/>
      <c r="Y55" s="26"/>
    </row>
    <row r="56" spans="1:25" s="24" customFormat="1" ht="18.75" x14ac:dyDescent="0.3">
      <c r="A56" s="28" t="s">
        <v>117</v>
      </c>
      <c r="B56" s="24" t="s">
        <v>51</v>
      </c>
      <c r="C56" s="25" t="s">
        <v>185</v>
      </c>
      <c r="D56" s="24">
        <v>106</v>
      </c>
      <c r="E56" s="24">
        <v>0</v>
      </c>
      <c r="F56" s="24">
        <v>106</v>
      </c>
      <c r="G56" s="26">
        <v>357557</v>
      </c>
      <c r="H56" s="26"/>
      <c r="I56" s="44">
        <v>5000</v>
      </c>
      <c r="J56" s="44"/>
      <c r="K56" s="44">
        <v>24300</v>
      </c>
      <c r="L56" s="27">
        <v>386857</v>
      </c>
      <c r="M56" s="24">
        <v>20</v>
      </c>
      <c r="N56" s="26">
        <v>100000</v>
      </c>
      <c r="P56" s="26"/>
      <c r="Q56" s="26"/>
      <c r="R56" s="26">
        <v>3649.5943396226417</v>
      </c>
      <c r="S56" s="27">
        <v>486857</v>
      </c>
      <c r="T56" s="26"/>
      <c r="U56" s="26"/>
      <c r="V56" s="26"/>
      <c r="W56" s="26">
        <v>486857</v>
      </c>
      <c r="X56" s="26"/>
      <c r="Y56" s="26"/>
    </row>
    <row r="57" spans="1:25" s="24" customFormat="1" ht="18.75" x14ac:dyDescent="0.3">
      <c r="A57" s="28" t="s">
        <v>99</v>
      </c>
      <c r="B57" s="24" t="s">
        <v>22</v>
      </c>
      <c r="C57" s="25" t="s">
        <v>186</v>
      </c>
      <c r="D57" s="24">
        <v>30</v>
      </c>
      <c r="E57" s="24">
        <v>125</v>
      </c>
      <c r="F57" s="24">
        <v>155</v>
      </c>
      <c r="G57" s="26">
        <v>464466</v>
      </c>
      <c r="H57" s="26"/>
      <c r="I57" s="44"/>
      <c r="J57" s="44"/>
      <c r="K57" s="44">
        <v>15987</v>
      </c>
      <c r="L57" s="27">
        <v>480453</v>
      </c>
      <c r="N57" s="26"/>
      <c r="O57" s="24">
        <v>15</v>
      </c>
      <c r="P57" s="26">
        <v>74808</v>
      </c>
      <c r="Q57" s="26"/>
      <c r="R57" s="26">
        <v>3099.6967741935482</v>
      </c>
      <c r="S57" s="27">
        <v>555261</v>
      </c>
      <c r="T57" s="26"/>
      <c r="U57" s="26"/>
      <c r="V57" s="26">
        <v>74808</v>
      </c>
      <c r="W57" s="26">
        <v>480453</v>
      </c>
      <c r="X57" s="26"/>
      <c r="Y57" s="26"/>
    </row>
    <row r="58" spans="1:25" s="24" customFormat="1" ht="18.75" x14ac:dyDescent="0.3">
      <c r="A58" s="28" t="s">
        <v>139</v>
      </c>
      <c r="B58" s="24" t="s">
        <v>187</v>
      </c>
      <c r="C58" s="25" t="s">
        <v>188</v>
      </c>
      <c r="D58" s="24">
        <v>0</v>
      </c>
      <c r="E58" s="24">
        <v>170</v>
      </c>
      <c r="F58" s="24">
        <v>170</v>
      </c>
      <c r="G58" s="26">
        <v>525756</v>
      </c>
      <c r="H58" s="26"/>
      <c r="I58" s="44"/>
      <c r="J58" s="44">
        <v>5000</v>
      </c>
      <c r="K58" s="44">
        <v>35731</v>
      </c>
      <c r="L58" s="27">
        <v>566487</v>
      </c>
      <c r="N58" s="26"/>
      <c r="P58" s="26"/>
      <c r="Q58" s="26"/>
      <c r="R58" s="26">
        <v>3332.2764705882355</v>
      </c>
      <c r="S58" s="27">
        <v>566487</v>
      </c>
      <c r="T58" s="26"/>
      <c r="U58" s="26"/>
      <c r="V58" s="26"/>
      <c r="W58" s="26">
        <v>566487</v>
      </c>
      <c r="X58" s="26"/>
      <c r="Y58" s="26"/>
    </row>
    <row r="59" spans="1:25" s="24" customFormat="1" ht="18.75" x14ac:dyDescent="0.3">
      <c r="A59" s="28" t="s">
        <v>117</v>
      </c>
      <c r="B59" s="24" t="s">
        <v>189</v>
      </c>
      <c r="C59" s="25" t="s">
        <v>190</v>
      </c>
      <c r="D59" s="24">
        <v>90</v>
      </c>
      <c r="E59" s="24">
        <v>155</v>
      </c>
      <c r="F59" s="24">
        <v>245</v>
      </c>
      <c r="G59" s="26">
        <v>884290</v>
      </c>
      <c r="H59" s="26"/>
      <c r="I59" s="44"/>
      <c r="J59" s="44">
        <v>5000</v>
      </c>
      <c r="K59" s="44">
        <v>0</v>
      </c>
      <c r="L59" s="27">
        <v>889290</v>
      </c>
      <c r="N59" s="26"/>
      <c r="P59" s="26"/>
      <c r="Q59" s="26"/>
      <c r="R59" s="26">
        <v>3524.6285714285714</v>
      </c>
      <c r="S59" s="27">
        <v>889290</v>
      </c>
      <c r="T59" s="26"/>
      <c r="U59" s="26"/>
      <c r="V59" s="26"/>
      <c r="W59" s="26">
        <v>889290</v>
      </c>
      <c r="X59" s="26"/>
      <c r="Y59" s="26"/>
    </row>
    <row r="60" spans="1:25" s="24" customFormat="1" ht="18.75" x14ac:dyDescent="0.3">
      <c r="A60" s="28" t="s">
        <v>97</v>
      </c>
      <c r="B60" s="24" t="s">
        <v>191</v>
      </c>
      <c r="C60" s="25" t="s">
        <v>192</v>
      </c>
      <c r="D60" s="24">
        <v>68</v>
      </c>
      <c r="E60" s="24">
        <v>42</v>
      </c>
      <c r="F60" s="24">
        <v>110</v>
      </c>
      <c r="G60" s="26">
        <v>343948</v>
      </c>
      <c r="H60" s="26"/>
      <c r="I60" s="44"/>
      <c r="J60" s="44"/>
      <c r="K60" s="44">
        <v>23375</v>
      </c>
      <c r="L60" s="27">
        <v>367323</v>
      </c>
      <c r="N60" s="26"/>
      <c r="P60" s="26"/>
      <c r="Q60" s="26">
        <v>15000</v>
      </c>
      <c r="R60" s="26">
        <v>3339.3</v>
      </c>
      <c r="S60" s="27">
        <v>382323</v>
      </c>
      <c r="T60" s="26"/>
      <c r="U60" s="26"/>
      <c r="V60" s="26"/>
      <c r="W60" s="26">
        <v>382323</v>
      </c>
      <c r="X60" s="26"/>
      <c r="Y60" s="26"/>
    </row>
    <row r="61" spans="1:25" s="24" customFormat="1" ht="18.75" x14ac:dyDescent="0.3">
      <c r="A61" s="28" t="s">
        <v>109</v>
      </c>
      <c r="B61" s="24" t="s">
        <v>193</v>
      </c>
      <c r="C61" s="25" t="s">
        <v>194</v>
      </c>
      <c r="D61" s="24">
        <v>92</v>
      </c>
      <c r="E61" s="24">
        <v>0</v>
      </c>
      <c r="F61" s="24">
        <v>92</v>
      </c>
      <c r="G61" s="26">
        <v>274257</v>
      </c>
      <c r="H61" s="26"/>
      <c r="I61" s="44"/>
      <c r="J61" s="44"/>
      <c r="K61" s="44">
        <v>0</v>
      </c>
      <c r="L61" s="27">
        <v>274257</v>
      </c>
      <c r="N61" s="26"/>
      <c r="P61" s="26"/>
      <c r="Q61" s="26"/>
      <c r="R61" s="26">
        <v>2894.228260869565</v>
      </c>
      <c r="S61" s="27">
        <v>274257</v>
      </c>
      <c r="T61" s="26"/>
      <c r="U61" s="26"/>
      <c r="V61" s="26"/>
      <c r="W61" s="26">
        <v>274257</v>
      </c>
      <c r="X61" s="26"/>
      <c r="Y61" s="26"/>
    </row>
    <row r="62" spans="1:25" s="24" customFormat="1" ht="18.75" x14ac:dyDescent="0.3">
      <c r="A62" s="28" t="s">
        <v>117</v>
      </c>
      <c r="B62" s="24" t="s">
        <v>195</v>
      </c>
      <c r="C62" s="25" t="s">
        <v>196</v>
      </c>
      <c r="D62" s="24">
        <v>0</v>
      </c>
      <c r="E62" s="24">
        <v>60</v>
      </c>
      <c r="F62" s="24">
        <v>60</v>
      </c>
      <c r="G62" s="26">
        <v>229892</v>
      </c>
      <c r="H62" s="26"/>
      <c r="I62" s="44"/>
      <c r="J62" s="44"/>
      <c r="K62" s="44">
        <v>0</v>
      </c>
      <c r="L62" s="27">
        <v>229892</v>
      </c>
      <c r="N62" s="26"/>
      <c r="P62" s="26"/>
      <c r="Q62" s="26"/>
      <c r="R62" s="26">
        <v>3719.9333333333334</v>
      </c>
      <c r="S62" s="27">
        <v>229892</v>
      </c>
      <c r="T62" s="26"/>
      <c r="U62" s="26"/>
      <c r="V62" s="26"/>
      <c r="W62" s="26">
        <v>229892</v>
      </c>
      <c r="X62" s="26"/>
      <c r="Y62" s="26"/>
    </row>
    <row r="63" spans="1:25" s="24" customFormat="1" ht="18.75" x14ac:dyDescent="0.3">
      <c r="A63" s="28" t="s">
        <v>197</v>
      </c>
      <c r="B63" s="24" t="s">
        <v>53</v>
      </c>
      <c r="C63" s="25" t="s">
        <v>198</v>
      </c>
      <c r="D63" s="24">
        <v>30</v>
      </c>
      <c r="E63" s="24">
        <v>60</v>
      </c>
      <c r="F63" s="24">
        <v>90</v>
      </c>
      <c r="G63" s="26">
        <v>284922</v>
      </c>
      <c r="H63" s="26"/>
      <c r="I63" s="44"/>
      <c r="J63" s="44"/>
      <c r="K63" s="44">
        <v>19363.61</v>
      </c>
      <c r="L63" s="27">
        <v>304285.61</v>
      </c>
      <c r="N63" s="26"/>
      <c r="P63" s="26"/>
      <c r="Q63" s="26"/>
      <c r="R63" s="26">
        <v>3380.951222222222</v>
      </c>
      <c r="S63" s="27">
        <v>304285.61</v>
      </c>
      <c r="T63" s="26"/>
      <c r="U63" s="26"/>
      <c r="V63" s="26"/>
      <c r="W63" s="26"/>
      <c r="X63" s="26"/>
      <c r="Y63" s="26">
        <v>304286</v>
      </c>
    </row>
    <row r="64" spans="1:25" s="24" customFormat="1" ht="18.75" x14ac:dyDescent="0.3">
      <c r="A64" s="28" t="s">
        <v>109</v>
      </c>
      <c r="B64" s="24" t="s">
        <v>199</v>
      </c>
      <c r="C64" s="25" t="s">
        <v>200</v>
      </c>
      <c r="D64" s="24">
        <v>36</v>
      </c>
      <c r="E64" s="24">
        <v>152</v>
      </c>
      <c r="F64" s="24">
        <v>188</v>
      </c>
      <c r="G64" s="26">
        <v>564205</v>
      </c>
      <c r="H64" s="26"/>
      <c r="I64" s="44"/>
      <c r="J64" s="44"/>
      <c r="K64" s="44">
        <v>19172</v>
      </c>
      <c r="L64" s="27">
        <v>583377</v>
      </c>
      <c r="N64" s="26"/>
      <c r="O64" s="24">
        <v>24</v>
      </c>
      <c r="P64" s="26">
        <v>80000</v>
      </c>
      <c r="Q64" s="26">
        <v>14691</v>
      </c>
      <c r="R64" s="26">
        <v>3103.0691489361702</v>
      </c>
      <c r="S64" s="27">
        <v>678068</v>
      </c>
      <c r="T64" s="26"/>
      <c r="U64" s="26"/>
      <c r="V64" s="26">
        <v>82500</v>
      </c>
      <c r="W64" s="26">
        <v>595568</v>
      </c>
      <c r="X64" s="26"/>
      <c r="Y64" s="26"/>
    </row>
    <row r="65" spans="1:25" s="24" customFormat="1" ht="18.75" x14ac:dyDescent="0.3">
      <c r="A65" s="28" t="s">
        <v>92</v>
      </c>
      <c r="B65" s="24" t="s">
        <v>23</v>
      </c>
      <c r="C65" s="25" t="s">
        <v>201</v>
      </c>
      <c r="D65" s="24">
        <v>120</v>
      </c>
      <c r="E65" s="24">
        <v>253</v>
      </c>
      <c r="F65" s="24">
        <v>373</v>
      </c>
      <c r="G65" s="26">
        <v>1138263</v>
      </c>
      <c r="H65" s="26"/>
      <c r="I65" s="44"/>
      <c r="J65" s="44"/>
      <c r="K65" s="44">
        <v>77358</v>
      </c>
      <c r="L65" s="27">
        <v>1215621</v>
      </c>
      <c r="M65" s="24">
        <v>10</v>
      </c>
      <c r="N65" s="26">
        <v>48000</v>
      </c>
      <c r="O65" s="24">
        <v>10</v>
      </c>
      <c r="P65" s="26">
        <v>35000</v>
      </c>
      <c r="Q65" s="26"/>
      <c r="R65" s="26">
        <v>3259.0375335120643</v>
      </c>
      <c r="S65" s="27">
        <v>1298621</v>
      </c>
      <c r="T65" s="26"/>
      <c r="U65" s="26"/>
      <c r="V65" s="26">
        <v>650500</v>
      </c>
      <c r="W65" s="26">
        <v>648121</v>
      </c>
      <c r="X65" s="26"/>
      <c r="Y65" s="26"/>
    </row>
    <row r="66" spans="1:25" s="24" customFormat="1" ht="18.75" x14ac:dyDescent="0.3">
      <c r="A66" s="28" t="s">
        <v>92</v>
      </c>
      <c r="B66" s="24" t="s">
        <v>202</v>
      </c>
      <c r="C66" s="25" t="s">
        <v>203</v>
      </c>
      <c r="D66" s="24">
        <v>45</v>
      </c>
      <c r="E66" s="24">
        <v>59</v>
      </c>
      <c r="F66" s="24">
        <v>104</v>
      </c>
      <c r="G66" s="26">
        <v>223866</v>
      </c>
      <c r="H66" s="26"/>
      <c r="I66" s="44"/>
      <c r="J66" s="44"/>
      <c r="K66" s="44">
        <v>15214</v>
      </c>
      <c r="L66" s="27">
        <v>239080</v>
      </c>
      <c r="N66" s="26"/>
      <c r="P66" s="26"/>
      <c r="Q66" s="26"/>
      <c r="R66" s="26">
        <v>2298.8461538461538</v>
      </c>
      <c r="S66" s="27">
        <v>239080</v>
      </c>
      <c r="T66" s="26"/>
      <c r="U66" s="26"/>
      <c r="V66" s="26"/>
      <c r="W66" s="26">
        <v>239080</v>
      </c>
      <c r="X66" s="26"/>
      <c r="Y66" s="26"/>
    </row>
    <row r="67" spans="1:25" s="24" customFormat="1" ht="18.75" x14ac:dyDescent="0.3">
      <c r="A67" s="28" t="s">
        <v>109</v>
      </c>
      <c r="B67" s="24" t="s">
        <v>204</v>
      </c>
      <c r="C67" s="25" t="s">
        <v>205</v>
      </c>
      <c r="D67" s="51">
        <v>48</v>
      </c>
      <c r="E67" s="51">
        <v>48</v>
      </c>
      <c r="F67" s="24">
        <v>96</v>
      </c>
      <c r="G67" s="26">
        <v>226994</v>
      </c>
      <c r="H67" s="26"/>
      <c r="I67" s="44"/>
      <c r="J67" s="44"/>
      <c r="K67" s="44">
        <v>0</v>
      </c>
      <c r="L67" s="27">
        <v>226994</v>
      </c>
      <c r="N67" s="26"/>
      <c r="P67" s="26"/>
      <c r="Q67" s="26"/>
      <c r="R67" s="26">
        <v>2295.65625</v>
      </c>
      <c r="S67" s="27">
        <v>226994</v>
      </c>
      <c r="T67" s="26"/>
      <c r="U67" s="26"/>
      <c r="V67" s="26"/>
      <c r="W67" s="26">
        <v>226994</v>
      </c>
      <c r="X67" s="26"/>
      <c r="Y67" s="26"/>
    </row>
    <row r="68" spans="1:25" s="24" customFormat="1" ht="18.75" x14ac:dyDescent="0.3">
      <c r="A68" s="28" t="s">
        <v>117</v>
      </c>
      <c r="B68" s="24" t="s">
        <v>206</v>
      </c>
      <c r="C68" s="25" t="s">
        <v>207</v>
      </c>
      <c r="D68" s="24">
        <v>147</v>
      </c>
      <c r="E68" s="24">
        <v>218</v>
      </c>
      <c r="F68" s="24">
        <v>365</v>
      </c>
      <c r="G68" s="26">
        <v>1019148</v>
      </c>
      <c r="H68" s="26"/>
      <c r="I68" s="44"/>
      <c r="J68" s="44"/>
      <c r="K68" s="44">
        <v>0</v>
      </c>
      <c r="L68" s="27">
        <v>1019148</v>
      </c>
      <c r="N68" s="26"/>
      <c r="P68" s="26"/>
      <c r="Q68" s="26"/>
      <c r="R68" s="26">
        <v>2710.860273972603</v>
      </c>
      <c r="S68" s="27">
        <v>1019148</v>
      </c>
      <c r="T68" s="26"/>
      <c r="U68" s="26"/>
      <c r="V68" s="26"/>
      <c r="W68" s="26">
        <v>1019148</v>
      </c>
      <c r="X68" s="26"/>
      <c r="Y68" s="26"/>
    </row>
    <row r="69" spans="1:25" s="24" customFormat="1" ht="18.75" x14ac:dyDescent="0.3">
      <c r="A69" s="28" t="s">
        <v>109</v>
      </c>
      <c r="B69" s="24" t="s">
        <v>208</v>
      </c>
      <c r="C69" s="25" t="s">
        <v>209</v>
      </c>
      <c r="D69" s="24">
        <v>0</v>
      </c>
      <c r="E69" s="24">
        <v>180</v>
      </c>
      <c r="F69" s="24">
        <v>180</v>
      </c>
      <c r="G69" s="26">
        <v>504653</v>
      </c>
      <c r="H69" s="26"/>
      <c r="I69" s="44"/>
      <c r="J69" s="44"/>
      <c r="K69" s="44">
        <v>34371</v>
      </c>
      <c r="L69" s="27">
        <v>539024</v>
      </c>
      <c r="N69" s="26"/>
      <c r="P69" s="26"/>
      <c r="Q69" s="26"/>
      <c r="R69" s="26">
        <v>2994.5777777777776</v>
      </c>
      <c r="S69" s="27">
        <v>539024</v>
      </c>
      <c r="T69" s="26"/>
      <c r="U69" s="26"/>
      <c r="V69" s="26"/>
      <c r="W69" s="26">
        <v>539024</v>
      </c>
      <c r="X69" s="26"/>
      <c r="Y69" s="26"/>
    </row>
    <row r="70" spans="1:25" s="24" customFormat="1" ht="18.75" x14ac:dyDescent="0.3">
      <c r="A70" s="28" t="s">
        <v>109</v>
      </c>
      <c r="B70" s="24" t="s">
        <v>24</v>
      </c>
      <c r="C70" s="25" t="s">
        <v>210</v>
      </c>
      <c r="D70" s="24">
        <v>155</v>
      </c>
      <c r="E70" s="24">
        <v>109</v>
      </c>
      <c r="F70" s="24">
        <v>264</v>
      </c>
      <c r="G70" s="26">
        <v>923841</v>
      </c>
      <c r="H70" s="26"/>
      <c r="I70" s="44"/>
      <c r="J70" s="44">
        <v>5000</v>
      </c>
      <c r="K70" s="44">
        <v>62875</v>
      </c>
      <c r="L70" s="27">
        <v>991716</v>
      </c>
      <c r="N70" s="26"/>
      <c r="O70" s="24">
        <v>12</v>
      </c>
      <c r="P70" s="26">
        <v>40000</v>
      </c>
      <c r="Q70" s="26"/>
      <c r="R70" s="26">
        <v>3756.5</v>
      </c>
      <c r="S70" s="27">
        <v>1031716</v>
      </c>
      <c r="T70" s="26"/>
      <c r="U70" s="26"/>
      <c r="V70" s="26">
        <v>144225</v>
      </c>
      <c r="W70" s="26">
        <v>887491</v>
      </c>
      <c r="X70" s="26"/>
      <c r="Y70" s="26"/>
    </row>
    <row r="71" spans="1:25" s="24" customFormat="1" ht="18.75" x14ac:dyDescent="0.3">
      <c r="A71" s="28" t="s">
        <v>99</v>
      </c>
      <c r="B71" s="24" t="s">
        <v>211</v>
      </c>
      <c r="C71" s="25">
        <v>1445</v>
      </c>
      <c r="D71" s="24">
        <v>50</v>
      </c>
      <c r="E71" s="24">
        <v>0</v>
      </c>
      <c r="F71" s="24">
        <v>50</v>
      </c>
      <c r="G71" s="26">
        <v>155042</v>
      </c>
      <c r="H71" s="26"/>
      <c r="I71" s="44"/>
      <c r="J71" s="44"/>
      <c r="K71" s="44">
        <v>5268</v>
      </c>
      <c r="L71" s="27">
        <v>160310</v>
      </c>
      <c r="N71" s="26"/>
      <c r="P71" s="26"/>
      <c r="Q71" s="26"/>
      <c r="R71" s="26">
        <v>3206.2</v>
      </c>
      <c r="S71" s="27">
        <v>160310</v>
      </c>
      <c r="T71" s="26"/>
      <c r="U71" s="26"/>
      <c r="V71" s="26"/>
      <c r="W71" s="26"/>
      <c r="X71" s="26">
        <v>160310</v>
      </c>
      <c r="Y71" s="26"/>
    </row>
    <row r="72" spans="1:25" s="24" customFormat="1" ht="18.75" x14ac:dyDescent="0.3">
      <c r="A72" s="28" t="s">
        <v>139</v>
      </c>
      <c r="B72" s="24" t="s">
        <v>212</v>
      </c>
      <c r="C72" s="25" t="s">
        <v>213</v>
      </c>
      <c r="D72" s="24">
        <v>0</v>
      </c>
      <c r="E72" s="24">
        <v>226</v>
      </c>
      <c r="F72" s="24">
        <v>226</v>
      </c>
      <c r="G72" s="26">
        <v>766790</v>
      </c>
      <c r="H72" s="26"/>
      <c r="I72" s="44"/>
      <c r="J72" s="44"/>
      <c r="K72" s="44">
        <v>52194</v>
      </c>
      <c r="L72" s="27">
        <v>818984</v>
      </c>
      <c r="N72" s="26"/>
      <c r="P72" s="26"/>
      <c r="Q72" s="26"/>
      <c r="R72" s="26">
        <v>3623.8230088495575</v>
      </c>
      <c r="S72" s="27">
        <v>818984</v>
      </c>
      <c r="T72" s="26"/>
      <c r="U72" s="26">
        <v>315000</v>
      </c>
      <c r="V72" s="26"/>
      <c r="W72" s="26">
        <v>503984</v>
      </c>
      <c r="X72" s="26"/>
      <c r="Y72" s="26"/>
    </row>
    <row r="73" spans="1:25" s="24" customFormat="1" ht="18.75" x14ac:dyDescent="0.3">
      <c r="A73" s="28" t="s">
        <v>97</v>
      </c>
      <c r="B73" s="24" t="s">
        <v>214</v>
      </c>
      <c r="C73" s="25" t="s">
        <v>215</v>
      </c>
      <c r="D73" s="24">
        <v>149</v>
      </c>
      <c r="E73" s="24">
        <v>0</v>
      </c>
      <c r="F73" s="24">
        <v>149</v>
      </c>
      <c r="G73" s="26">
        <v>524696</v>
      </c>
      <c r="H73" s="26"/>
      <c r="I73" s="44"/>
      <c r="J73" s="44"/>
      <c r="K73" s="44">
        <v>17829</v>
      </c>
      <c r="L73" s="27">
        <v>542525</v>
      </c>
      <c r="N73" s="26"/>
      <c r="P73" s="26"/>
      <c r="Q73" s="26">
        <v>15000</v>
      </c>
      <c r="R73" s="26">
        <v>3641.1073825503354</v>
      </c>
      <c r="S73" s="27">
        <v>557525</v>
      </c>
      <c r="T73" s="26"/>
      <c r="U73" s="26"/>
      <c r="V73" s="26"/>
      <c r="W73" s="26">
        <v>557525</v>
      </c>
      <c r="X73" s="26"/>
      <c r="Y73" s="26"/>
    </row>
    <row r="74" spans="1:25" s="24" customFormat="1" ht="18.75" x14ac:dyDescent="0.3">
      <c r="A74" s="28" t="s">
        <v>197</v>
      </c>
      <c r="B74" s="24" t="s">
        <v>216</v>
      </c>
      <c r="C74" s="25" t="s">
        <v>217</v>
      </c>
      <c r="D74" s="24">
        <v>35</v>
      </c>
      <c r="E74" s="24">
        <v>70</v>
      </c>
      <c r="F74" s="24">
        <v>105</v>
      </c>
      <c r="G74" s="26">
        <v>305929</v>
      </c>
      <c r="H74" s="26"/>
      <c r="I74" s="44"/>
      <c r="J74" s="44"/>
      <c r="K74" s="44">
        <v>20791</v>
      </c>
      <c r="L74" s="27">
        <v>326720</v>
      </c>
      <c r="N74" s="26"/>
      <c r="P74" s="26"/>
      <c r="Q74" s="26">
        <v>15000</v>
      </c>
      <c r="R74" s="26">
        <v>3111.6190476190477</v>
      </c>
      <c r="S74" s="27">
        <v>341720</v>
      </c>
      <c r="T74" s="26"/>
      <c r="U74" s="26"/>
      <c r="V74" s="26"/>
      <c r="W74" s="26">
        <v>341720</v>
      </c>
      <c r="X74" s="26"/>
      <c r="Y74" s="26"/>
    </row>
    <row r="75" spans="1:25" s="24" customFormat="1" ht="18.75" x14ac:dyDescent="0.3">
      <c r="A75" s="28" t="s">
        <v>197</v>
      </c>
      <c r="B75" s="24" t="s">
        <v>218</v>
      </c>
      <c r="C75" s="25" t="s">
        <v>217</v>
      </c>
      <c r="D75" s="24">
        <v>39</v>
      </c>
      <c r="E75" s="24">
        <v>25</v>
      </c>
      <c r="F75" s="24">
        <v>64</v>
      </c>
      <c r="G75" s="26">
        <v>192747</v>
      </c>
      <c r="H75" s="26"/>
      <c r="I75" s="44"/>
      <c r="J75" s="44"/>
      <c r="K75" s="44">
        <v>6550</v>
      </c>
      <c r="L75" s="27">
        <v>199297</v>
      </c>
      <c r="N75" s="26"/>
      <c r="P75" s="26"/>
      <c r="Q75" s="26"/>
      <c r="R75" s="26">
        <v>3026.296875</v>
      </c>
      <c r="S75" s="27">
        <v>199297</v>
      </c>
      <c r="T75" s="26"/>
      <c r="U75" s="26"/>
      <c r="V75" s="26"/>
      <c r="W75" s="26">
        <v>199297</v>
      </c>
      <c r="X75" s="26"/>
      <c r="Y75" s="26"/>
    </row>
    <row r="76" spans="1:25" s="24" customFormat="1" ht="18.75" x14ac:dyDescent="0.3">
      <c r="A76" s="28" t="s">
        <v>197</v>
      </c>
      <c r="B76" s="24" t="s">
        <v>219</v>
      </c>
      <c r="C76" s="25" t="s">
        <v>217</v>
      </c>
      <c r="D76" s="24">
        <v>39</v>
      </c>
      <c r="E76" s="24">
        <v>39</v>
      </c>
      <c r="F76" s="24">
        <v>78</v>
      </c>
      <c r="G76" s="26">
        <v>227192</v>
      </c>
      <c r="H76" s="26"/>
      <c r="I76" s="44"/>
      <c r="J76" s="44"/>
      <c r="K76" s="44">
        <v>7720</v>
      </c>
      <c r="L76" s="27">
        <v>234912</v>
      </c>
      <c r="N76" s="26"/>
      <c r="P76" s="26"/>
      <c r="Q76" s="26"/>
      <c r="R76" s="26">
        <v>2926.8589743589741</v>
      </c>
      <c r="S76" s="27">
        <v>234912</v>
      </c>
      <c r="T76" s="26"/>
      <c r="U76" s="26"/>
      <c r="V76" s="26"/>
      <c r="W76" s="26">
        <v>234912</v>
      </c>
      <c r="X76" s="26"/>
      <c r="Y76" s="26"/>
    </row>
    <row r="77" spans="1:25" s="24" customFormat="1" ht="18.75" x14ac:dyDescent="0.3">
      <c r="A77" s="28" t="s">
        <v>106</v>
      </c>
      <c r="B77" s="24" t="s">
        <v>220</v>
      </c>
      <c r="C77" s="25" t="s">
        <v>221</v>
      </c>
      <c r="D77" s="24">
        <v>78</v>
      </c>
      <c r="E77" s="24">
        <v>167</v>
      </c>
      <c r="F77" s="24">
        <v>245</v>
      </c>
      <c r="G77" s="26">
        <v>893280</v>
      </c>
      <c r="H77" s="26"/>
      <c r="I77" s="44"/>
      <c r="J77" s="44"/>
      <c r="K77" s="44">
        <v>60708</v>
      </c>
      <c r="L77" s="27">
        <v>953988</v>
      </c>
      <c r="N77" s="26"/>
      <c r="O77" s="24">
        <v>20</v>
      </c>
      <c r="P77" s="26">
        <v>80000</v>
      </c>
      <c r="Q77" s="26">
        <v>7500</v>
      </c>
      <c r="R77" s="26">
        <v>3893.8285714285716</v>
      </c>
      <c r="S77" s="27">
        <v>1041488</v>
      </c>
      <c r="T77" s="26"/>
      <c r="U77" s="26"/>
      <c r="V77" s="26">
        <v>82500</v>
      </c>
      <c r="W77" s="26">
        <v>958988</v>
      </c>
      <c r="X77" s="26"/>
      <c r="Y77" s="26"/>
    </row>
    <row r="78" spans="1:25" s="24" customFormat="1" ht="18.75" x14ac:dyDescent="0.3">
      <c r="A78" s="28" t="s">
        <v>109</v>
      </c>
      <c r="B78" s="24" t="s">
        <v>222</v>
      </c>
      <c r="C78" s="25" t="s">
        <v>223</v>
      </c>
      <c r="D78" s="24">
        <v>62</v>
      </c>
      <c r="E78" s="24">
        <v>101</v>
      </c>
      <c r="F78" s="24">
        <v>163</v>
      </c>
      <c r="G78" s="26">
        <v>433685</v>
      </c>
      <c r="H78" s="26"/>
      <c r="I78" s="44"/>
      <c r="J78" s="44"/>
      <c r="K78" s="44">
        <v>29518</v>
      </c>
      <c r="L78" s="27">
        <v>463203</v>
      </c>
      <c r="N78" s="26"/>
      <c r="P78" s="26"/>
      <c r="Q78" s="26">
        <v>15000</v>
      </c>
      <c r="R78" s="26">
        <v>2841.7361963190183</v>
      </c>
      <c r="S78" s="27">
        <v>478203</v>
      </c>
      <c r="T78" s="26"/>
      <c r="U78" s="26"/>
      <c r="V78" s="26"/>
      <c r="W78" s="26">
        <v>478203</v>
      </c>
      <c r="X78" s="26"/>
      <c r="Y78" s="26"/>
    </row>
    <row r="79" spans="1:25" s="24" customFormat="1" ht="18.75" x14ac:dyDescent="0.3">
      <c r="A79" s="28" t="s">
        <v>197</v>
      </c>
      <c r="B79" s="24" t="s">
        <v>224</v>
      </c>
      <c r="C79" s="25" t="s">
        <v>225</v>
      </c>
      <c r="D79" s="24">
        <v>63</v>
      </c>
      <c r="E79" s="24">
        <v>45</v>
      </c>
      <c r="F79" s="24">
        <v>108</v>
      </c>
      <c r="G79" s="26">
        <v>349123</v>
      </c>
      <c r="H79" s="26"/>
      <c r="I79" s="44"/>
      <c r="J79" s="44"/>
      <c r="K79" s="44">
        <v>11863</v>
      </c>
      <c r="L79" s="27">
        <v>360986</v>
      </c>
      <c r="M79" s="24">
        <v>12</v>
      </c>
      <c r="N79" s="26">
        <v>50000</v>
      </c>
      <c r="P79" s="26"/>
      <c r="Q79" s="26"/>
      <c r="R79" s="26">
        <v>3342.462962962963</v>
      </c>
      <c r="S79" s="27">
        <v>410986</v>
      </c>
      <c r="T79" s="26"/>
      <c r="U79" s="26"/>
      <c r="V79" s="26"/>
      <c r="W79" s="26">
        <v>410986</v>
      </c>
      <c r="X79" s="26"/>
      <c r="Y79" s="26"/>
    </row>
    <row r="80" spans="1:25" s="24" customFormat="1" ht="18.75" x14ac:dyDescent="0.3">
      <c r="A80" s="28" t="s">
        <v>99</v>
      </c>
      <c r="B80" s="24" t="s">
        <v>226</v>
      </c>
      <c r="C80" s="25">
        <v>1395</v>
      </c>
      <c r="D80" s="24">
        <v>50</v>
      </c>
      <c r="E80" s="24">
        <v>0</v>
      </c>
      <c r="F80" s="24">
        <v>50</v>
      </c>
      <c r="G80" s="26">
        <v>175304</v>
      </c>
      <c r="H80" s="26"/>
      <c r="I80" s="44">
        <v>5000</v>
      </c>
      <c r="J80" s="44"/>
      <c r="K80" s="44">
        <v>11914</v>
      </c>
      <c r="L80" s="27">
        <v>192218</v>
      </c>
      <c r="N80" s="26"/>
      <c r="P80" s="26"/>
      <c r="Q80" s="26"/>
      <c r="R80" s="26">
        <v>3844.36</v>
      </c>
      <c r="S80" s="27">
        <v>192218</v>
      </c>
      <c r="T80" s="26"/>
      <c r="U80" s="26"/>
      <c r="V80" s="26"/>
      <c r="W80" s="26"/>
      <c r="X80" s="26">
        <v>192218</v>
      </c>
      <c r="Y80" s="26"/>
    </row>
    <row r="81" spans="1:25" s="24" customFormat="1" ht="18.75" x14ac:dyDescent="0.3">
      <c r="A81" s="28" t="s">
        <v>92</v>
      </c>
      <c r="B81" s="24" t="s">
        <v>227</v>
      </c>
      <c r="C81" s="25" t="s">
        <v>228</v>
      </c>
      <c r="D81" s="24">
        <v>90</v>
      </c>
      <c r="E81" s="24">
        <v>153</v>
      </c>
      <c r="F81" s="24">
        <v>243</v>
      </c>
      <c r="G81" s="26">
        <v>652927</v>
      </c>
      <c r="H81" s="26"/>
      <c r="I81" s="44">
        <v>5000</v>
      </c>
      <c r="J81" s="44">
        <v>5000</v>
      </c>
      <c r="K81" s="44">
        <v>44374</v>
      </c>
      <c r="L81" s="27">
        <v>707301</v>
      </c>
      <c r="N81" s="26"/>
      <c r="O81" s="24">
        <v>20</v>
      </c>
      <c r="P81" s="26">
        <v>50000</v>
      </c>
      <c r="Q81" s="26">
        <v>14000</v>
      </c>
      <c r="R81" s="26">
        <v>2910.7037037037039</v>
      </c>
      <c r="S81" s="27">
        <v>771301</v>
      </c>
      <c r="T81" s="26"/>
      <c r="U81" s="26">
        <v>652801</v>
      </c>
      <c r="V81" s="26">
        <v>118500</v>
      </c>
      <c r="W81" s="26"/>
      <c r="X81" s="26"/>
      <c r="Y81" s="26"/>
    </row>
    <row r="82" spans="1:25" s="24" customFormat="1" ht="18.75" x14ac:dyDescent="0.3">
      <c r="A82" s="28" t="s">
        <v>95</v>
      </c>
      <c r="B82" s="24" t="s">
        <v>229</v>
      </c>
      <c r="C82" s="25" t="s">
        <v>230</v>
      </c>
      <c r="D82" s="24">
        <v>0</v>
      </c>
      <c r="E82" s="24">
        <v>179</v>
      </c>
      <c r="F82" s="24">
        <v>179</v>
      </c>
      <c r="G82" s="26">
        <v>590695</v>
      </c>
      <c r="H82" s="26"/>
      <c r="I82" s="44"/>
      <c r="J82" s="44"/>
      <c r="K82" s="44">
        <v>20072</v>
      </c>
      <c r="L82" s="27">
        <v>610767</v>
      </c>
      <c r="N82" s="26"/>
      <c r="P82" s="26"/>
      <c r="Q82" s="26"/>
      <c r="R82" s="26">
        <v>3412.1061452513968</v>
      </c>
      <c r="S82" s="27">
        <v>610767</v>
      </c>
      <c r="T82" s="26"/>
      <c r="U82" s="26"/>
      <c r="V82" s="26"/>
      <c r="W82" s="26">
        <v>610767</v>
      </c>
      <c r="X82" s="26"/>
      <c r="Y82" s="26"/>
    </row>
    <row r="83" spans="1:25" s="24" customFormat="1" ht="19.5" thickBot="1" x14ac:dyDescent="0.35">
      <c r="A83" s="29" t="s">
        <v>117</v>
      </c>
      <c r="B83" s="30" t="s">
        <v>231</v>
      </c>
      <c r="C83" s="31" t="s">
        <v>230</v>
      </c>
      <c r="D83" s="30">
        <v>0</v>
      </c>
      <c r="E83" s="30">
        <v>119</v>
      </c>
      <c r="F83" s="30">
        <v>119</v>
      </c>
      <c r="G83" s="32">
        <v>403967</v>
      </c>
      <c r="H83" s="32"/>
      <c r="I83" s="45"/>
      <c r="J83" s="45">
        <v>5000</v>
      </c>
      <c r="K83" s="45">
        <v>27454</v>
      </c>
      <c r="L83" s="33">
        <v>436421</v>
      </c>
      <c r="M83" s="30"/>
      <c r="N83" s="32"/>
      <c r="O83" s="30"/>
      <c r="P83" s="32"/>
      <c r="Q83" s="32">
        <v>5005</v>
      </c>
      <c r="R83" s="32">
        <v>3667.4033613445376</v>
      </c>
      <c r="S83" s="33">
        <v>441426</v>
      </c>
      <c r="T83" s="32"/>
      <c r="U83" s="32"/>
      <c r="V83" s="32"/>
      <c r="W83" s="32">
        <v>441426</v>
      </c>
      <c r="X83" s="32"/>
      <c r="Y83" s="32"/>
    </row>
    <row r="84" spans="1:25" s="35" customFormat="1" ht="20.25" thickTop="1" thickBot="1" x14ac:dyDescent="0.35">
      <c r="A84" s="34"/>
      <c r="C84" s="36" t="s">
        <v>232</v>
      </c>
      <c r="D84" s="37">
        <f>SUBTOTAL(109,D3:D83)</f>
        <v>4380</v>
      </c>
      <c r="E84" s="37">
        <f t="shared" ref="E84:Y84" si="0">SUBTOTAL(109,E3:E83)</f>
        <v>9815</v>
      </c>
      <c r="F84" s="37">
        <f t="shared" si="0"/>
        <v>14195</v>
      </c>
      <c r="G84" s="37">
        <f t="shared" si="0"/>
        <v>42679610</v>
      </c>
      <c r="H84" s="37">
        <f t="shared" si="0"/>
        <v>40800</v>
      </c>
      <c r="I84" s="46">
        <f t="shared" si="0"/>
        <v>45000</v>
      </c>
      <c r="J84" s="46">
        <f t="shared" si="0"/>
        <v>125000</v>
      </c>
      <c r="K84" s="46">
        <f t="shared" si="0"/>
        <v>2411710.6100000003</v>
      </c>
      <c r="L84" s="37">
        <f t="shared" si="0"/>
        <v>45302120.609999999</v>
      </c>
      <c r="M84" s="37">
        <f t="shared" si="0"/>
        <v>120</v>
      </c>
      <c r="N84" s="37">
        <f t="shared" si="0"/>
        <v>503080</v>
      </c>
      <c r="O84" s="37">
        <f t="shared" si="0"/>
        <v>261</v>
      </c>
      <c r="P84" s="37">
        <f t="shared" si="0"/>
        <v>903348</v>
      </c>
      <c r="Q84" s="37">
        <f t="shared" si="0"/>
        <v>283268</v>
      </c>
      <c r="R84" s="37">
        <f t="shared" si="0"/>
        <v>256513.7082324028</v>
      </c>
      <c r="S84" s="37">
        <f t="shared" si="0"/>
        <v>46991816.609999999</v>
      </c>
      <c r="T84" s="37">
        <f t="shared" si="0"/>
        <v>622646</v>
      </c>
      <c r="U84" s="37">
        <f t="shared" si="0"/>
        <v>6849823</v>
      </c>
      <c r="V84" s="37">
        <f t="shared" si="0"/>
        <v>2732056</v>
      </c>
      <c r="W84" s="37">
        <f t="shared" si="0"/>
        <v>35026675</v>
      </c>
      <c r="X84" s="37">
        <f t="shared" si="0"/>
        <v>1302331</v>
      </c>
      <c r="Y84" s="38">
        <f t="shared" si="0"/>
        <v>458286</v>
      </c>
    </row>
    <row r="85" spans="1:25" x14ac:dyDescent="0.25">
      <c r="A85" s="4" t="s">
        <v>233</v>
      </c>
      <c r="H85"/>
      <c r="K85" s="47"/>
      <c r="L85" s="40"/>
      <c r="M85" s="16"/>
      <c r="O85" s="16"/>
      <c r="S85" s="40"/>
      <c r="T85" s="40"/>
      <c r="U85" s="16"/>
      <c r="V85" s="16"/>
      <c r="W85" s="16"/>
      <c r="X85" s="16"/>
      <c r="Y85" s="16"/>
    </row>
  </sheetData>
  <mergeCells count="4">
    <mergeCell ref="B1:K1"/>
    <mergeCell ref="L1:O1"/>
    <mergeCell ref="W1:Y1"/>
    <mergeCell ref="T1:V1"/>
  </mergeCells>
  <pageMargins left="0.7" right="0.7" top="0.75" bottom="0.75" header="0.3" footer="0.3"/>
  <pageSetup paperSize="8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215C2-FB0D-4A1E-BAAD-CE927D5B534D}">
  <sheetPr>
    <pageSetUpPr fitToPage="1"/>
  </sheetPr>
  <dimension ref="A1:G68"/>
  <sheetViews>
    <sheetView workbookViewId="0">
      <selection activeCell="G35" sqref="G35"/>
    </sheetView>
  </sheetViews>
  <sheetFormatPr defaultColWidth="8.7109375" defaultRowHeight="15" x14ac:dyDescent="0.25"/>
  <cols>
    <col min="1" max="1" width="11.7109375" style="4" customWidth="1"/>
    <col min="2" max="2" width="11.85546875" style="4" hidden="1" customWidth="1"/>
    <col min="3" max="3" width="76.140625" style="4" customWidth="1"/>
    <col min="4" max="4" width="11.42578125" style="5" bestFit="1" customWidth="1"/>
    <col min="5" max="6" width="8.7109375" style="4"/>
    <col min="7" max="7" width="15.7109375" style="4" customWidth="1"/>
    <col min="8" max="16384" width="8.7109375" style="4"/>
  </cols>
  <sheetData>
    <row r="1" spans="1:7" s="3" customFormat="1" ht="48" customHeight="1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7" x14ac:dyDescent="0.25">
      <c r="A2" s="4">
        <v>287</v>
      </c>
      <c r="B2" s="4" t="s">
        <v>4</v>
      </c>
      <c r="C2" s="4" t="s">
        <v>5</v>
      </c>
      <c r="D2" s="5">
        <v>491616</v>
      </c>
      <c r="F2" s="4">
        <v>287</v>
      </c>
      <c r="G2" s="5">
        <f>SUM(Table9617[[#This Row],[FY23 Funding]])</f>
        <v>491616</v>
      </c>
    </row>
    <row r="3" spans="1:7" x14ac:dyDescent="0.25">
      <c r="C3" s="6" t="s">
        <v>6</v>
      </c>
      <c r="F3" s="4">
        <v>494</v>
      </c>
      <c r="G3" s="5">
        <f>SUM(D4:D7)</f>
        <v>155696</v>
      </c>
    </row>
    <row r="4" spans="1:7" x14ac:dyDescent="0.25">
      <c r="A4" s="4">
        <v>494</v>
      </c>
      <c r="B4" s="4" t="s">
        <v>7</v>
      </c>
      <c r="C4" s="4" t="s">
        <v>8</v>
      </c>
      <c r="D4" s="5">
        <v>39021</v>
      </c>
      <c r="F4" s="4">
        <v>538</v>
      </c>
      <c r="G4" s="5">
        <f>SUM(D9)</f>
        <v>1000000</v>
      </c>
    </row>
    <row r="5" spans="1:7" s="7" customFormat="1" x14ac:dyDescent="0.25">
      <c r="A5" s="4">
        <v>494</v>
      </c>
      <c r="B5" s="4" t="s">
        <v>7</v>
      </c>
      <c r="C5" s="4" t="s">
        <v>9</v>
      </c>
      <c r="D5" s="5">
        <v>54286</v>
      </c>
      <c r="F5" s="8">
        <v>668</v>
      </c>
      <c r="G5" s="11">
        <f>SUM(D11:D21)</f>
        <v>1676021</v>
      </c>
    </row>
    <row r="6" spans="1:7" x14ac:dyDescent="0.25">
      <c r="A6" s="4">
        <v>494</v>
      </c>
      <c r="B6" s="4" t="s">
        <v>7</v>
      </c>
      <c r="C6" s="4" t="s">
        <v>10</v>
      </c>
      <c r="D6" s="5">
        <v>35000</v>
      </c>
      <c r="F6" s="4">
        <v>850</v>
      </c>
      <c r="G6" s="49">
        <f>SUM(D23:D67)</f>
        <v>230754</v>
      </c>
    </row>
    <row r="7" spans="1:7" x14ac:dyDescent="0.25">
      <c r="A7" s="4">
        <v>494</v>
      </c>
      <c r="B7" s="4" t="s">
        <v>7</v>
      </c>
      <c r="C7" s="4" t="s">
        <v>11</v>
      </c>
      <c r="D7" s="5">
        <v>27389</v>
      </c>
    </row>
    <row r="9" spans="1:7" x14ac:dyDescent="0.25">
      <c r="A9" s="8">
        <v>538</v>
      </c>
      <c r="B9" s="9"/>
      <c r="C9" s="10" t="s">
        <v>12</v>
      </c>
      <c r="D9" s="11">
        <v>1000000</v>
      </c>
    </row>
    <row r="10" spans="1:7" x14ac:dyDescent="0.25">
      <c r="A10" s="7"/>
      <c r="B10" s="7"/>
      <c r="C10" s="6" t="s">
        <v>13</v>
      </c>
      <c r="D10" s="11"/>
    </row>
    <row r="11" spans="1:7" x14ac:dyDescent="0.25">
      <c r="A11" s="4">
        <v>668</v>
      </c>
      <c r="B11" s="4" t="s">
        <v>4</v>
      </c>
      <c r="C11" s="4" t="s">
        <v>14</v>
      </c>
      <c r="D11" s="5">
        <v>161995</v>
      </c>
    </row>
    <row r="12" spans="1:7" x14ac:dyDescent="0.25">
      <c r="A12" s="4">
        <v>668</v>
      </c>
      <c r="B12" s="4" t="s">
        <v>4</v>
      </c>
      <c r="C12" s="4" t="s">
        <v>15</v>
      </c>
      <c r="D12" s="5">
        <v>162000</v>
      </c>
    </row>
    <row r="13" spans="1:7" x14ac:dyDescent="0.25">
      <c r="A13" s="4">
        <v>668</v>
      </c>
      <c r="B13" s="4" t="s">
        <v>4</v>
      </c>
      <c r="C13" s="4" t="s">
        <v>16</v>
      </c>
      <c r="D13" s="5">
        <v>120625</v>
      </c>
    </row>
    <row r="14" spans="1:7" x14ac:dyDescent="0.25">
      <c r="A14" s="4">
        <v>668</v>
      </c>
      <c r="B14" s="4" t="s">
        <v>4</v>
      </c>
      <c r="C14" s="4" t="s">
        <v>17</v>
      </c>
      <c r="D14" s="5">
        <v>129801</v>
      </c>
    </row>
    <row r="15" spans="1:7" x14ac:dyDescent="0.25">
      <c r="A15" s="4">
        <v>668</v>
      </c>
      <c r="B15" s="4" t="s">
        <v>4</v>
      </c>
      <c r="C15" s="4" t="s">
        <v>18</v>
      </c>
      <c r="D15" s="5">
        <v>162000</v>
      </c>
    </row>
    <row r="16" spans="1:7" x14ac:dyDescent="0.25">
      <c r="A16" s="4">
        <v>668</v>
      </c>
      <c r="B16" s="4" t="s">
        <v>4</v>
      </c>
      <c r="C16" s="4" t="s">
        <v>19</v>
      </c>
      <c r="D16" s="5">
        <v>162000</v>
      </c>
    </row>
    <row r="17" spans="1:4" x14ac:dyDescent="0.25">
      <c r="A17" s="4">
        <v>668</v>
      </c>
      <c r="B17" s="4" t="s">
        <v>4</v>
      </c>
      <c r="C17" s="4" t="s">
        <v>20</v>
      </c>
      <c r="D17" s="5">
        <v>162000</v>
      </c>
    </row>
    <row r="18" spans="1:4" s="7" customFormat="1" x14ac:dyDescent="0.25">
      <c r="A18" s="4">
        <v>668</v>
      </c>
      <c r="B18" s="4" t="s">
        <v>4</v>
      </c>
      <c r="C18" s="4" t="s">
        <v>21</v>
      </c>
      <c r="D18" s="5">
        <v>162000</v>
      </c>
    </row>
    <row r="19" spans="1:4" x14ac:dyDescent="0.25">
      <c r="A19" s="4">
        <v>668</v>
      </c>
      <c r="B19" s="4" t="s">
        <v>4</v>
      </c>
      <c r="C19" s="4" t="s">
        <v>22</v>
      </c>
      <c r="D19" s="5">
        <v>162000</v>
      </c>
    </row>
    <row r="20" spans="1:4" x14ac:dyDescent="0.25">
      <c r="A20" s="4">
        <v>668</v>
      </c>
      <c r="B20" s="4" t="s">
        <v>4</v>
      </c>
      <c r="C20" s="4" t="s">
        <v>23</v>
      </c>
      <c r="D20" s="5">
        <v>162000</v>
      </c>
    </row>
    <row r="21" spans="1:4" x14ac:dyDescent="0.25">
      <c r="A21" s="4">
        <v>668</v>
      </c>
      <c r="B21" s="4" t="s">
        <v>4</v>
      </c>
      <c r="C21" s="4" t="s">
        <v>24</v>
      </c>
      <c r="D21" s="5">
        <v>129600</v>
      </c>
    </row>
    <row r="22" spans="1:4" x14ac:dyDescent="0.25">
      <c r="C22" s="6" t="s">
        <v>25</v>
      </c>
    </row>
    <row r="23" spans="1:4" x14ac:dyDescent="0.25">
      <c r="A23" s="4">
        <v>850</v>
      </c>
      <c r="B23" s="4" t="s">
        <v>4</v>
      </c>
      <c r="C23" s="12" t="s">
        <v>26</v>
      </c>
      <c r="D23" s="13">
        <v>7071</v>
      </c>
    </row>
    <row r="24" spans="1:4" x14ac:dyDescent="0.25">
      <c r="A24" s="4">
        <v>850</v>
      </c>
      <c r="B24" s="4" t="s">
        <v>4</v>
      </c>
      <c r="C24" s="12" t="s">
        <v>27</v>
      </c>
      <c r="D24" s="13">
        <v>7057</v>
      </c>
    </row>
    <row r="25" spans="1:4" x14ac:dyDescent="0.25">
      <c r="A25" s="4">
        <v>850</v>
      </c>
      <c r="B25" s="4" t="s">
        <v>4</v>
      </c>
      <c r="C25" s="12" t="s">
        <v>28</v>
      </c>
      <c r="D25" s="13">
        <v>1270</v>
      </c>
    </row>
    <row r="26" spans="1:4" x14ac:dyDescent="0.25">
      <c r="A26" s="4">
        <v>850</v>
      </c>
      <c r="B26" s="4" t="s">
        <v>4</v>
      </c>
      <c r="C26" s="12" t="s">
        <v>29</v>
      </c>
      <c r="D26" s="13">
        <v>1270</v>
      </c>
    </row>
    <row r="27" spans="1:4" x14ac:dyDescent="0.25">
      <c r="A27" s="4">
        <v>850</v>
      </c>
      <c r="B27" s="4" t="s">
        <v>4</v>
      </c>
      <c r="C27" s="12" t="s">
        <v>30</v>
      </c>
      <c r="D27" s="13">
        <v>6665</v>
      </c>
    </row>
    <row r="28" spans="1:4" x14ac:dyDescent="0.25">
      <c r="A28" s="4">
        <v>850</v>
      </c>
      <c r="B28" s="4" t="s">
        <v>4</v>
      </c>
      <c r="C28" s="12" t="s">
        <v>14</v>
      </c>
      <c r="D28" s="13">
        <v>7339</v>
      </c>
    </row>
    <row r="29" spans="1:4" x14ac:dyDescent="0.25">
      <c r="A29" s="4">
        <v>850</v>
      </c>
      <c r="B29" s="4" t="s">
        <v>4</v>
      </c>
      <c r="C29" s="12" t="s">
        <v>31</v>
      </c>
      <c r="D29" s="13">
        <v>1270</v>
      </c>
    </row>
    <row r="30" spans="1:4" x14ac:dyDescent="0.25">
      <c r="A30" s="4">
        <v>850</v>
      </c>
      <c r="B30" s="14"/>
      <c r="C30" s="12" t="s">
        <v>32</v>
      </c>
      <c r="D30" s="13">
        <v>1466</v>
      </c>
    </row>
    <row r="31" spans="1:4" x14ac:dyDescent="0.25">
      <c r="A31" s="4">
        <v>850</v>
      </c>
      <c r="B31" s="4" t="s">
        <v>4</v>
      </c>
      <c r="C31" s="12" t="s">
        <v>16</v>
      </c>
      <c r="D31" s="13">
        <v>6665</v>
      </c>
    </row>
    <row r="32" spans="1:4" x14ac:dyDescent="0.25">
      <c r="A32" s="4">
        <v>850</v>
      </c>
      <c r="B32" s="4" t="s">
        <v>4</v>
      </c>
      <c r="C32" s="12" t="s">
        <v>33</v>
      </c>
      <c r="D32" s="13">
        <v>7379</v>
      </c>
    </row>
    <row r="33" spans="1:4" x14ac:dyDescent="0.25">
      <c r="A33" s="4">
        <v>850</v>
      </c>
      <c r="B33" s="4" t="s">
        <v>4</v>
      </c>
      <c r="C33" s="12" t="s">
        <v>34</v>
      </c>
      <c r="D33" s="13">
        <v>1270</v>
      </c>
    </row>
    <row r="34" spans="1:4" x14ac:dyDescent="0.25">
      <c r="A34" s="4">
        <v>850</v>
      </c>
      <c r="B34" s="4" t="s">
        <v>4</v>
      </c>
      <c r="C34" s="12" t="s">
        <v>35</v>
      </c>
      <c r="D34" s="13">
        <v>1270</v>
      </c>
    </row>
    <row r="35" spans="1:4" x14ac:dyDescent="0.25">
      <c r="A35" s="4">
        <v>850</v>
      </c>
      <c r="B35" s="4" t="s">
        <v>4</v>
      </c>
      <c r="C35" s="12" t="s">
        <v>36</v>
      </c>
      <c r="D35" s="13">
        <v>1270</v>
      </c>
    </row>
    <row r="36" spans="1:4" x14ac:dyDescent="0.25">
      <c r="A36" s="4">
        <v>850</v>
      </c>
      <c r="B36" s="4" t="s">
        <v>4</v>
      </c>
      <c r="C36" s="12" t="s">
        <v>37</v>
      </c>
      <c r="D36" s="13">
        <v>8613</v>
      </c>
    </row>
    <row r="37" spans="1:4" x14ac:dyDescent="0.25">
      <c r="A37" s="4">
        <v>850</v>
      </c>
      <c r="B37" s="4" t="s">
        <v>4</v>
      </c>
      <c r="C37" s="12" t="s">
        <v>38</v>
      </c>
      <c r="D37" s="13">
        <v>1270</v>
      </c>
    </row>
    <row r="38" spans="1:4" x14ac:dyDescent="0.25">
      <c r="A38" s="4">
        <v>850</v>
      </c>
      <c r="B38" s="4" t="s">
        <v>4</v>
      </c>
      <c r="C38" s="12" t="s">
        <v>17</v>
      </c>
      <c r="D38" s="13">
        <v>6665</v>
      </c>
    </row>
    <row r="39" spans="1:4" x14ac:dyDescent="0.25">
      <c r="A39" s="4">
        <v>850</v>
      </c>
      <c r="B39" s="4" t="s">
        <v>4</v>
      </c>
      <c r="C39" s="12" t="s">
        <v>39</v>
      </c>
      <c r="D39" s="13">
        <v>1270</v>
      </c>
    </row>
    <row r="40" spans="1:4" x14ac:dyDescent="0.25">
      <c r="A40" s="4">
        <v>850</v>
      </c>
      <c r="B40" s="4" t="s">
        <v>4</v>
      </c>
      <c r="C40" s="12" t="s">
        <v>40</v>
      </c>
      <c r="D40" s="13">
        <v>1270</v>
      </c>
    </row>
    <row r="41" spans="1:4" x14ac:dyDescent="0.25">
      <c r="A41" s="4">
        <v>850</v>
      </c>
      <c r="B41" s="4" t="s">
        <v>4</v>
      </c>
      <c r="C41" s="12" t="s">
        <v>18</v>
      </c>
      <c r="D41" s="13">
        <v>7409</v>
      </c>
    </row>
    <row r="42" spans="1:4" x14ac:dyDescent="0.25">
      <c r="A42" s="4">
        <v>850</v>
      </c>
      <c r="B42" s="4" t="s">
        <v>4</v>
      </c>
      <c r="C42" s="12" t="s">
        <v>41</v>
      </c>
      <c r="D42" s="13">
        <v>6665</v>
      </c>
    </row>
    <row r="43" spans="1:4" x14ac:dyDescent="0.25">
      <c r="A43" s="4">
        <v>850</v>
      </c>
      <c r="B43" s="4" t="s">
        <v>4</v>
      </c>
      <c r="C43" s="12" t="s">
        <v>42</v>
      </c>
      <c r="D43" s="13">
        <v>7339</v>
      </c>
    </row>
    <row r="44" spans="1:4" x14ac:dyDescent="0.25">
      <c r="A44" s="4">
        <v>850</v>
      </c>
      <c r="B44" s="4" t="s">
        <v>4</v>
      </c>
      <c r="C44" s="12" t="s">
        <v>43</v>
      </c>
      <c r="D44" s="13">
        <v>1467</v>
      </c>
    </row>
    <row r="45" spans="1:4" x14ac:dyDescent="0.25">
      <c r="A45" s="4">
        <v>850</v>
      </c>
      <c r="B45" s="4" t="s">
        <v>4</v>
      </c>
      <c r="C45" s="12" t="s">
        <v>44</v>
      </c>
      <c r="D45" s="13">
        <v>6665</v>
      </c>
    </row>
    <row r="46" spans="1:4" x14ac:dyDescent="0.25">
      <c r="A46" s="4">
        <v>850</v>
      </c>
      <c r="B46" s="4" t="s">
        <v>4</v>
      </c>
      <c r="C46" s="12" t="s">
        <v>45</v>
      </c>
      <c r="D46" s="13">
        <v>7339</v>
      </c>
    </row>
    <row r="47" spans="1:4" x14ac:dyDescent="0.25">
      <c r="A47" s="4">
        <v>850</v>
      </c>
      <c r="B47" s="4" t="s">
        <v>4</v>
      </c>
      <c r="C47" s="12" t="s">
        <v>46</v>
      </c>
      <c r="D47" s="13">
        <v>2112</v>
      </c>
    </row>
    <row r="48" spans="1:4" x14ac:dyDescent="0.25">
      <c r="A48" s="4">
        <v>850</v>
      </c>
      <c r="B48" s="4" t="s">
        <v>4</v>
      </c>
      <c r="C48" s="12" t="s">
        <v>47</v>
      </c>
      <c r="D48" s="13">
        <v>7913</v>
      </c>
    </row>
    <row r="49" spans="1:4" x14ac:dyDescent="0.25">
      <c r="A49" s="4">
        <v>850</v>
      </c>
      <c r="B49" s="4" t="s">
        <v>4</v>
      </c>
      <c r="C49" s="12" t="s">
        <v>48</v>
      </c>
      <c r="D49" s="13">
        <v>1446</v>
      </c>
    </row>
    <row r="50" spans="1:4" s="7" customFormat="1" x14ac:dyDescent="0.25">
      <c r="A50" s="4">
        <v>850</v>
      </c>
      <c r="B50" s="4" t="s">
        <v>4</v>
      </c>
      <c r="C50" s="12" t="s">
        <v>49</v>
      </c>
      <c r="D50" s="13">
        <v>8137</v>
      </c>
    </row>
    <row r="51" spans="1:4" x14ac:dyDescent="0.25">
      <c r="A51" s="4">
        <v>850</v>
      </c>
      <c r="B51" s="4" t="s">
        <v>4</v>
      </c>
      <c r="C51" s="12" t="s">
        <v>50</v>
      </c>
      <c r="D51" s="13">
        <v>1270</v>
      </c>
    </row>
    <row r="52" spans="1:4" x14ac:dyDescent="0.25">
      <c r="A52" s="4">
        <v>850</v>
      </c>
      <c r="B52" s="4" t="s">
        <v>4</v>
      </c>
      <c r="C52" s="12" t="s">
        <v>51</v>
      </c>
      <c r="D52" s="13">
        <v>8060</v>
      </c>
    </row>
    <row r="53" spans="1:4" x14ac:dyDescent="0.25">
      <c r="A53" s="4">
        <v>850</v>
      </c>
      <c r="B53" s="4" t="s">
        <v>4</v>
      </c>
      <c r="C53" s="12" t="s">
        <v>22</v>
      </c>
      <c r="D53" s="13">
        <v>6882</v>
      </c>
    </row>
    <row r="54" spans="1:4" x14ac:dyDescent="0.25">
      <c r="A54" s="7">
        <v>850</v>
      </c>
      <c r="B54" s="7"/>
      <c r="C54" s="12" t="s">
        <v>52</v>
      </c>
      <c r="D54" s="13">
        <v>1270</v>
      </c>
    </row>
    <row r="55" spans="1:4" x14ac:dyDescent="0.25">
      <c r="A55" s="4">
        <v>850</v>
      </c>
      <c r="B55" s="4" t="s">
        <v>4</v>
      </c>
      <c r="C55" s="12" t="s">
        <v>53</v>
      </c>
      <c r="D55" s="13">
        <v>6665</v>
      </c>
    </row>
    <row r="56" spans="1:4" x14ac:dyDescent="0.25">
      <c r="A56" s="4">
        <v>850</v>
      </c>
      <c r="B56" s="4" t="s">
        <v>4</v>
      </c>
      <c r="C56" s="12" t="s">
        <v>23</v>
      </c>
      <c r="D56" s="13">
        <v>6665</v>
      </c>
    </row>
    <row r="57" spans="1:4" x14ac:dyDescent="0.25">
      <c r="A57" s="4">
        <v>850</v>
      </c>
      <c r="B57" s="4" t="s">
        <v>4</v>
      </c>
      <c r="C57" s="12" t="s">
        <v>54</v>
      </c>
      <c r="D57" s="13">
        <v>7339</v>
      </c>
    </row>
    <row r="58" spans="1:4" x14ac:dyDescent="0.25">
      <c r="A58" s="4">
        <v>850</v>
      </c>
      <c r="B58" s="4" t="s">
        <v>4</v>
      </c>
      <c r="C58" s="12" t="s">
        <v>55</v>
      </c>
      <c r="D58" s="13">
        <v>7339</v>
      </c>
    </row>
    <row r="59" spans="1:4" x14ac:dyDescent="0.25">
      <c r="A59" s="4">
        <v>850</v>
      </c>
      <c r="B59" s="4" t="s">
        <v>4</v>
      </c>
      <c r="C59" s="12" t="s">
        <v>56</v>
      </c>
      <c r="D59" s="13">
        <v>8282</v>
      </c>
    </row>
    <row r="60" spans="1:4" x14ac:dyDescent="0.25">
      <c r="A60" s="4">
        <v>850</v>
      </c>
      <c r="B60" s="4" t="s">
        <v>4</v>
      </c>
      <c r="C60" s="12" t="s">
        <v>24</v>
      </c>
      <c r="D60" s="13">
        <v>7339</v>
      </c>
    </row>
    <row r="61" spans="1:4" x14ac:dyDescent="0.25">
      <c r="A61" s="4">
        <v>850</v>
      </c>
      <c r="B61" s="4" t="s">
        <v>4</v>
      </c>
      <c r="C61" s="12" t="s">
        <v>57</v>
      </c>
      <c r="D61" s="13">
        <v>2112</v>
      </c>
    </row>
    <row r="62" spans="1:4" x14ac:dyDescent="0.25">
      <c r="A62" s="4">
        <v>850</v>
      </c>
      <c r="B62" s="4" t="s">
        <v>4</v>
      </c>
      <c r="C62" s="12" t="s">
        <v>58</v>
      </c>
      <c r="D62" s="13">
        <v>6665</v>
      </c>
    </row>
    <row r="63" spans="1:4" x14ac:dyDescent="0.25">
      <c r="A63" s="4">
        <v>850</v>
      </c>
      <c r="B63" s="4" t="s">
        <v>4</v>
      </c>
      <c r="C63" s="12" t="s">
        <v>59</v>
      </c>
      <c r="D63" s="13">
        <v>9773</v>
      </c>
    </row>
    <row r="64" spans="1:4" x14ac:dyDescent="0.25">
      <c r="A64" s="4">
        <v>850</v>
      </c>
      <c r="B64" s="4" t="s">
        <v>4</v>
      </c>
      <c r="C64" s="12" t="s">
        <v>60</v>
      </c>
      <c r="D64" s="13">
        <v>6665</v>
      </c>
    </row>
    <row r="65" spans="1:4" s="7" customFormat="1" x14ac:dyDescent="0.25">
      <c r="A65" s="4">
        <v>850</v>
      </c>
      <c r="B65" s="4" t="s">
        <v>4</v>
      </c>
      <c r="C65" s="12" t="s">
        <v>61</v>
      </c>
      <c r="D65" s="13">
        <v>7582</v>
      </c>
    </row>
    <row r="66" spans="1:4" s="7" customFormat="1" x14ac:dyDescent="0.25">
      <c r="A66" s="4">
        <v>850</v>
      </c>
      <c r="B66" s="4" t="s">
        <v>4</v>
      </c>
      <c r="C66" s="12" t="s">
        <v>62</v>
      </c>
      <c r="D66" s="13">
        <v>2112</v>
      </c>
    </row>
    <row r="67" spans="1:4" s="7" customFormat="1" x14ac:dyDescent="0.25">
      <c r="A67" s="4">
        <v>850</v>
      </c>
      <c r="B67" s="4" t="s">
        <v>4</v>
      </c>
      <c r="C67" s="12" t="s">
        <v>63</v>
      </c>
      <c r="D67" s="13">
        <v>7892</v>
      </c>
    </row>
    <row r="68" spans="1:4" s="7" customFormat="1" x14ac:dyDescent="0.25">
      <c r="A68" s="4"/>
      <c r="B68" s="4"/>
      <c r="C68" s="4"/>
      <c r="D68" s="5"/>
    </row>
  </sheetData>
  <pageMargins left="0.7" right="0.7" top="0.75" bottom="0.75" header="0.3" footer="0.3"/>
  <pageSetup scale="57" fitToWidth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c63040-5e06-4c4a-8b07-ca5832d9b241">
      <UserInfo>
        <DisplayName>Jou, Julia (DESE)</DisplayName>
        <AccountId>364</AccountId>
        <AccountType/>
      </UserInfo>
      <UserInfo>
        <DisplayName>Smith-Nwachuku, Joeatta K. (DESE)</DisplayName>
        <AccountId>183</AccountId>
        <AccountType/>
      </UserInfo>
      <UserInfo>
        <DisplayName>Alladin, Karen (DESE)</DisplayName>
        <AccountId>365</AccountId>
        <AccountType/>
      </UserInfo>
      <UserInfo>
        <DisplayName>Stevens-Carter, Wyvonne (DESE)</DisplayName>
        <AccountId>18</AccountId>
        <AccountType/>
      </UserInfo>
    </SharedWithUsers>
    <Count xmlns="9324d023-3849-46fe-9182-6ce950756be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4B4D68279094DB93237BC2E98CD8D" ma:contentTypeVersion="9" ma:contentTypeDescription="Create a new document." ma:contentTypeScope="" ma:versionID="3c6f773e937d7bbb13716c14c872b5c9">
  <xsd:schema xmlns:xsd="http://www.w3.org/2001/XMLSchema" xmlns:xs="http://www.w3.org/2001/XMLSchema" xmlns:p="http://schemas.microsoft.com/office/2006/metadata/properties" xmlns:ns2="9324d023-3849-46fe-9182-6ce950756bea" xmlns:ns3="14c63040-5e06-4c4a-8b07-ca5832d9b241" targetNamespace="http://schemas.microsoft.com/office/2006/metadata/properties" ma:root="true" ma:fieldsID="fc4abed75ffa919b63be4bcaf1c52417" ns2:_="" ns3:_="">
    <xsd:import namespace="9324d023-3849-46fe-9182-6ce950756bea"/>
    <xsd:import namespace="14c63040-5e06-4c4a-8b07-ca5832d9b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un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4d023-3849-46fe-9182-6ce950756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unt" ma:index="12" nillable="true" ma:displayName="Count" ma:format="Dropdown" ma:internalName="Count" ma:percentage="FALSE">
      <xsd:simpleType>
        <xsd:restriction base="dms:Number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3040-5e06-4c4a-8b07-ca5832d9b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D03AF4-01BF-4B69-8846-7696AB46AC7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9e0dfea-43d5-4072-846c-d949cc7e95e9"/>
    <ds:schemaRef ds:uri="http://purl.org/dc/elements/1.1/"/>
    <ds:schemaRef ds:uri="http://schemas.microsoft.com/office/2006/metadata/properties"/>
    <ds:schemaRef ds:uri="5ef0c7bc-a1e9-48e9-a56f-14e827214cd5"/>
    <ds:schemaRef ds:uri="http://www.w3.org/XML/1998/namespace"/>
    <ds:schemaRef ds:uri="14c63040-5e06-4c4a-8b07-ca5832d9b241"/>
    <ds:schemaRef ds:uri="9324d023-3849-46fe-9182-6ce950756bea"/>
  </ds:schemaRefs>
</ds:datastoreItem>
</file>

<file path=customXml/itemProps2.xml><?xml version="1.0" encoding="utf-8"?>
<ds:datastoreItem xmlns:ds="http://schemas.openxmlformats.org/officeDocument/2006/customXml" ds:itemID="{C874BE85-3026-4FE8-B30F-A215AE4E6C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4d023-3849-46fe-9182-6ce950756bea"/>
    <ds:schemaRef ds:uri="14c63040-5e06-4c4a-8b07-ca5832d9b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02E4DB-3FEE-4C5C-A299-803CB3B3C8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1A 4.7.22</vt:lpstr>
      <vt:lpstr>FY23 Table 1B 4.7.22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FC494 Table 1</dc:title>
  <dc:creator>DESE</dc:creator>
  <cp:lastModifiedBy>Zou, Dong (EOE)</cp:lastModifiedBy>
  <dcterms:created xsi:type="dcterms:W3CDTF">2022-04-05T22:24:18Z</dcterms:created>
  <dcterms:modified xsi:type="dcterms:W3CDTF">2022-04-14T14:04:55Z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14 2022</vt:lpwstr>
  </property>
</Properties>
</file>