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zou\Desktop\21344\"/>
    </mc:Choice>
  </mc:AlternateContent>
  <xr:revisionPtr revIDLastSave="0" documentId="13_ncr:1_{EAD113BB-7519-48DB-B26E-78A22D9C3476}" xr6:coauthVersionLast="45" xr6:coauthVersionMax="47" xr10:uidLastSave="{00000000-0000-0000-0000-000000000000}"/>
  <bookViews>
    <workbookView xWindow="-120" yWindow="-120" windowWidth="29040" windowHeight="15840" xr2:uid="{BD2B668C-76E0-42FD-884A-B2256DD5A99C}"/>
  </bookViews>
  <sheets>
    <sheet name="FederalState Grant ISA 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" i="1" l="1"/>
  <c r="E10" i="1"/>
  <c r="H19" i="1" l="1"/>
  <c r="J27" i="1" l="1"/>
  <c r="J28" i="1" s="1"/>
  <c r="K25" i="1"/>
  <c r="K27" i="1" s="1"/>
  <c r="K28" i="1" s="1"/>
  <c r="K17" i="1" l="1"/>
  <c r="K14" i="1"/>
  <c r="K13" i="1"/>
  <c r="K8" i="1"/>
  <c r="I18" i="1" l="1"/>
  <c r="J18" i="1" s="1"/>
  <c r="I17" i="1"/>
  <c r="J17" i="1" s="1"/>
  <c r="I16" i="1"/>
  <c r="J16" i="1" s="1"/>
  <c r="K15" i="1"/>
  <c r="I15" i="1"/>
  <c r="I14" i="1"/>
  <c r="I13" i="1"/>
  <c r="I12" i="1"/>
  <c r="I8" i="1"/>
  <c r="J15" i="1" l="1"/>
  <c r="J14" i="1"/>
  <c r="J13" i="1"/>
  <c r="J8" i="1"/>
  <c r="E24" i="1" l="1"/>
  <c r="D11" i="1" l="1"/>
  <c r="K12" i="1" s="1"/>
  <c r="D24" i="1"/>
  <c r="D26" i="1" s="1"/>
  <c r="J12" i="1" l="1"/>
  <c r="D27" i="1" l="1"/>
  <c r="D2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Ahern, Jennifer (DOE)</author>
  </authors>
  <commentList>
    <comment ref="E6" authorId="0" shapeId="0" xr:uid="{C0FB4098-45B0-429E-8AB6-B23DE09E8B13}">
      <text>
        <r>
          <rPr>
            <b/>
            <sz val="9"/>
            <color indexed="81"/>
            <rFont val="Tahoma"/>
            <family val="2"/>
          </rPr>
          <t>(DOE):</t>
        </r>
        <r>
          <rPr>
            <sz val="9"/>
            <color indexed="81"/>
            <rFont val="Tahoma"/>
            <family val="2"/>
          </rPr>
          <t xml:space="preserve">
Live link! Click here for indirect rates.</t>
        </r>
      </text>
    </comment>
  </commentList>
</comments>
</file>

<file path=xl/sharedStrings.xml><?xml version="1.0" encoding="utf-8"?>
<sst xmlns="http://schemas.openxmlformats.org/spreadsheetml/2006/main" count="81" uniqueCount="73">
  <si>
    <t>Applicant name and number</t>
  </si>
  <si>
    <t>Comptroller's Expenditure Classification Handbook</t>
  </si>
  <si>
    <t xml:space="preserve">ISA Budget  
</t>
  </si>
  <si>
    <t>ENTER YOUR ISA BUDGET</t>
  </si>
  <si>
    <t>EdGrants Budget</t>
  </si>
  <si>
    <t>Total EdGrants</t>
  </si>
  <si>
    <t>Variance</t>
  </si>
  <si>
    <t>ISA Budget</t>
  </si>
  <si>
    <t>Object Classifications</t>
  </si>
  <si>
    <t>AA</t>
  </si>
  <si>
    <t xml:space="preserve">State Employee </t>
  </si>
  <si>
    <t>Line 1 - 
Admin Salaries</t>
  </si>
  <si>
    <t>AA and/or CC</t>
  </si>
  <si>
    <t>BB</t>
  </si>
  <si>
    <t>Employee Expenses</t>
  </si>
  <si>
    <t>Line 2- 
Instructional Staff</t>
  </si>
  <si>
    <t>CC</t>
  </si>
  <si>
    <t>Special / Contracted Employee</t>
  </si>
  <si>
    <t>Line 3 - 
Support Staff</t>
  </si>
  <si>
    <t>DD</t>
  </si>
  <si>
    <t>Line 4 - 
Stipends</t>
  </si>
  <si>
    <t>FILL IN THIS FIELD</t>
  </si>
  <si>
    <t>EE</t>
  </si>
  <si>
    <t>Admin Expenses</t>
  </si>
  <si>
    <t>Line 5 - Fringe</t>
  </si>
  <si>
    <t>Indirect Cost (Cannot Exceed the value in cell H17)</t>
  </si>
  <si>
    <t>Line 6 - 
Contractual Services</t>
  </si>
  <si>
    <t>HH, CC, MM and/or LL</t>
  </si>
  <si>
    <t>FF</t>
  </si>
  <si>
    <t>Programmatic Supplies</t>
  </si>
  <si>
    <t>Line 7 - Supplies*</t>
  </si>
  <si>
    <t>EE, FF and/or UU</t>
  </si>
  <si>
    <t>HH</t>
  </si>
  <si>
    <t>Contractual Services</t>
  </si>
  <si>
    <t>Line 8 - Travel**</t>
  </si>
  <si>
    <t>BB and/or EE</t>
  </si>
  <si>
    <t>KK</t>
  </si>
  <si>
    <t>Equipment</t>
  </si>
  <si>
    <t>Line 9 - 
Other Costs</t>
  </si>
  <si>
    <t>could be any Object Class</t>
  </si>
  <si>
    <t>LL</t>
  </si>
  <si>
    <t>Equipment Lease/Maintenance</t>
  </si>
  <si>
    <t>Line 10 - Indirect</t>
  </si>
  <si>
    <t>MM</t>
  </si>
  <si>
    <t>Purchased Client Human &amp; Social Services and Non-Human Services</t>
  </si>
  <si>
    <t>Line 11 - 
Equipment</t>
  </si>
  <si>
    <t>KK or UU</t>
  </si>
  <si>
    <t>UU</t>
  </si>
  <si>
    <t>IT Expenses (hardware/software/contracts)</t>
  </si>
  <si>
    <t>TOTAL</t>
  </si>
  <si>
    <t>Supplies - Line 7*</t>
  </si>
  <si>
    <t>Travel - Line 8**</t>
  </si>
  <si>
    <t>EE for office supplies</t>
  </si>
  <si>
    <t>EE - Payments made to Vendor on behalf of staff</t>
  </si>
  <si>
    <t>Indirect Cost Calculation (A)</t>
  </si>
  <si>
    <t>Input Your</t>
  </si>
  <si>
    <t>FF for books &amp; edu. materials</t>
  </si>
  <si>
    <t>BB - Employee Reimbursement</t>
  </si>
  <si>
    <t>Note: if percentage format used</t>
  </si>
  <si>
    <t>Grant Information</t>
  </si>
  <si>
    <t>UU for IT hardware/software</t>
  </si>
  <si>
    <t>Example</t>
  </si>
  <si>
    <t>Below</t>
  </si>
  <si>
    <t>Total Funds Requested</t>
  </si>
  <si>
    <t>ISA Budget:</t>
  </si>
  <si>
    <r>
      <t xml:space="preserve">Indirect Cost Percentage: If percentage used </t>
    </r>
    <r>
      <rPr>
        <b/>
        <sz val="11"/>
        <rFont val="Arial"/>
        <family val="2"/>
      </rPr>
      <t>(2.18%)</t>
    </r>
  </si>
  <si>
    <t>EdGrants Budget:</t>
  </si>
  <si>
    <t>Total Funds/(1+Percentage)</t>
  </si>
  <si>
    <t>Difference to equal ZERO</t>
  </si>
  <si>
    <t>Maximum Amount that can be used for Indirect:</t>
  </si>
  <si>
    <t>Approved Fringe Rate
39.43% AA + 1.97% CC</t>
  </si>
  <si>
    <t xml:space="preserve">Approved Fringe 39.43% AA + 1.97% CC </t>
  </si>
  <si>
    <r>
      <rPr>
        <b/>
        <sz val="11"/>
        <color theme="1"/>
        <rFont val="Calibri"/>
        <family val="2"/>
        <scheme val="minor"/>
      </rPr>
      <t>ISA Budget Notes:</t>
    </r>
    <r>
      <rPr>
        <sz val="11"/>
        <color theme="1"/>
        <rFont val="Calibri"/>
        <family val="2"/>
        <scheme val="minor"/>
      </rPr>
      <t xml:space="preserve">  Identify the object class(es) that make up each budgeted line item.  Or if you need more object class options
</t>
    </r>
    <r>
      <rPr>
        <b/>
        <sz val="11"/>
        <color rgb="FFFF0000"/>
        <rFont val="Calibri"/>
        <family val="2"/>
        <scheme val="minor"/>
      </rPr>
      <t>Example</t>
    </r>
    <r>
      <rPr>
        <sz val="11"/>
        <color theme="1"/>
        <rFont val="Calibri"/>
        <family val="2"/>
        <scheme val="minor"/>
      </rPr>
      <t>:</t>
    </r>
    <r>
      <rPr>
        <u/>
        <sz val="11"/>
        <color rgb="FFFF0000"/>
        <rFont val="Calibri"/>
        <family val="2"/>
        <scheme val="minor"/>
      </rPr>
      <t xml:space="preserve"> Line 7 Supplies = $10,700; broken out as EE: $2700; FF: $3000; UU: $5,000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</si>
</sst>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  <numFmt numFmtId="165" formatCode="_(&quot;$&quot;* #,##0_);_(&quot;$&quot;* \(#,##0\);_(&quot;$&quot;* &quot;-&quot;??_);_(@_)"/>
    <numFmt numFmtId="166" formatCode="&quot;$&quot;#,##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u/>
      <sz val="11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EB4"/>
        <bgColor indexed="64"/>
      </patternFill>
    </fill>
    <fill>
      <patternFill patternType="solid">
        <fgColor rgb="FFF8FDB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</cellStyleXfs>
  <cellXfs count="79">
    <xf numFmtId="0" fontId="0" fillId="0" borderId="0" xfId="0"/>
    <xf numFmtId="0" fontId="0" fillId="0" borderId="0" xfId="0" applyAlignment="1"/>
    <xf numFmtId="7" fontId="6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8" xfId="2" applyFont="1" applyBorder="1" applyAlignment="1" applyProtection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64" fontId="0" fillId="3" borderId="8" xfId="1" applyNumberFormat="1" applyFont="1" applyFill="1" applyBorder="1" applyAlignment="1">
      <alignment horizontal="center" vertical="center"/>
    </xf>
    <xf numFmtId="7" fontId="9" fillId="3" borderId="8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/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/>
    </xf>
    <xf numFmtId="44" fontId="0" fillId="2" borderId="8" xfId="0" applyNumberFormat="1" applyFont="1" applyFill="1" applyBorder="1" applyAlignment="1" applyProtection="1">
      <alignment horizontal="right" vertical="center" wrapText="1"/>
      <protection locked="0"/>
    </xf>
    <xf numFmtId="164" fontId="0" fillId="4" borderId="8" xfId="0" applyNumberFormat="1" applyFont="1" applyFill="1" applyBorder="1" applyAlignment="1">
      <alignment horizontal="right" vertical="center" wrapText="1"/>
    </xf>
    <xf numFmtId="0" fontId="3" fillId="0" borderId="8" xfId="0" applyFont="1" applyBorder="1" applyAlignment="1"/>
    <xf numFmtId="165" fontId="0" fillId="0" borderId="8" xfId="0" applyNumberFormat="1" applyFont="1" applyBorder="1"/>
    <xf numFmtId="0" fontId="6" fillId="2" borderId="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/>
    <xf numFmtId="164" fontId="0" fillId="5" borderId="8" xfId="1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7" fontId="9" fillId="6" borderId="8" xfId="0" applyNumberFormat="1" applyFont="1" applyFill="1" applyBorder="1" applyAlignment="1" applyProtection="1">
      <alignment horizontal="right" vertical="center"/>
    </xf>
    <xf numFmtId="0" fontId="3" fillId="0" borderId="8" xfId="0" applyFont="1" applyBorder="1" applyAlignment="1">
      <alignment horizontal="left" vertical="center" wrapText="1"/>
    </xf>
    <xf numFmtId="0" fontId="3" fillId="0" borderId="8" xfId="0" applyFont="1" applyBorder="1" applyAlignment="1">
      <alignment wrapText="1"/>
    </xf>
    <xf numFmtId="0" fontId="3" fillId="7" borderId="8" xfId="0" applyFont="1" applyFill="1" applyBorder="1" applyAlignment="1">
      <alignment horizontal="center" vertical="center"/>
    </xf>
    <xf numFmtId="0" fontId="0" fillId="0" borderId="0" xfId="0" applyFont="1" applyAlignment="1"/>
    <xf numFmtId="0" fontId="10" fillId="2" borderId="8" xfId="0" applyFont="1" applyFill="1" applyBorder="1" applyAlignment="1" applyProtection="1">
      <protection locked="0"/>
    </xf>
    <xf numFmtId="0" fontId="3" fillId="0" borderId="9" xfId="0" applyFont="1" applyFill="1" applyBorder="1" applyAlignment="1"/>
    <xf numFmtId="0" fontId="0" fillId="0" borderId="12" xfId="0" applyBorder="1"/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15" xfId="0" applyBorder="1"/>
    <xf numFmtId="44" fontId="0" fillId="4" borderId="8" xfId="0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/>
    </xf>
    <xf numFmtId="44" fontId="0" fillId="0" borderId="2" xfId="0" applyNumberFormat="1" applyBorder="1" applyAlignment="1"/>
    <xf numFmtId="0" fontId="3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right"/>
    </xf>
    <xf numFmtId="44" fontId="2" fillId="0" borderId="11" xfId="0" applyNumberFormat="1" applyFont="1" applyBorder="1" applyAlignment="1"/>
    <xf numFmtId="0" fontId="3" fillId="0" borderId="0" xfId="0" applyFont="1"/>
    <xf numFmtId="0" fontId="13" fillId="0" borderId="8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64" fontId="0" fillId="9" borderId="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 vertical="center"/>
    </xf>
    <xf numFmtId="0" fontId="14" fillId="0" borderId="0" xfId="0" applyFont="1" applyAlignment="1" applyProtection="1">
      <protection locked="0"/>
    </xf>
    <xf numFmtId="164" fontId="3" fillId="3" borderId="8" xfId="1" applyNumberFormat="1" applyFont="1" applyFill="1" applyBorder="1" applyAlignment="1">
      <alignment horizontal="center" vertical="center"/>
    </xf>
    <xf numFmtId="44" fontId="0" fillId="8" borderId="8" xfId="0" applyNumberFormat="1" applyFont="1" applyFill="1" applyBorder="1" applyAlignment="1" applyProtection="1">
      <alignment horizontal="right" vertical="center" wrapText="1"/>
      <protection locked="0"/>
    </xf>
    <xf numFmtId="44" fontId="0" fillId="0" borderId="14" xfId="0" applyNumberFormat="1" applyBorder="1" applyAlignment="1"/>
    <xf numFmtId="0" fontId="15" fillId="10" borderId="19" xfId="3" applyFont="1" applyFill="1" applyBorder="1"/>
    <xf numFmtId="0" fontId="15" fillId="10" borderId="20" xfId="3" applyFont="1" applyFill="1" applyBorder="1"/>
    <xf numFmtId="0" fontId="15" fillId="10" borderId="17" xfId="3" applyFont="1" applyFill="1" applyBorder="1" applyAlignment="1">
      <alignment horizontal="center"/>
    </xf>
    <xf numFmtId="0" fontId="16" fillId="10" borderId="21" xfId="3" applyFont="1" applyFill="1" applyBorder="1"/>
    <xf numFmtId="0" fontId="15" fillId="10" borderId="22" xfId="3" applyFont="1" applyFill="1" applyBorder="1"/>
    <xf numFmtId="0" fontId="15" fillId="10" borderId="16" xfId="3" applyFont="1" applyFill="1" applyBorder="1" applyAlignment="1">
      <alignment horizontal="center"/>
    </xf>
    <xf numFmtId="0" fontId="15" fillId="0" borderId="8" xfId="3" applyFont="1" applyBorder="1"/>
    <xf numFmtId="0" fontId="17" fillId="0" borderId="8" xfId="3" applyFont="1" applyBorder="1" applyAlignment="1">
      <alignment horizontal="center"/>
    </xf>
    <xf numFmtId="0" fontId="15" fillId="10" borderId="18" xfId="3" applyFont="1" applyFill="1" applyBorder="1" applyAlignment="1">
      <alignment horizontal="center"/>
    </xf>
    <xf numFmtId="166" fontId="15" fillId="0" borderId="8" xfId="3" applyNumberFormat="1" applyFont="1" applyBorder="1" applyAlignment="1">
      <alignment horizontal="center"/>
    </xf>
    <xf numFmtId="166" fontId="15" fillId="7" borderId="8" xfId="3" applyNumberFormat="1" applyFont="1" applyFill="1" applyBorder="1" applyAlignment="1" applyProtection="1">
      <alignment horizontal="center"/>
      <protection locked="0"/>
    </xf>
    <xf numFmtId="10" fontId="15" fillId="0" borderId="8" xfId="3" applyNumberFormat="1" applyFont="1" applyBorder="1" applyAlignment="1">
      <alignment horizontal="center"/>
    </xf>
    <xf numFmtId="10" fontId="15" fillId="11" borderId="8" xfId="4" applyNumberFormat="1" applyFont="1" applyFill="1" applyBorder="1" applyAlignment="1" applyProtection="1">
      <alignment horizontal="center"/>
      <protection locked="0"/>
    </xf>
    <xf numFmtId="0" fontId="17" fillId="12" borderId="8" xfId="3" applyFont="1" applyFill="1" applyBorder="1"/>
    <xf numFmtId="166" fontId="17" fillId="12" borderId="8" xfId="3" applyNumberFormat="1" applyFont="1" applyFill="1" applyBorder="1" applyAlignment="1">
      <alignment horizontal="center"/>
    </xf>
    <xf numFmtId="0" fontId="0" fillId="0" borderId="8" xfId="0" applyBorder="1"/>
    <xf numFmtId="164" fontId="6" fillId="3" borderId="8" xfId="1" applyNumberFormat="1" applyFont="1" applyFill="1" applyBorder="1" applyAlignment="1">
      <alignment horizontal="center" vertical="center"/>
    </xf>
    <xf numFmtId="0" fontId="7" fillId="0" borderId="1" xfId="2" applyFont="1" applyBorder="1" applyAlignment="1" applyProtection="1">
      <alignment horizontal="center" vertical="center"/>
    </xf>
    <xf numFmtId="0" fontId="7" fillId="0" borderId="2" xfId="2" applyFont="1" applyBorder="1" applyAlignment="1" applyProtection="1">
      <alignment horizontal="center" vertical="center"/>
    </xf>
    <xf numFmtId="0" fontId="7" fillId="0" borderId="3" xfId="2" applyFont="1" applyBorder="1" applyAlignment="1" applyProtection="1">
      <alignment horizontal="center" vertical="center"/>
    </xf>
    <xf numFmtId="0" fontId="7" fillId="0" borderId="4" xfId="2" applyFont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left" vertical="center"/>
    </xf>
    <xf numFmtId="166" fontId="17" fillId="12" borderId="8" xfId="3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164" fontId="0" fillId="9" borderId="17" xfId="0" applyNumberFormat="1" applyFont="1" applyFill="1" applyBorder="1" applyAlignment="1" applyProtection="1">
      <alignment horizontal="center" vertical="center" wrapText="1"/>
      <protection locked="0"/>
    </xf>
    <xf numFmtId="164" fontId="0" fillId="9" borderId="16" xfId="0" applyNumberFormat="1" applyFont="1" applyFill="1" applyBorder="1" applyAlignment="1" applyProtection="1">
      <alignment horizontal="center" vertical="center" wrapText="1"/>
      <protection locked="0"/>
    </xf>
    <xf numFmtId="164" fontId="0" fillId="9" borderId="18" xfId="0" applyNumberFormat="1" applyFont="1" applyFill="1" applyBorder="1" applyAlignment="1" applyProtection="1">
      <alignment horizontal="center" vertical="center" wrapText="1"/>
      <protection locked="0"/>
    </xf>
  </cellXfs>
  <cellStyles count="5">
    <cellStyle name="Currency" xfId="1" builtinId="4"/>
    <cellStyle name="Hyperlink" xfId="2" builtinId="8"/>
    <cellStyle name="Normal" xfId="0" builtinId="0"/>
    <cellStyle name="Normal 6" xfId="3" xr:uid="{E3D4F2A4-2796-45E8-A462-18A3D9380C71}"/>
    <cellStyle name="Percent 4" xfId="4" xr:uid="{F62C90B2-7DEF-4133-99C7-2EB99B8C2AF4}"/>
  </cellStyles>
  <dxfs count="13"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E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50798</xdr:colOff>
      <xdr:row>1</xdr:row>
      <xdr:rowOff>38100</xdr:rowOff>
    </xdr:from>
    <xdr:to>
      <xdr:col>4</xdr:col>
      <xdr:colOff>990599</xdr:colOff>
      <xdr:row>4</xdr:row>
      <xdr:rowOff>171450</xdr:rowOff>
    </xdr:to>
    <xdr:sp macro="" textlink="">
      <xdr:nvSpPr>
        <xdr:cNvPr id="2" name="Rectangular Callout 18">
          <a:extLst>
            <a:ext uri="{FF2B5EF4-FFF2-40B4-BE49-F238E27FC236}">
              <a16:creationId xmlns:a16="http://schemas.microsoft.com/office/drawing/2014/main" id="{BFF42A0A-E4F8-4E07-B950-6E29371D55FF}"/>
            </a:ext>
          </a:extLst>
        </xdr:cNvPr>
        <xdr:cNvSpPr/>
      </xdr:nvSpPr>
      <xdr:spPr>
        <a:xfrm>
          <a:off x="50798" y="38100"/>
          <a:ext cx="6426201" cy="704850"/>
        </a:xfrm>
        <a:prstGeom prst="wedgeRectCallout">
          <a:avLst>
            <a:gd name="adj1" fmla="val -41693"/>
            <a:gd name="adj2" fmla="val 164270"/>
          </a:avLst>
        </a:prstGeom>
        <a:solidFill>
          <a:srgbClr val="FAD6F6"/>
        </a:solidFill>
        <a:ln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TIP:</a:t>
          </a:r>
          <a:r>
            <a:rPr lang="en-US" sz="1100" baseline="0"/>
            <a:t>   </a:t>
          </a:r>
          <a:r>
            <a:rPr 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We have</a:t>
          </a:r>
          <a:r>
            <a:rPr lang="en-US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listed the most commonly used object classes below.  If</a:t>
          </a:r>
          <a:r>
            <a:rPr 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other object classes are needed, </a:t>
          </a:r>
          <a:r>
            <a:rPr lang="en-US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use the empty cells in yellow at the bottom of the ISA Budget column below. If more categories/lines are needed than what is available , please note the info in the ISA Budget Notes column (column J)</a:t>
          </a:r>
          <a:r>
            <a:rPr lang="en-US" sz="1100" baseline="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.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381000</xdr:colOff>
      <xdr:row>25</xdr:row>
      <xdr:rowOff>99060</xdr:rowOff>
    </xdr:from>
    <xdr:to>
      <xdr:col>5</xdr:col>
      <xdr:colOff>1628775</xdr:colOff>
      <xdr:row>28</xdr:row>
      <xdr:rowOff>171450</xdr:rowOff>
    </xdr:to>
    <xdr:sp macro="" textlink="">
      <xdr:nvSpPr>
        <xdr:cNvPr id="3" name="Rectangular Callout 18">
          <a:extLst>
            <a:ext uri="{FF2B5EF4-FFF2-40B4-BE49-F238E27FC236}">
              <a16:creationId xmlns:a16="http://schemas.microsoft.com/office/drawing/2014/main" id="{891DED0A-0CA1-4A84-8F91-6A1DE0A237AC}"/>
            </a:ext>
          </a:extLst>
        </xdr:cNvPr>
        <xdr:cNvSpPr/>
      </xdr:nvSpPr>
      <xdr:spPr>
        <a:xfrm>
          <a:off x="5867400" y="9128760"/>
          <a:ext cx="4048125" cy="662940"/>
        </a:xfrm>
        <a:prstGeom prst="wedgeRectCallout">
          <a:avLst>
            <a:gd name="adj1" fmla="val -58713"/>
            <a:gd name="adj2" fmla="val 11899"/>
          </a:avLst>
        </a:prstGeom>
        <a:solidFill>
          <a:srgbClr val="FAD6F6"/>
        </a:solidFill>
        <a:ln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TIP:</a:t>
          </a:r>
          <a:r>
            <a:rPr lang="en-US" sz="1100" baseline="0"/>
            <a:t>   </a:t>
          </a:r>
          <a:r>
            <a:rPr 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Your</a:t>
          </a:r>
          <a:r>
            <a:rPr lang="en-US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ISA budget and your EdGrants budget must match. You must adjust your ISA budget or the EdGrants Budget Entry formlet. 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1238250</xdr:colOff>
      <xdr:row>5</xdr:row>
      <xdr:rowOff>120521</xdr:rowOff>
    </xdr:from>
    <xdr:to>
      <xdr:col>11</xdr:col>
      <xdr:colOff>9525</xdr:colOff>
      <xdr:row>5</xdr:row>
      <xdr:rowOff>457200</xdr:rowOff>
    </xdr:to>
    <xdr:sp macro="" textlink="">
      <xdr:nvSpPr>
        <xdr:cNvPr id="4" name="Rectangular Callout 18">
          <a:extLst>
            <a:ext uri="{FF2B5EF4-FFF2-40B4-BE49-F238E27FC236}">
              <a16:creationId xmlns:a16="http://schemas.microsoft.com/office/drawing/2014/main" id="{D82B154A-3DBD-44D7-BE1A-70B598C598BF}"/>
            </a:ext>
          </a:extLst>
        </xdr:cNvPr>
        <xdr:cNvSpPr/>
      </xdr:nvSpPr>
      <xdr:spPr>
        <a:xfrm>
          <a:off x="9201150" y="882521"/>
          <a:ext cx="3400425" cy="336679"/>
        </a:xfrm>
        <a:prstGeom prst="wedgeRectCallout">
          <a:avLst>
            <a:gd name="adj1" fmla="val 41147"/>
            <a:gd name="adj2" fmla="val 193173"/>
          </a:avLst>
        </a:prstGeom>
        <a:solidFill>
          <a:srgbClr val="FAD6F6"/>
        </a:solidFill>
        <a:ln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TIP: </a:t>
          </a:r>
          <a:r>
            <a:rPr lang="en-US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Pull this information from your EdGrants Budget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acomptroller.org/expenditure-classification-handbook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://www.macomptroller.info/comptroller/docs/close-open/co-expenditure-classification-handbook.doc" TargetMode="External"/><Relationship Id="rId1" Type="http://schemas.openxmlformats.org/officeDocument/2006/relationships/hyperlink" Target="https://www.macomptroller.org/fiscal-year-updates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5DB3B4-C4F0-4860-9F9F-712D8B4A4522}">
  <dimension ref="A1:L30"/>
  <sheetViews>
    <sheetView tabSelected="1" zoomScaleNormal="100" workbookViewId="0">
      <selection activeCell="D6" sqref="D6"/>
    </sheetView>
  </sheetViews>
  <sheetFormatPr defaultRowHeight="15" x14ac:dyDescent="0.25"/>
  <cols>
    <col min="1" max="2" width="6.42578125" customWidth="1"/>
    <col min="3" max="3" width="56.5703125" style="1" customWidth="1"/>
    <col min="4" max="4" width="12.85546875" bestFit="1" customWidth="1"/>
    <col min="5" max="5" width="16.5703125" customWidth="1"/>
    <col min="6" max="6" width="26.42578125" style="1" customWidth="1"/>
    <col min="7" max="7" width="24.42578125" customWidth="1"/>
    <col min="8" max="8" width="18.5703125" customWidth="1"/>
    <col min="9" max="11" width="18.5703125" style="38" hidden="1" customWidth="1"/>
    <col min="12" max="12" width="71.5703125" customWidth="1"/>
  </cols>
  <sheetData>
    <row r="1" spans="1:12" ht="29.45" customHeight="1" x14ac:dyDescent="0.3">
      <c r="C1" s="42" t="s">
        <v>0</v>
      </c>
    </row>
    <row r="2" spans="1:12" ht="14.45" customHeight="1" thickBot="1" x14ac:dyDescent="0.3"/>
    <row r="3" spans="1:12" ht="15" customHeight="1" x14ac:dyDescent="0.25">
      <c r="F3" s="63" t="s">
        <v>1</v>
      </c>
      <c r="G3" s="64"/>
    </row>
    <row r="4" spans="1:12" ht="15.75" thickBot="1" x14ac:dyDescent="0.3">
      <c r="F4" s="65"/>
      <c r="G4" s="66"/>
    </row>
    <row r="6" spans="1:12" ht="60" x14ac:dyDescent="0.25">
      <c r="A6" s="67" t="s">
        <v>2</v>
      </c>
      <c r="B6" s="68"/>
      <c r="C6" s="69"/>
      <c r="D6" s="2" t="s">
        <v>3</v>
      </c>
      <c r="E6" s="3" t="s">
        <v>70</v>
      </c>
      <c r="F6" s="70" t="s">
        <v>4</v>
      </c>
      <c r="G6" s="70"/>
      <c r="H6" s="70"/>
      <c r="I6" s="39" t="s">
        <v>5</v>
      </c>
      <c r="J6" s="39" t="s">
        <v>6</v>
      </c>
      <c r="K6" s="39" t="s">
        <v>7</v>
      </c>
      <c r="L6" s="4" t="s">
        <v>72</v>
      </c>
    </row>
    <row r="7" spans="1:12" s="7" customFormat="1" x14ac:dyDescent="0.25">
      <c r="A7" s="5"/>
      <c r="B7" s="5"/>
      <c r="C7" s="5"/>
      <c r="D7" s="6"/>
      <c r="E7" s="5"/>
      <c r="F7" s="5" t="s">
        <v>4</v>
      </c>
      <c r="G7" s="43" t="s">
        <v>8</v>
      </c>
      <c r="H7" s="5"/>
      <c r="I7" s="5"/>
      <c r="J7" s="5"/>
      <c r="K7" s="5"/>
      <c r="L7" s="62" t="s">
        <v>21</v>
      </c>
    </row>
    <row r="8" spans="1:12" s="15" customFormat="1" x14ac:dyDescent="0.25">
      <c r="A8" s="8">
        <v>2022</v>
      </c>
      <c r="B8" s="8" t="s">
        <v>9</v>
      </c>
      <c r="C8" s="9" t="s">
        <v>10</v>
      </c>
      <c r="D8" s="10">
        <v>0</v>
      </c>
      <c r="E8" s="11">
        <f>D8*39.43%</f>
        <v>0</v>
      </c>
      <c r="F8" s="12" t="s">
        <v>11</v>
      </c>
      <c r="G8" s="13" t="s">
        <v>12</v>
      </c>
      <c r="H8" s="44">
        <v>0</v>
      </c>
      <c r="I8" s="76">
        <f>SUM(H8:H11)</f>
        <v>0</v>
      </c>
      <c r="J8" s="76">
        <f>I8-K8</f>
        <v>0</v>
      </c>
      <c r="K8" s="76">
        <f>D8+D10</f>
        <v>0</v>
      </c>
      <c r="L8" s="14"/>
    </row>
    <row r="9" spans="1:12" s="15" customFormat="1" x14ac:dyDescent="0.25">
      <c r="A9" s="8"/>
      <c r="B9" s="8" t="s">
        <v>13</v>
      </c>
      <c r="C9" s="9" t="s">
        <v>14</v>
      </c>
      <c r="D9" s="10">
        <v>0</v>
      </c>
      <c r="E9" s="16"/>
      <c r="F9" s="12" t="s">
        <v>15</v>
      </c>
      <c r="G9" s="13" t="s">
        <v>12</v>
      </c>
      <c r="H9" s="44">
        <v>0</v>
      </c>
      <c r="I9" s="77"/>
      <c r="J9" s="77"/>
      <c r="K9" s="77"/>
      <c r="L9" s="14"/>
    </row>
    <row r="10" spans="1:12" s="15" customFormat="1" x14ac:dyDescent="0.25">
      <c r="A10" s="8"/>
      <c r="B10" s="8" t="s">
        <v>16</v>
      </c>
      <c r="C10" s="9" t="s">
        <v>17</v>
      </c>
      <c r="D10" s="10">
        <v>0</v>
      </c>
      <c r="E10" s="11">
        <f>(D10*1.97%)</f>
        <v>0</v>
      </c>
      <c r="F10" s="12" t="s">
        <v>18</v>
      </c>
      <c r="G10" s="13" t="s">
        <v>12</v>
      </c>
      <c r="H10" s="44">
        <v>0</v>
      </c>
      <c r="I10" s="77"/>
      <c r="J10" s="77"/>
      <c r="K10" s="77"/>
      <c r="L10" s="14"/>
    </row>
    <row r="11" spans="1:12" s="15" customFormat="1" x14ac:dyDescent="0.25">
      <c r="A11" s="8"/>
      <c r="B11" s="17" t="s">
        <v>19</v>
      </c>
      <c r="C11" s="9" t="s">
        <v>71</v>
      </c>
      <c r="D11" s="18">
        <f>E24</f>
        <v>0</v>
      </c>
      <c r="E11" s="16"/>
      <c r="F11" s="12" t="s">
        <v>20</v>
      </c>
      <c r="G11" s="13" t="s">
        <v>12</v>
      </c>
      <c r="H11" s="44">
        <v>0</v>
      </c>
      <c r="I11" s="78"/>
      <c r="J11" s="78"/>
      <c r="K11" s="78"/>
      <c r="L11" s="14"/>
    </row>
    <row r="12" spans="1:12" s="15" customFormat="1" x14ac:dyDescent="0.25">
      <c r="A12" s="8"/>
      <c r="B12" s="8" t="s">
        <v>22</v>
      </c>
      <c r="C12" s="9" t="s">
        <v>23</v>
      </c>
      <c r="D12" s="10">
        <v>0</v>
      </c>
      <c r="E12" s="16"/>
      <c r="F12" s="12" t="s">
        <v>24</v>
      </c>
      <c r="G12" s="13" t="s">
        <v>19</v>
      </c>
      <c r="H12" s="44">
        <v>0</v>
      </c>
      <c r="I12" s="40">
        <f>H12</f>
        <v>0</v>
      </c>
      <c r="J12" s="40">
        <f>K12-I12</f>
        <v>0</v>
      </c>
      <c r="K12" s="40">
        <f>D11</f>
        <v>0</v>
      </c>
      <c r="L12" s="14"/>
    </row>
    <row r="13" spans="1:12" s="15" customFormat="1" x14ac:dyDescent="0.25">
      <c r="A13" s="8"/>
      <c r="B13" s="8" t="s">
        <v>22</v>
      </c>
      <c r="C13" s="19" t="s">
        <v>25</v>
      </c>
      <c r="D13" s="10">
        <v>0</v>
      </c>
      <c r="E13" s="16"/>
      <c r="F13" s="12" t="s">
        <v>26</v>
      </c>
      <c r="G13" s="13" t="s">
        <v>27</v>
      </c>
      <c r="H13" s="44">
        <v>0</v>
      </c>
      <c r="I13" s="40">
        <f t="shared" ref="I13:I18" si="0">H13</f>
        <v>0</v>
      </c>
      <c r="J13" s="40">
        <f t="shared" ref="J13:J18" si="1">K13-I13</f>
        <v>0</v>
      </c>
      <c r="K13" s="40">
        <f>D15+D16+D17+D4</f>
        <v>0</v>
      </c>
      <c r="L13" s="14"/>
    </row>
    <row r="14" spans="1:12" s="15" customFormat="1" ht="17.850000000000001" customHeight="1" x14ac:dyDescent="0.25">
      <c r="A14" s="8"/>
      <c r="B14" s="8" t="s">
        <v>28</v>
      </c>
      <c r="C14" s="9" t="s">
        <v>29</v>
      </c>
      <c r="D14" s="10">
        <v>0</v>
      </c>
      <c r="E14" s="16"/>
      <c r="F14" s="20" t="s">
        <v>30</v>
      </c>
      <c r="G14" s="13" t="s">
        <v>31</v>
      </c>
      <c r="H14" s="44">
        <v>0</v>
      </c>
      <c r="I14" s="40">
        <f t="shared" si="0"/>
        <v>0</v>
      </c>
      <c r="J14" s="40">
        <f t="shared" si="1"/>
        <v>0</v>
      </c>
      <c r="K14" s="40">
        <f>D12+D13+D18</f>
        <v>0</v>
      </c>
      <c r="L14" s="14"/>
    </row>
    <row r="15" spans="1:12" s="15" customFormat="1" x14ac:dyDescent="0.25">
      <c r="A15" s="8"/>
      <c r="B15" s="8" t="s">
        <v>32</v>
      </c>
      <c r="C15" s="9" t="s">
        <v>33</v>
      </c>
      <c r="D15" s="10">
        <v>0</v>
      </c>
      <c r="E15" s="16"/>
      <c r="F15" s="12" t="s">
        <v>34</v>
      </c>
      <c r="G15" s="13" t="s">
        <v>35</v>
      </c>
      <c r="H15" s="44">
        <v>0</v>
      </c>
      <c r="I15" s="40">
        <f t="shared" si="0"/>
        <v>0</v>
      </c>
      <c r="J15" s="40">
        <f t="shared" si="1"/>
        <v>0</v>
      </c>
      <c r="K15" s="40">
        <f>D9</f>
        <v>0</v>
      </c>
      <c r="L15" s="14"/>
    </row>
    <row r="16" spans="1:12" s="15" customFormat="1" x14ac:dyDescent="0.25">
      <c r="A16" s="8"/>
      <c r="B16" s="8" t="s">
        <v>36</v>
      </c>
      <c r="C16" s="9" t="s">
        <v>37</v>
      </c>
      <c r="D16" s="10">
        <v>0</v>
      </c>
      <c r="E16" s="16"/>
      <c r="F16" s="12" t="s">
        <v>38</v>
      </c>
      <c r="G16" s="13" t="s">
        <v>39</v>
      </c>
      <c r="H16" s="44">
        <v>0</v>
      </c>
      <c r="I16" s="40">
        <f t="shared" si="0"/>
        <v>0</v>
      </c>
      <c r="J16" s="40">
        <f t="shared" si="1"/>
        <v>0</v>
      </c>
      <c r="K16" s="40"/>
      <c r="L16" s="14"/>
    </row>
    <row r="17" spans="1:12" s="15" customFormat="1" x14ac:dyDescent="0.25">
      <c r="A17" s="8"/>
      <c r="B17" s="8" t="s">
        <v>40</v>
      </c>
      <c r="C17" s="9" t="s">
        <v>41</v>
      </c>
      <c r="D17" s="10">
        <v>0</v>
      </c>
      <c r="E17" s="16"/>
      <c r="F17" s="12" t="s">
        <v>42</v>
      </c>
      <c r="G17" s="13" t="s">
        <v>22</v>
      </c>
      <c r="H17" s="44">
        <v>0</v>
      </c>
      <c r="I17" s="40">
        <f t="shared" si="0"/>
        <v>0</v>
      </c>
      <c r="J17" s="40">
        <f t="shared" si="1"/>
        <v>0</v>
      </c>
      <c r="K17" s="40">
        <f>D13</f>
        <v>0</v>
      </c>
      <c r="L17" s="14"/>
    </row>
    <row r="18" spans="1:12" s="15" customFormat="1" x14ac:dyDescent="0.25">
      <c r="A18" s="8"/>
      <c r="B18" s="8" t="s">
        <v>43</v>
      </c>
      <c r="C18" s="36" t="s">
        <v>44</v>
      </c>
      <c r="D18" s="10">
        <v>0</v>
      </c>
      <c r="E18" s="16"/>
      <c r="F18" s="12" t="s">
        <v>45</v>
      </c>
      <c r="G18" s="13" t="s">
        <v>46</v>
      </c>
      <c r="H18" s="44">
        <v>0</v>
      </c>
      <c r="I18" s="40">
        <f t="shared" si="0"/>
        <v>0</v>
      </c>
      <c r="J18" s="40">
        <f t="shared" si="1"/>
        <v>0</v>
      </c>
      <c r="K18" s="40"/>
      <c r="L18" s="14"/>
    </row>
    <row r="19" spans="1:12" s="15" customFormat="1" x14ac:dyDescent="0.25">
      <c r="A19" s="8"/>
      <c r="B19" s="8" t="s">
        <v>47</v>
      </c>
      <c r="C19" s="9" t="s">
        <v>48</v>
      </c>
      <c r="D19" s="10">
        <v>0</v>
      </c>
      <c r="E19" s="16"/>
      <c r="F19" s="16"/>
      <c r="G19" s="21" t="s">
        <v>49</v>
      </c>
      <c r="H19" s="29">
        <f>SUM(H8:H18)</f>
        <v>0</v>
      </c>
      <c r="I19" s="16"/>
      <c r="J19" s="16"/>
      <c r="K19" s="16"/>
      <c r="L19" s="16"/>
    </row>
    <row r="20" spans="1:12" s="15" customFormat="1" ht="15.75" thickBot="1" x14ac:dyDescent="0.3">
      <c r="A20" s="8"/>
      <c r="B20" s="23"/>
      <c r="C20" s="23"/>
      <c r="D20" s="10">
        <v>0</v>
      </c>
      <c r="E20" s="16"/>
      <c r="F20" s="22"/>
      <c r="I20" s="41"/>
      <c r="J20" s="41"/>
      <c r="K20" s="41"/>
    </row>
    <row r="21" spans="1:12" s="15" customFormat="1" ht="15.75" thickBot="1" x14ac:dyDescent="0.3">
      <c r="A21" s="8"/>
      <c r="B21" s="23"/>
      <c r="C21" s="23"/>
      <c r="D21" s="10">
        <v>0</v>
      </c>
      <c r="E21" s="16"/>
      <c r="F21" s="24" t="s">
        <v>50</v>
      </c>
      <c r="G21" s="72" t="s">
        <v>51</v>
      </c>
      <c r="H21" s="73"/>
      <c r="I21" s="37"/>
      <c r="J21" s="37"/>
      <c r="K21" s="37"/>
    </row>
    <row r="22" spans="1:12" s="15" customFormat="1" x14ac:dyDescent="0.25">
      <c r="A22" s="8"/>
      <c r="B22" s="23"/>
      <c r="C22" s="23"/>
      <c r="D22" s="10">
        <v>0</v>
      </c>
      <c r="E22" s="16"/>
      <c r="F22" s="25" t="s">
        <v>52</v>
      </c>
      <c r="G22" s="74" t="s">
        <v>53</v>
      </c>
      <c r="H22" s="75"/>
      <c r="I22" s="46" t="s">
        <v>54</v>
      </c>
      <c r="J22" s="47"/>
      <c r="K22" s="48" t="s">
        <v>55</v>
      </c>
    </row>
    <row r="23" spans="1:12" s="15" customFormat="1" ht="15.75" thickBot="1" x14ac:dyDescent="0.3">
      <c r="A23" s="8"/>
      <c r="B23" s="23"/>
      <c r="C23" s="23"/>
      <c r="D23" s="10">
        <v>0</v>
      </c>
      <c r="E23" s="16"/>
      <c r="F23" s="25" t="s">
        <v>56</v>
      </c>
      <c r="G23" s="26" t="s">
        <v>57</v>
      </c>
      <c r="H23" s="27"/>
      <c r="I23" s="49" t="s">
        <v>58</v>
      </c>
      <c r="J23" s="50"/>
      <c r="K23" s="51" t="s">
        <v>59</v>
      </c>
    </row>
    <row r="24" spans="1:12" s="15" customFormat="1" ht="15.75" thickBot="1" x14ac:dyDescent="0.3">
      <c r="A24" s="8"/>
      <c r="B24" s="8"/>
      <c r="C24" s="9" t="s">
        <v>49</v>
      </c>
      <c r="D24" s="29">
        <f>SUM(D8:D23)</f>
        <v>0</v>
      </c>
      <c r="E24" s="11">
        <f>ROUNDUP(E8+E10,0)</f>
        <v>0</v>
      </c>
      <c r="F24" s="28" t="s">
        <v>60</v>
      </c>
      <c r="G24"/>
      <c r="H24"/>
      <c r="I24" s="52"/>
      <c r="J24" s="53" t="s">
        <v>61</v>
      </c>
      <c r="K24" s="54" t="s">
        <v>62</v>
      </c>
    </row>
    <row r="25" spans="1:12" s="15" customFormat="1" ht="15.75" thickBot="1" x14ac:dyDescent="0.3">
      <c r="A25" s="16"/>
      <c r="B25" s="16"/>
      <c r="C25" s="16"/>
      <c r="D25" s="16"/>
      <c r="E25" s="16"/>
      <c r="G25" s="1"/>
      <c r="H25" s="1"/>
      <c r="I25" s="52" t="s">
        <v>63</v>
      </c>
      <c r="J25" s="55">
        <v>100000</v>
      </c>
      <c r="K25" s="56">
        <f>H14</f>
        <v>0</v>
      </c>
    </row>
    <row r="26" spans="1:12" x14ac:dyDescent="0.25">
      <c r="C26" s="30" t="s">
        <v>64</v>
      </c>
      <c r="D26" s="31">
        <f>D24</f>
        <v>0</v>
      </c>
      <c r="I26" s="52" t="s">
        <v>65</v>
      </c>
      <c r="J26" s="57">
        <v>2.18E-2</v>
      </c>
      <c r="K26" s="58">
        <v>0</v>
      </c>
    </row>
    <row r="27" spans="1:12" ht="15.75" thickBot="1" x14ac:dyDescent="0.3">
      <c r="C27" s="32" t="s">
        <v>66</v>
      </c>
      <c r="D27" s="45">
        <f>H19</f>
        <v>0</v>
      </c>
      <c r="I27" s="52" t="s">
        <v>67</v>
      </c>
      <c r="J27" s="55">
        <f>+J25/(1+J26)</f>
        <v>97866.510080250533</v>
      </c>
      <c r="K27" s="55">
        <f>+K25/(1+K26)</f>
        <v>0</v>
      </c>
    </row>
    <row r="28" spans="1:12" ht="15.75" thickBot="1" x14ac:dyDescent="0.3">
      <c r="C28" s="33" t="s">
        <v>68</v>
      </c>
      <c r="D28" s="34">
        <f>D26-D27</f>
        <v>0</v>
      </c>
      <c r="I28" s="59" t="s">
        <v>69</v>
      </c>
      <c r="J28" s="60">
        <f>+J25-J27</f>
        <v>2133.4899197494669</v>
      </c>
      <c r="K28" s="71">
        <f>+K25-K27</f>
        <v>0</v>
      </c>
    </row>
    <row r="29" spans="1:12" x14ac:dyDescent="0.25">
      <c r="I29" s="61"/>
      <c r="J29" s="61"/>
      <c r="K29" s="71"/>
    </row>
    <row r="30" spans="1:12" x14ac:dyDescent="0.25">
      <c r="E30" s="35"/>
    </row>
  </sheetData>
  <sheetProtection algorithmName="SHA-512" hashValue="mInz70ZCnTXP1jn7tLHRbYrOY3H6ghS8o6HyYbMi1JER0+eamS2iocW2ED48MfrLZ8m6IoYAp1ygDJjMv7qb5A==" saltValue="7rRnpHD3syumOtl07oAEcw==" spinCount="100000" sheet="1" objects="1" scenarios="1"/>
  <mergeCells count="9">
    <mergeCell ref="F3:G4"/>
    <mergeCell ref="A6:C6"/>
    <mergeCell ref="F6:H6"/>
    <mergeCell ref="K28:K29"/>
    <mergeCell ref="G21:H21"/>
    <mergeCell ref="G22:H22"/>
    <mergeCell ref="I8:I11"/>
    <mergeCell ref="J8:J11"/>
    <mergeCell ref="K8:K11"/>
  </mergeCells>
  <conditionalFormatting sqref="C28">
    <cfRule type="cellIs" dxfId="12" priority="12" operator="lessThan">
      <formula>-1</formula>
    </cfRule>
  </conditionalFormatting>
  <conditionalFormatting sqref="D28">
    <cfRule type="cellIs" dxfId="11" priority="10" operator="lessThan">
      <formula>-1</formula>
    </cfRule>
    <cfRule type="cellIs" dxfId="10" priority="11" operator="lessThan">
      <formula>-93550</formula>
    </cfRule>
  </conditionalFormatting>
  <conditionalFormatting sqref="B20:C23">
    <cfRule type="expression" dxfId="9" priority="9">
      <formula>AND(#REF!&gt;0, B20="Select One")</formula>
    </cfRule>
  </conditionalFormatting>
  <conditionalFormatting sqref="D11">
    <cfRule type="expression" dxfId="8" priority="6">
      <formula>AND(B11&gt;0, D11="Select One")</formula>
    </cfRule>
  </conditionalFormatting>
  <conditionalFormatting sqref="D11">
    <cfRule type="expression" dxfId="7" priority="7" stopIfTrue="1">
      <formula>AND($O11&gt;0,#REF!="")</formula>
    </cfRule>
  </conditionalFormatting>
  <conditionalFormatting sqref="D7">
    <cfRule type="expression" dxfId="6" priority="4">
      <formula>AND(B7&gt;0, D7="Select One")</formula>
    </cfRule>
  </conditionalFormatting>
  <conditionalFormatting sqref="D7">
    <cfRule type="expression" dxfId="5" priority="5" stopIfTrue="1">
      <formula>AND($O7&gt;0,#REF!="")</formula>
    </cfRule>
  </conditionalFormatting>
  <conditionalFormatting sqref="D6">
    <cfRule type="expression" dxfId="4" priority="2">
      <formula>AND(B6&gt;0, D6="Select One")</formula>
    </cfRule>
  </conditionalFormatting>
  <conditionalFormatting sqref="D6">
    <cfRule type="expression" dxfId="3" priority="3" stopIfTrue="1">
      <formula>AND($O6&gt;0,#REF!="")</formula>
    </cfRule>
  </conditionalFormatting>
  <conditionalFormatting sqref="C20:C23">
    <cfRule type="expression" dxfId="2" priority="13">
      <formula>AND(A21&gt;0, C20="")</formula>
    </cfRule>
  </conditionalFormatting>
  <conditionalFormatting sqref="B20:B23">
    <cfRule type="expression" dxfId="1" priority="15">
      <formula>AND(#REF!&gt;0, B20="")</formula>
    </cfRule>
  </conditionalFormatting>
  <conditionalFormatting sqref="D13">
    <cfRule type="cellIs" dxfId="0" priority="1" operator="greaterThan">
      <formula>$H$17</formula>
    </cfRule>
  </conditionalFormatting>
  <hyperlinks>
    <hyperlink ref="E6" r:id="rId1" display="https://www.macomptroller.org/fiscal-year-updates" xr:uid="{591D2531-34EA-4780-972D-FE4B33C39E5B}"/>
    <hyperlink ref="F3" r:id="rId2" display="Expenditure Classification Handbook" xr:uid="{2EAA35B8-47CE-4C5F-8580-70505E4844F3}"/>
    <hyperlink ref="F3:G4" r:id="rId3" display="Comptroller's Expenditure Classification Handbook" xr:uid="{C6036D71-8F70-43C4-9F3B-BAC555DD6F5F}"/>
  </hyperlinks>
  <pageMargins left="0.7" right="0.7" top="0.75" bottom="0.75" header="0.3" footer="0.3"/>
  <pageSetup orientation="portrait" horizontalDpi="1200" verticalDpi="1200" r:id="rId4"/>
  <ignoredErrors>
    <ignoredError sqref="I9:K11 I8:J8 I15:K16 I12:J12 I13:J13 I14:J14 I18:K18 I17:J17" formulaRange="1"/>
  </ignoredErrors>
  <drawing r:id="rId5"/>
  <legacyDrawing r:id="rId6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4261BFE874874F899C38CF9C771BFF" ma:contentTypeVersion="7" ma:contentTypeDescription="Create a new document." ma:contentTypeScope="" ma:versionID="1a175f6fd76af162c8631baf02b0c7de">
  <xsd:schema xmlns:xsd="http://www.w3.org/2001/XMLSchema" xmlns:xs="http://www.w3.org/2001/XMLSchema" xmlns:p="http://schemas.microsoft.com/office/2006/metadata/properties" xmlns:ns2="0a4e05da-b9bc-4326-ad73-01ef31b95567" xmlns:ns3="733efe1c-5bbe-4968-87dc-d400e65c879f" targetNamespace="http://schemas.microsoft.com/office/2006/metadata/properties" ma:root="true" ma:fieldsID="18e3a758e1be3a571da4157f53c3d381" ns2:_="" ns3:_="">
    <xsd:import namespace="0a4e05da-b9bc-4326-ad73-01ef31b95567"/>
    <xsd:import namespace="733efe1c-5bbe-4968-87dc-d400e65c879f"/>
    <xsd:element name="properties">
      <xsd:complexType>
        <xsd:sequence>
          <xsd:element name="documentManagement">
            <xsd:complexType>
              <xsd:all>
                <xsd:element ref="ns2:_vti_RoutingExistingPropertie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4e05da-b9bc-4326-ad73-01ef31b95567" elementFormDefault="qualified">
    <xsd:import namespace="http://schemas.microsoft.com/office/2006/documentManagement/types"/>
    <xsd:import namespace="http://schemas.microsoft.com/office/infopath/2007/PartnerControls"/>
    <xsd:element name="_vti_RoutingExistingProperties" ma:index="8" nillable="true" ma:displayName="Original Properties" ma:description="" ma:hidden="true" ma:internalName="_vti_RoutingExistingPropertie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3efe1c-5bbe-4968-87dc-d400e65c879f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DropOffZoneRoutingForm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ti_RoutingExistingProperties xmlns="0a4e05da-b9bc-4326-ad73-01ef31b95567" xsi:nil="true"/>
    <_dlc_DocIdPersistId xmlns="733efe1c-5bbe-4968-87dc-d400e65c879f">true</_dlc_DocIdPersistId>
    <_dlc_DocId xmlns="733efe1c-5bbe-4968-87dc-d400e65c879f">DESE-231-72937</_dlc_DocId>
    <_dlc_DocIdUrl xmlns="733efe1c-5bbe-4968-87dc-d400e65c879f">
      <Url>https://sharepoint.doemass.org/ese/webteam/cps/_layouts/DocIdRedir.aspx?ID=DESE-231-72937</Url>
      <Description>DESE-231-72937</Description>
    </_dlc_DocIdUrl>
  </documentManagement>
</p:properties>
</file>

<file path=customXml/itemProps1.xml><?xml version="1.0" encoding="utf-8"?>
<ds:datastoreItem xmlns:ds="http://schemas.openxmlformats.org/officeDocument/2006/customXml" ds:itemID="{1F4494D7-25DC-4C4F-97CB-68765578A9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4e05da-b9bc-4326-ad73-01ef31b95567"/>
    <ds:schemaRef ds:uri="733efe1c-5bbe-4968-87dc-d400e65c87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7F67221-BF75-4DA4-9E1A-950D42CAF6F2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78E02C8F-096B-42DD-8C61-5EB08CC37E4E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FEDB977-446F-4DD0-87EF-89FF15B6C75F}">
  <ds:schemaRefs>
    <ds:schemaRef ds:uri="http://schemas.microsoft.com/office/2006/documentManagement/types"/>
    <ds:schemaRef ds:uri="http://schemas.microsoft.com/office/2006/metadata/properties"/>
    <ds:schemaRef ds:uri="9324d023-3849-46fe-9182-6ce950756bea"/>
    <ds:schemaRef ds:uri="http://purl.org/dc/terms/"/>
    <ds:schemaRef ds:uri="http://schemas.openxmlformats.org/package/2006/metadata/core-properties"/>
    <ds:schemaRef ds:uri="http://purl.org/dc/dcmitype/"/>
    <ds:schemaRef ds:uri="14c63040-5e06-4c4a-8b07-ca5832d9b241"/>
    <ds:schemaRef ds:uri="http://schemas.microsoft.com/office/infopath/2007/PartnerControls"/>
    <ds:schemaRef ds:uri="http://www.w3.org/XML/1998/namespace"/>
    <ds:schemaRef ds:uri="http://purl.org/dc/elements/1.1/"/>
    <ds:schemaRef ds:uri="0a4e05da-b9bc-4326-ad73-01ef31b95567"/>
    <ds:schemaRef ds:uri="733efe1c-5bbe-4968-87dc-d400e65c879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FederalState Grant ISA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ISA Crosswalk Federal &amp; State — State Colleges and Universities</dc:title>
  <dc:subject/>
  <dc:creator>DESE</dc:creator>
  <cp:keywords/>
  <dc:description/>
  <cp:lastModifiedBy>Zou, Dong (EOE)</cp:lastModifiedBy>
  <cp:revision/>
  <dcterms:created xsi:type="dcterms:W3CDTF">2019-05-09T17:49:58Z</dcterms:created>
  <dcterms:modified xsi:type="dcterms:W3CDTF">2021-08-11T20:15:16Z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Aug 11 2021</vt:lpwstr>
  </property>
</Properties>
</file>