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14843\"/>
    </mc:Choice>
  </mc:AlternateContent>
  <xr:revisionPtr revIDLastSave="0" documentId="13_ncr:1_{299A6C0D-411A-4000-8D0A-70AFDD224EAF}" xr6:coauthVersionLast="36" xr6:coauthVersionMax="36" xr10:uidLastSave="{00000000-0000-0000-0000-000000000000}"/>
  <bookViews>
    <workbookView xWindow="0" yWindow="0" windowWidth="21570" windowHeight="7680" xr2:uid="{BD2B668C-76E0-42FD-884A-B2256DD5A99C}"/>
  </bookViews>
  <sheets>
    <sheet name="Federal Grant ISA Crosswal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1" l="1"/>
  <c r="F43" i="1" l="1"/>
  <c r="E28" i="1"/>
  <c r="E26" i="1"/>
  <c r="E43" i="1" s="1"/>
  <c r="D29" i="1" s="1"/>
  <c r="D43" i="1" s="1"/>
  <c r="F24" i="1"/>
  <c r="F6" i="1"/>
  <c r="E9" i="1"/>
  <c r="D45" i="1"/>
  <c r="E7" i="1"/>
  <c r="E24" i="1" s="1"/>
  <c r="D10" i="1" s="1"/>
  <c r="D24" i="1" s="1"/>
  <c r="D44" i="1" s="1"/>
  <c r="D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G2" authorId="0" shapeId="0" xr:uid="{59E28611-E9CB-47CA-BCAA-C9B0742F3392}">
      <text>
        <r>
          <rPr>
            <b/>
            <sz val="9"/>
            <color indexed="81"/>
            <rFont val="Tahoma"/>
            <family val="2"/>
          </rPr>
          <t>(DOE):</t>
        </r>
        <r>
          <rPr>
            <sz val="9"/>
            <color indexed="81"/>
            <rFont val="Tahoma"/>
            <family val="2"/>
          </rPr>
          <t xml:space="preserve">
Not sure which object class? Click this link for the handbook!</t>
        </r>
      </text>
    </comment>
    <comment ref="E5" authorId="0" shapeId="0" xr:uid="{C0FB4098-45B0-429E-8AB6-B23DE09E8B13}">
      <text>
        <r>
          <rPr>
            <b/>
            <sz val="9"/>
            <color indexed="81"/>
            <rFont val="Tahoma"/>
            <family val="2"/>
          </rPr>
          <t>(DOE):</t>
        </r>
        <r>
          <rPr>
            <sz val="9"/>
            <color indexed="81"/>
            <rFont val="Tahoma"/>
            <family val="2"/>
          </rPr>
          <t xml:space="preserve">
Live link! Click here for indirect rates.</t>
        </r>
      </text>
    </comment>
  </commentList>
</comments>
</file>

<file path=xl/sharedStrings.xml><?xml version="1.0" encoding="utf-8"?>
<sst xmlns="http://schemas.openxmlformats.org/spreadsheetml/2006/main" count="94" uniqueCount="61">
  <si>
    <t>Comptroller's Expenditure Classification Handbook</t>
  </si>
  <si>
    <t xml:space="preserve">ISA Budget  
</t>
  </si>
  <si>
    <t>ENTER YOUR ISA BUDGET</t>
  </si>
  <si>
    <t>PROPOSED Fringe Rate
37.99% AA + 2.44%CC</t>
  </si>
  <si>
    <t>EdGrants Budget</t>
  </si>
  <si>
    <r>
      <rPr>
        <b/>
        <sz val="11"/>
        <color theme="1"/>
        <rFont val="Calibri"/>
        <family val="2"/>
        <scheme val="minor"/>
      </rPr>
      <t>ISA Budget Notes:</t>
    </r>
    <r>
      <rPr>
        <sz val="11"/>
        <color theme="1"/>
        <rFont val="Calibri"/>
        <family val="2"/>
        <scheme val="minor"/>
      </rPr>
      <t xml:space="preserve">  Identify the object class(es) that make up each budgeted line item.  Or if you need more object class options
</t>
    </r>
    <r>
      <rPr>
        <b/>
        <sz val="11"/>
        <color rgb="FFFF0000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>: Line 7 Supplies = $10,700; broken out as EE: $2700; FF: $3000; UU: $5,000</t>
    </r>
  </si>
  <si>
    <t>AA</t>
  </si>
  <si>
    <t xml:space="preserve">State Employee </t>
  </si>
  <si>
    <t>Line 1 - 
Admin Salaries</t>
  </si>
  <si>
    <t>AA and/or CC</t>
  </si>
  <si>
    <t>BB</t>
  </si>
  <si>
    <t>Employee Expenses</t>
  </si>
  <si>
    <t>Line 2- 
Instructional Staff</t>
  </si>
  <si>
    <t>CC</t>
  </si>
  <si>
    <t>Special / Contracted Employee</t>
  </si>
  <si>
    <t>Line 3 - 
Support Staff</t>
  </si>
  <si>
    <t>DD</t>
  </si>
  <si>
    <t>Line 4 - 
Stipends</t>
  </si>
  <si>
    <r>
      <t>Health &amp; Welfare (D08) (</t>
    </r>
    <r>
      <rPr>
        <b/>
        <sz val="8"/>
        <color theme="1"/>
        <rFont val="Calibri"/>
        <family val="2"/>
        <scheme val="minor"/>
      </rPr>
      <t>Com College ONLY</t>
    </r>
    <r>
      <rPr>
        <b/>
        <sz val="11"/>
        <color theme="1"/>
        <rFont val="Calibri"/>
        <family val="2"/>
        <scheme val="minor"/>
      </rPr>
      <t>)</t>
    </r>
  </si>
  <si>
    <t>Line 5 - Fringe</t>
  </si>
  <si>
    <t>EE</t>
  </si>
  <si>
    <t>Admin Expenses</t>
  </si>
  <si>
    <t>Line 6 - 
Contractual Services</t>
  </si>
  <si>
    <t>HH, CC, MM and/or LL</t>
  </si>
  <si>
    <t>Indirect Cost (Cannot Exceed the value in cell F6)</t>
  </si>
  <si>
    <t>Line 7 - Supplies*</t>
  </si>
  <si>
    <t>EE, FF and/or UU</t>
  </si>
  <si>
    <t>FF</t>
  </si>
  <si>
    <t>Programmatic Supplies</t>
  </si>
  <si>
    <t>Line 8 - Travel**</t>
  </si>
  <si>
    <t>BB and/or EE</t>
  </si>
  <si>
    <t>HH</t>
  </si>
  <si>
    <t>Contractual Services</t>
  </si>
  <si>
    <t>Line 9 - 
Other Costs</t>
  </si>
  <si>
    <t>could be any Object Class</t>
  </si>
  <si>
    <t>KK</t>
  </si>
  <si>
    <t>Equipment</t>
  </si>
  <si>
    <t>Line 10 - Indirect</t>
  </si>
  <si>
    <t>LL</t>
  </si>
  <si>
    <t>Equipment Lease/Maintenance</t>
  </si>
  <si>
    <t>Line 11 - 
Equipment</t>
  </si>
  <si>
    <t>KK or UU</t>
  </si>
  <si>
    <t>MM</t>
  </si>
  <si>
    <t>Purchased Client Human &amp; Social Services and Non-Human Services</t>
  </si>
  <si>
    <t>TOTAL</t>
  </si>
  <si>
    <t>UU</t>
  </si>
  <si>
    <t>IT Expenses (hardware/software/contracts)</t>
  </si>
  <si>
    <t>Supplies - Line 7*</t>
  </si>
  <si>
    <t>Travel - Line 8**</t>
  </si>
  <si>
    <t>EE for office supplies</t>
  </si>
  <si>
    <t>EE - Payments made to Vendor on behalf of staff</t>
  </si>
  <si>
    <t>FF for books &amp; edu. materials</t>
  </si>
  <si>
    <t>BB - Employee Reimbursement</t>
  </si>
  <si>
    <t>UU for IT hardware/software</t>
  </si>
  <si>
    <t>Employee Contracted Service</t>
  </si>
  <si>
    <t>IT Hardware and Software</t>
  </si>
  <si>
    <t>ISA Budget:</t>
  </si>
  <si>
    <t>EdGrants Budget:</t>
  </si>
  <si>
    <t>Difference to equal ZERO</t>
  </si>
  <si>
    <t xml:space="preserve">MAX amount for indirect. </t>
  </si>
  <si>
    <t>Fringe 37.99% AA + 2.44% CC (D09)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</si>
</sst>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BB7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7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2" applyFont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3" borderId="8" xfId="1" applyNumberFormat="1" applyFont="1" applyFill="1" applyBorder="1" applyAlignment="1">
      <alignment horizontal="center" vertical="center"/>
    </xf>
    <xf numFmtId="7" fontId="10" fillId="3" borderId="8" xfId="0" applyNumberFormat="1" applyFont="1" applyFill="1" applyBorder="1" applyAlignment="1" applyProtection="1">
      <alignment horizontal="right" vertical="center"/>
      <protection locked="0"/>
    </xf>
    <xf numFmtId="164" fontId="7" fillId="3" borderId="8" xfId="1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164" fontId="0" fillId="4" borderId="8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/>
    <xf numFmtId="165" fontId="0" fillId="0" borderId="8" xfId="0" applyNumberFormat="1" applyFont="1" applyBorder="1"/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164" fontId="0" fillId="5" borderId="8" xfId="1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7" fontId="10" fillId="6" borderId="8" xfId="0" applyNumberFormat="1" applyFont="1" applyFill="1" applyBorder="1" applyAlignment="1" applyProtection="1">
      <alignment horizontal="right" vertical="center"/>
    </xf>
    <xf numFmtId="0" fontId="3" fillId="0" borderId="8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wrapText="1"/>
    </xf>
    <xf numFmtId="0" fontId="3" fillId="7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12" fillId="2" borderId="8" xfId="0" applyFont="1" applyFill="1" applyBorder="1" applyAlignment="1" applyProtection="1">
      <protection locked="0"/>
    </xf>
    <xf numFmtId="0" fontId="3" fillId="0" borderId="9" xfId="0" applyFont="1" applyFill="1" applyBorder="1" applyAlignment="1"/>
    <xf numFmtId="0" fontId="0" fillId="0" borderId="12" xfId="0" applyBorder="1"/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/>
    <xf numFmtId="44" fontId="0" fillId="4" borderId="8" xfId="0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164" fontId="0" fillId="6" borderId="8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>
      <alignment horizontal="center" vertical="center" wrapText="1"/>
    </xf>
    <xf numFmtId="0" fontId="0" fillId="2" borderId="0" xfId="0" applyFill="1" applyAlignment="1" applyProtection="1">
      <protection locked="0"/>
    </xf>
    <xf numFmtId="0" fontId="13" fillId="0" borderId="8" xfId="0" applyFont="1" applyBorder="1" applyAlignment="1">
      <alignment horizontal="left" vertical="center"/>
    </xf>
    <xf numFmtId="44" fontId="14" fillId="4" borderId="8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44" fontId="0" fillId="0" borderId="2" xfId="0" applyNumberFormat="1" applyBorder="1" applyAlignment="1"/>
    <xf numFmtId="0" fontId="3" fillId="0" borderId="13" xfId="0" applyFont="1" applyBorder="1" applyAlignment="1">
      <alignment horizontal="center" vertical="center"/>
    </xf>
    <xf numFmtId="44" fontId="0" fillId="0" borderId="14" xfId="0" applyNumberFormat="1" applyBorder="1" applyAlignment="1"/>
    <xf numFmtId="0" fontId="7" fillId="0" borderId="10" xfId="0" applyFont="1" applyBorder="1" applyAlignment="1">
      <alignment horizontal="right"/>
    </xf>
    <xf numFmtId="44" fontId="2" fillId="0" borderId="11" xfId="0" applyNumberFormat="1" applyFont="1" applyBorder="1" applyAlignment="1"/>
    <xf numFmtId="0" fontId="3" fillId="0" borderId="0" xfId="0" applyFont="1"/>
    <xf numFmtId="6" fontId="0" fillId="0" borderId="0" xfId="0" applyNumberFormat="1" applyAlignment="1">
      <alignment horizontal="center"/>
    </xf>
    <xf numFmtId="0" fontId="17" fillId="0" borderId="8" xfId="0" applyFont="1" applyBorder="1" applyAlignment="1">
      <alignment horizontal="left" vertical="center"/>
    </xf>
    <xf numFmtId="164" fontId="0" fillId="4" borderId="16" xfId="0" applyNumberFormat="1" applyFont="1" applyFill="1" applyBorder="1" applyAlignment="1">
      <alignment horizontal="right" vertical="center" wrapText="1"/>
    </xf>
    <xf numFmtId="164" fontId="0" fillId="8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1F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38100</xdr:rowOff>
    </xdr:from>
    <xdr:to>
      <xdr:col>4</xdr:col>
      <xdr:colOff>847725</xdr:colOff>
      <xdr:row>3</xdr:row>
      <xdr:rowOff>171450</xdr:rowOff>
    </xdr:to>
    <xdr:sp macro="" textlink="">
      <xdr:nvSpPr>
        <xdr:cNvPr id="2" name="Rectangular Callout 18">
          <a:extLst>
            <a:ext uri="{FF2B5EF4-FFF2-40B4-BE49-F238E27FC236}">
              <a16:creationId xmlns:a16="http://schemas.microsoft.com/office/drawing/2014/main" id="{BFF42A0A-E4F8-4E07-B950-6E29371D55FF}"/>
            </a:ext>
          </a:extLst>
        </xdr:cNvPr>
        <xdr:cNvSpPr/>
      </xdr:nvSpPr>
      <xdr:spPr>
        <a:xfrm>
          <a:off x="50799" y="38100"/>
          <a:ext cx="6283326" cy="704850"/>
        </a:xfrm>
        <a:prstGeom prst="wedgeRectCallout">
          <a:avLst>
            <a:gd name="adj1" fmla="val -22572"/>
            <a:gd name="adj2" fmla="val 77783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 have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listed the most commonly used object classes below.  If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other object classes are needed,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the empty cells in yellow at the bottom of the ISA Budget column below. If more categories/lines are needed than what is available , please note the info in the ISA Budget Notes column (column J)</a:t>
          </a:r>
          <a:r>
            <a:rPr lang="en-US" sz="110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361951</xdr:colOff>
      <xdr:row>43</xdr:row>
      <xdr:rowOff>3810</xdr:rowOff>
    </xdr:from>
    <xdr:to>
      <xdr:col>6</xdr:col>
      <xdr:colOff>1371601</xdr:colOff>
      <xdr:row>47</xdr:row>
      <xdr:rowOff>38100</xdr:rowOff>
    </xdr:to>
    <xdr:sp macro="" textlink="">
      <xdr:nvSpPr>
        <xdr:cNvPr id="3" name="Rectangular Callout 18">
          <a:extLst>
            <a:ext uri="{FF2B5EF4-FFF2-40B4-BE49-F238E27FC236}">
              <a16:creationId xmlns:a16="http://schemas.microsoft.com/office/drawing/2014/main" id="{891DED0A-0CA1-4A84-8F91-6A1DE0A237AC}"/>
            </a:ext>
          </a:extLst>
        </xdr:cNvPr>
        <xdr:cNvSpPr/>
      </xdr:nvSpPr>
      <xdr:spPr>
        <a:xfrm>
          <a:off x="5848351" y="9033510"/>
          <a:ext cx="3810000" cy="815340"/>
        </a:xfrm>
        <a:prstGeom prst="wedgeRectCallout">
          <a:avLst>
            <a:gd name="adj1" fmla="val -58713"/>
            <a:gd name="adj2" fmla="val 11899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Your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ISA budget and your EdGrants budget must match. You must adjust your ISA budget or the EdGrants Budget Enrty formlet.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1559313</xdr:colOff>
      <xdr:row>4</xdr:row>
      <xdr:rowOff>311021</xdr:rowOff>
    </xdr:from>
    <xdr:to>
      <xdr:col>8</xdr:col>
      <xdr:colOff>1279278</xdr:colOff>
      <xdr:row>4</xdr:row>
      <xdr:rowOff>933840</xdr:rowOff>
    </xdr:to>
    <xdr:sp macro="" textlink="">
      <xdr:nvSpPr>
        <xdr:cNvPr id="4" name="Rectangular Callout 18">
          <a:extLst>
            <a:ext uri="{FF2B5EF4-FFF2-40B4-BE49-F238E27FC236}">
              <a16:creationId xmlns:a16="http://schemas.microsoft.com/office/drawing/2014/main" id="{D82B154A-3DBD-44D7-BE1A-70B598C598BF}"/>
            </a:ext>
          </a:extLst>
        </xdr:cNvPr>
        <xdr:cNvSpPr/>
      </xdr:nvSpPr>
      <xdr:spPr>
        <a:xfrm>
          <a:off x="9846063" y="1073021"/>
          <a:ext cx="3072765" cy="622819"/>
        </a:xfrm>
        <a:prstGeom prst="wedgeRectCallout">
          <a:avLst>
            <a:gd name="adj1" fmla="val 33024"/>
            <a:gd name="adj2" fmla="val 96983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Pull this information from your EdGrants Budget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comptroller.info/comptroller/docs/close-open/co-expenditure-classification-handbook.doc" TargetMode="External"/><Relationship Id="rId1" Type="http://schemas.openxmlformats.org/officeDocument/2006/relationships/hyperlink" Target="https://www.macomptroller.org/fiscal-year-update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B3B4-C4F0-4860-9F9F-712D8B4A4522}">
  <dimension ref="A1:J48"/>
  <sheetViews>
    <sheetView tabSelected="1" workbookViewId="0"/>
  </sheetViews>
  <sheetFormatPr defaultRowHeight="15" x14ac:dyDescent="0.25"/>
  <cols>
    <col min="1" max="2" width="6.42578125" customWidth="1"/>
    <col min="3" max="3" width="56.5703125" style="1" customWidth="1"/>
    <col min="4" max="4" width="12.85546875" bestFit="1" customWidth="1"/>
    <col min="5" max="5" width="16.5703125" customWidth="1"/>
    <col min="6" max="6" width="25.42578125" style="2" customWidth="1"/>
    <col min="7" max="7" width="26.42578125" style="1" customWidth="1"/>
    <col min="8" max="8" width="24.42578125" customWidth="1"/>
    <col min="9" max="9" width="18.5703125" customWidth="1"/>
    <col min="10" max="10" width="71.5703125" customWidth="1"/>
  </cols>
  <sheetData>
    <row r="1" spans="1:10" ht="14.45" customHeight="1" thickBot="1" x14ac:dyDescent="0.3"/>
    <row r="2" spans="1:10" ht="15" customHeight="1" x14ac:dyDescent="0.25">
      <c r="G2" s="55" t="s">
        <v>0</v>
      </c>
      <c r="H2" s="56"/>
    </row>
    <row r="3" spans="1:10" ht="15.75" thickBot="1" x14ac:dyDescent="0.3">
      <c r="G3" s="57"/>
      <c r="H3" s="58"/>
    </row>
    <row r="5" spans="1:10" ht="75" x14ac:dyDescent="0.25">
      <c r="A5" s="59" t="s">
        <v>1</v>
      </c>
      <c r="B5" s="60"/>
      <c r="C5" s="61"/>
      <c r="D5" s="3" t="s">
        <v>2</v>
      </c>
      <c r="E5" s="4" t="s">
        <v>3</v>
      </c>
      <c r="F5" s="5" t="s">
        <v>59</v>
      </c>
      <c r="G5" s="62" t="s">
        <v>4</v>
      </c>
      <c r="H5" s="62"/>
      <c r="I5" s="62"/>
      <c r="J5" s="6" t="s">
        <v>5</v>
      </c>
    </row>
    <row r="6" spans="1:10" s="10" customFormat="1" x14ac:dyDescent="0.25">
      <c r="A6" s="7"/>
      <c r="B6" s="7"/>
      <c r="C6" s="7"/>
      <c r="D6" s="8"/>
      <c r="E6" s="7"/>
      <c r="F6" s="9">
        <f>ROUNDUP(I16,0)</f>
        <v>0</v>
      </c>
      <c r="G6" s="7"/>
      <c r="H6" s="7"/>
      <c r="I6" s="7"/>
      <c r="J6" s="7"/>
    </row>
    <row r="7" spans="1:10" s="18" customFormat="1" x14ac:dyDescent="0.25">
      <c r="A7" s="11">
        <v>2020</v>
      </c>
      <c r="B7" s="11" t="s">
        <v>6</v>
      </c>
      <c r="C7" s="12" t="s">
        <v>7</v>
      </c>
      <c r="D7" s="13">
        <v>0</v>
      </c>
      <c r="E7" s="14">
        <f>D7*37.99%</f>
        <v>0</v>
      </c>
      <c r="F7" s="13">
        <v>0</v>
      </c>
      <c r="G7" s="15" t="s">
        <v>8</v>
      </c>
      <c r="H7" s="16" t="s">
        <v>9</v>
      </c>
      <c r="I7" s="54">
        <v>0</v>
      </c>
      <c r="J7" s="17"/>
    </row>
    <row r="8" spans="1:10" s="18" customFormat="1" x14ac:dyDescent="0.25">
      <c r="A8" s="11"/>
      <c r="B8" s="11" t="s">
        <v>10</v>
      </c>
      <c r="C8" s="12" t="s">
        <v>11</v>
      </c>
      <c r="D8" s="13">
        <v>0</v>
      </c>
      <c r="E8" s="19"/>
      <c r="F8" s="13">
        <v>0</v>
      </c>
      <c r="G8" s="15" t="s">
        <v>12</v>
      </c>
      <c r="H8" s="16" t="s">
        <v>9</v>
      </c>
      <c r="I8" s="54">
        <v>0</v>
      </c>
      <c r="J8" s="17"/>
    </row>
    <row r="9" spans="1:10" s="18" customFormat="1" x14ac:dyDescent="0.25">
      <c r="A9" s="11"/>
      <c r="B9" s="11" t="s">
        <v>13</v>
      </c>
      <c r="C9" s="12" t="s">
        <v>14</v>
      </c>
      <c r="D9" s="13">
        <v>0</v>
      </c>
      <c r="E9" s="14">
        <f>(D9*2.44%)</f>
        <v>0</v>
      </c>
      <c r="F9" s="13">
        <v>0</v>
      </c>
      <c r="G9" s="15" t="s">
        <v>15</v>
      </c>
      <c r="H9" s="16" t="s">
        <v>9</v>
      </c>
      <c r="I9" s="54">
        <v>0</v>
      </c>
      <c r="J9" s="17"/>
    </row>
    <row r="10" spans="1:10" s="18" customFormat="1" x14ac:dyDescent="0.25">
      <c r="A10" s="11"/>
      <c r="B10" s="20" t="s">
        <v>16</v>
      </c>
      <c r="C10" s="12" t="s">
        <v>60</v>
      </c>
      <c r="D10" s="21">
        <f>E24</f>
        <v>0</v>
      </c>
      <c r="E10" s="19"/>
      <c r="F10" s="13">
        <v>0</v>
      </c>
      <c r="G10" s="15" t="s">
        <v>17</v>
      </c>
      <c r="H10" s="16" t="s">
        <v>9</v>
      </c>
      <c r="I10" s="54">
        <v>0</v>
      </c>
      <c r="J10" s="17"/>
    </row>
    <row r="11" spans="1:10" s="18" customFormat="1" x14ac:dyDescent="0.25">
      <c r="A11" s="11"/>
      <c r="B11" s="22" t="s">
        <v>16</v>
      </c>
      <c r="C11" s="12" t="s">
        <v>18</v>
      </c>
      <c r="D11" s="13">
        <v>0</v>
      </c>
      <c r="E11" s="19"/>
      <c r="F11" s="13">
        <v>0</v>
      </c>
      <c r="G11" s="15" t="s">
        <v>19</v>
      </c>
      <c r="H11" s="16" t="s">
        <v>16</v>
      </c>
      <c r="I11" s="54">
        <v>0</v>
      </c>
      <c r="J11" s="17"/>
    </row>
    <row r="12" spans="1:10" s="18" customFormat="1" x14ac:dyDescent="0.25">
      <c r="A12" s="11"/>
      <c r="B12" s="11" t="s">
        <v>20</v>
      </c>
      <c r="C12" s="12" t="s">
        <v>21</v>
      </c>
      <c r="D12" s="13">
        <v>0</v>
      </c>
      <c r="E12" s="19"/>
      <c r="F12" s="13">
        <v>0</v>
      </c>
      <c r="G12" s="15" t="s">
        <v>22</v>
      </c>
      <c r="H12" s="16" t="s">
        <v>23</v>
      </c>
      <c r="I12" s="54">
        <v>0</v>
      </c>
      <c r="J12" s="17"/>
    </row>
    <row r="13" spans="1:10" s="18" customFormat="1" ht="17.850000000000001" customHeight="1" x14ac:dyDescent="0.25">
      <c r="A13" s="11"/>
      <c r="B13" s="11" t="s">
        <v>20</v>
      </c>
      <c r="C13" s="23" t="s">
        <v>24</v>
      </c>
      <c r="D13" s="13">
        <v>0</v>
      </c>
      <c r="E13" s="19"/>
      <c r="F13" s="13">
        <v>0</v>
      </c>
      <c r="G13" s="24" t="s">
        <v>25</v>
      </c>
      <c r="H13" s="16" t="s">
        <v>26</v>
      </c>
      <c r="I13" s="54">
        <v>0</v>
      </c>
      <c r="J13" s="17"/>
    </row>
    <row r="14" spans="1:10" s="18" customFormat="1" x14ac:dyDescent="0.25">
      <c r="A14" s="11"/>
      <c r="B14" s="11" t="s">
        <v>27</v>
      </c>
      <c r="C14" s="12" t="s">
        <v>28</v>
      </c>
      <c r="D14" s="13">
        <v>0</v>
      </c>
      <c r="E14" s="19"/>
      <c r="F14" s="13">
        <v>0</v>
      </c>
      <c r="G14" s="15" t="s">
        <v>29</v>
      </c>
      <c r="H14" s="16" t="s">
        <v>30</v>
      </c>
      <c r="I14" s="54">
        <v>0</v>
      </c>
      <c r="J14" s="17"/>
    </row>
    <row r="15" spans="1:10" s="18" customFormat="1" x14ac:dyDescent="0.25">
      <c r="A15" s="11"/>
      <c r="B15" s="11" t="s">
        <v>31</v>
      </c>
      <c r="C15" s="12" t="s">
        <v>32</v>
      </c>
      <c r="D15" s="13">
        <v>0</v>
      </c>
      <c r="E15" s="19"/>
      <c r="F15" s="13">
        <v>0</v>
      </c>
      <c r="G15" s="15" t="s">
        <v>33</v>
      </c>
      <c r="H15" s="16" t="s">
        <v>34</v>
      </c>
      <c r="I15" s="54">
        <v>0</v>
      </c>
      <c r="J15" s="17"/>
    </row>
    <row r="16" spans="1:10" s="18" customFormat="1" x14ac:dyDescent="0.25">
      <c r="A16" s="11"/>
      <c r="B16" s="11" t="s">
        <v>35</v>
      </c>
      <c r="C16" s="12" t="s">
        <v>36</v>
      </c>
      <c r="D16" s="13">
        <v>0</v>
      </c>
      <c r="E16" s="19"/>
      <c r="F16" s="19"/>
      <c r="G16" s="15" t="s">
        <v>37</v>
      </c>
      <c r="H16" s="16" t="s">
        <v>20</v>
      </c>
      <c r="I16" s="54">
        <v>0</v>
      </c>
      <c r="J16" s="17"/>
    </row>
    <row r="17" spans="1:10" s="18" customFormat="1" x14ac:dyDescent="0.25">
      <c r="A17" s="11"/>
      <c r="B17" s="11" t="s">
        <v>38</v>
      </c>
      <c r="C17" s="12" t="s">
        <v>39</v>
      </c>
      <c r="D17" s="13">
        <v>0</v>
      </c>
      <c r="E17" s="19"/>
      <c r="F17" s="13">
        <v>0</v>
      </c>
      <c r="G17" s="15" t="s">
        <v>40</v>
      </c>
      <c r="H17" s="16" t="s">
        <v>41</v>
      </c>
      <c r="I17" s="54">
        <v>0</v>
      </c>
      <c r="J17" s="17"/>
    </row>
    <row r="18" spans="1:10" s="18" customFormat="1" x14ac:dyDescent="0.25">
      <c r="A18" s="11"/>
      <c r="B18" s="11" t="s">
        <v>42</v>
      </c>
      <c r="C18" s="52" t="s">
        <v>43</v>
      </c>
      <c r="D18" s="13">
        <v>0</v>
      </c>
      <c r="E18" s="19"/>
      <c r="F18" s="13">
        <v>0</v>
      </c>
      <c r="G18" s="19"/>
      <c r="H18" s="25" t="s">
        <v>44</v>
      </c>
      <c r="I18" s="54">
        <v>0</v>
      </c>
      <c r="J18" s="19"/>
    </row>
    <row r="19" spans="1:10" s="18" customFormat="1" ht="15.75" thickBot="1" x14ac:dyDescent="0.3">
      <c r="A19" s="11"/>
      <c r="B19" s="11" t="s">
        <v>45</v>
      </c>
      <c r="C19" s="12" t="s">
        <v>46</v>
      </c>
      <c r="D19" s="13">
        <v>0</v>
      </c>
      <c r="E19" s="19"/>
      <c r="F19" s="13">
        <v>0</v>
      </c>
      <c r="G19" s="26"/>
      <c r="I19" s="53">
        <f>SUM(I7:I18)</f>
        <v>0</v>
      </c>
    </row>
    <row r="20" spans="1:10" s="18" customFormat="1" ht="15.75" thickBot="1" x14ac:dyDescent="0.3">
      <c r="A20" s="11"/>
      <c r="B20" s="27"/>
      <c r="C20" s="27"/>
      <c r="D20" s="13">
        <v>0</v>
      </c>
      <c r="E20" s="19"/>
      <c r="F20" s="13">
        <v>0</v>
      </c>
      <c r="G20" s="28" t="s">
        <v>47</v>
      </c>
      <c r="H20" s="63" t="s">
        <v>48</v>
      </c>
      <c r="I20" s="64"/>
    </row>
    <row r="21" spans="1:10" s="18" customFormat="1" x14ac:dyDescent="0.25">
      <c r="A21" s="11"/>
      <c r="B21" s="27"/>
      <c r="C21" s="27"/>
      <c r="D21" s="13">
        <v>0</v>
      </c>
      <c r="E21" s="19"/>
      <c r="F21" s="13">
        <v>0</v>
      </c>
      <c r="G21" s="29" t="s">
        <v>49</v>
      </c>
      <c r="H21" s="65" t="s">
        <v>50</v>
      </c>
      <c r="I21" s="66"/>
    </row>
    <row r="22" spans="1:10" s="18" customFormat="1" ht="15.75" thickBot="1" x14ac:dyDescent="0.3">
      <c r="A22" s="11"/>
      <c r="B22" s="27"/>
      <c r="C22" s="27"/>
      <c r="D22" s="13">
        <v>0</v>
      </c>
      <c r="E22" s="19"/>
      <c r="F22" s="13">
        <v>0</v>
      </c>
      <c r="G22" s="29" t="s">
        <v>51</v>
      </c>
      <c r="H22" s="30" t="s">
        <v>52</v>
      </c>
      <c r="I22" s="31"/>
    </row>
    <row r="23" spans="1:10" s="18" customFormat="1" ht="15.75" thickBot="1" x14ac:dyDescent="0.3">
      <c r="A23" s="11"/>
      <c r="B23" s="27"/>
      <c r="C23" s="27"/>
      <c r="D23" s="13">
        <v>0</v>
      </c>
      <c r="E23" s="19"/>
      <c r="F23" s="13">
        <v>0</v>
      </c>
      <c r="G23" s="32" t="s">
        <v>53</v>
      </c>
      <c r="H23"/>
      <c r="I23"/>
    </row>
    <row r="24" spans="1:10" s="18" customFormat="1" x14ac:dyDescent="0.25">
      <c r="A24" s="11"/>
      <c r="B24" s="11"/>
      <c r="C24" s="12" t="s">
        <v>44</v>
      </c>
      <c r="D24" s="33">
        <f>SUM(D7:D23)</f>
        <v>0</v>
      </c>
      <c r="E24" s="14">
        <f>ROUNDUP(E7+E9,0)</f>
        <v>0</v>
      </c>
      <c r="F24" s="14">
        <f>SUM(F7:F23)</f>
        <v>0</v>
      </c>
      <c r="H24" s="1"/>
      <c r="I24" s="1"/>
    </row>
    <row r="25" spans="1:10" s="18" customFormat="1" x14ac:dyDescent="0.25">
      <c r="A25" s="19"/>
      <c r="B25" s="19"/>
      <c r="C25" s="19"/>
      <c r="D25" s="19"/>
      <c r="E25" s="19"/>
      <c r="F25" s="19"/>
      <c r="G25"/>
      <c r="H25"/>
    </row>
    <row r="26" spans="1:10" s="18" customFormat="1" x14ac:dyDescent="0.25">
      <c r="A26" s="34">
        <v>2021</v>
      </c>
      <c r="B26" s="11" t="s">
        <v>6</v>
      </c>
      <c r="C26" s="12" t="s">
        <v>7</v>
      </c>
      <c r="D26" s="13">
        <v>0</v>
      </c>
      <c r="E26" s="14">
        <f>D26*37.99%</f>
        <v>0</v>
      </c>
      <c r="F26" s="13">
        <v>0</v>
      </c>
      <c r="G26"/>
      <c r="H26"/>
    </row>
    <row r="27" spans="1:10" s="18" customFormat="1" x14ac:dyDescent="0.25">
      <c r="A27" s="11"/>
      <c r="B27" s="11" t="s">
        <v>10</v>
      </c>
      <c r="C27" s="12" t="s">
        <v>11</v>
      </c>
      <c r="D27" s="13">
        <v>0</v>
      </c>
      <c r="E27" s="19"/>
      <c r="F27" s="13">
        <v>0</v>
      </c>
      <c r="G27"/>
      <c r="H27"/>
      <c r="I27"/>
    </row>
    <row r="28" spans="1:10" x14ac:dyDescent="0.25">
      <c r="A28" s="11"/>
      <c r="B28" s="11" t="s">
        <v>13</v>
      </c>
      <c r="C28" s="12" t="s">
        <v>54</v>
      </c>
      <c r="D28" s="13">
        <v>0</v>
      </c>
      <c r="E28" s="14">
        <f>(D28*2.44%)</f>
        <v>0</v>
      </c>
      <c r="F28" s="13">
        <v>0</v>
      </c>
      <c r="G28"/>
    </row>
    <row r="29" spans="1:10" x14ac:dyDescent="0.25">
      <c r="A29" s="11"/>
      <c r="B29" s="11" t="s">
        <v>16</v>
      </c>
      <c r="C29" s="12" t="s">
        <v>60</v>
      </c>
      <c r="D29" s="35">
        <f>E43</f>
        <v>0</v>
      </c>
      <c r="E29" s="19"/>
      <c r="F29" s="13">
        <v>0</v>
      </c>
      <c r="G29"/>
    </row>
    <row r="30" spans="1:10" x14ac:dyDescent="0.25">
      <c r="A30" s="11"/>
      <c r="B30" s="22" t="s">
        <v>16</v>
      </c>
      <c r="C30" s="36" t="s">
        <v>18</v>
      </c>
      <c r="D30" s="13">
        <v>0</v>
      </c>
      <c r="E30" s="19"/>
      <c r="F30" s="13">
        <v>0</v>
      </c>
      <c r="G30"/>
    </row>
    <row r="31" spans="1:10" x14ac:dyDescent="0.25">
      <c r="A31" s="11"/>
      <c r="B31" s="11" t="s">
        <v>20</v>
      </c>
      <c r="C31" s="12" t="s">
        <v>21</v>
      </c>
      <c r="D31" s="13">
        <v>0</v>
      </c>
      <c r="E31" s="19"/>
      <c r="F31" s="13">
        <v>0</v>
      </c>
      <c r="G31"/>
    </row>
    <row r="32" spans="1:10" x14ac:dyDescent="0.25">
      <c r="A32" s="11"/>
      <c r="B32" s="11" t="s">
        <v>20</v>
      </c>
      <c r="C32" s="23" t="s">
        <v>24</v>
      </c>
      <c r="D32" s="13">
        <v>0</v>
      </c>
      <c r="E32" s="19"/>
      <c r="F32" s="13">
        <v>0</v>
      </c>
    </row>
    <row r="33" spans="1:7" x14ac:dyDescent="0.25">
      <c r="A33" s="11"/>
      <c r="B33" s="11" t="s">
        <v>27</v>
      </c>
      <c r="C33" s="12" t="s">
        <v>28</v>
      </c>
      <c r="D33" s="13">
        <v>0</v>
      </c>
      <c r="E33" s="19"/>
      <c r="F33" s="13">
        <v>0</v>
      </c>
      <c r="G33" s="37"/>
    </row>
    <row r="34" spans="1:7" x14ac:dyDescent="0.25">
      <c r="A34" s="11"/>
      <c r="B34" s="11" t="s">
        <v>31</v>
      </c>
      <c r="C34" s="12" t="s">
        <v>32</v>
      </c>
      <c r="D34" s="13">
        <v>0</v>
      </c>
      <c r="E34" s="19"/>
      <c r="F34" s="13">
        <v>0</v>
      </c>
    </row>
    <row r="35" spans="1:7" x14ac:dyDescent="0.25">
      <c r="A35" s="11"/>
      <c r="B35" s="11" t="s">
        <v>35</v>
      </c>
      <c r="C35" s="12" t="s">
        <v>36</v>
      </c>
      <c r="D35" s="13">
        <v>0</v>
      </c>
      <c r="E35" s="19"/>
      <c r="F35" s="13">
        <v>0</v>
      </c>
    </row>
    <row r="36" spans="1:7" x14ac:dyDescent="0.25">
      <c r="A36" s="11"/>
      <c r="B36" s="11" t="s">
        <v>38</v>
      </c>
      <c r="C36" s="12" t="s">
        <v>39</v>
      </c>
      <c r="D36" s="13">
        <v>0</v>
      </c>
      <c r="E36" s="19"/>
      <c r="F36" s="13">
        <v>0</v>
      </c>
    </row>
    <row r="37" spans="1:7" x14ac:dyDescent="0.25">
      <c r="A37" s="11"/>
      <c r="B37" s="11" t="s">
        <v>42</v>
      </c>
      <c r="C37" s="52" t="s">
        <v>43</v>
      </c>
      <c r="D37" s="13">
        <v>0</v>
      </c>
      <c r="E37" s="19"/>
      <c r="F37" s="13">
        <v>0</v>
      </c>
    </row>
    <row r="38" spans="1:7" x14ac:dyDescent="0.25">
      <c r="A38" s="11"/>
      <c r="B38" s="11" t="s">
        <v>45</v>
      </c>
      <c r="C38" s="12" t="s">
        <v>55</v>
      </c>
      <c r="D38" s="13">
        <v>0</v>
      </c>
      <c r="E38" s="19"/>
      <c r="F38" s="13">
        <v>0</v>
      </c>
    </row>
    <row r="39" spans="1:7" x14ac:dyDescent="0.25">
      <c r="A39" s="11"/>
      <c r="B39" s="38"/>
      <c r="C39" s="39"/>
      <c r="D39" s="13">
        <v>0</v>
      </c>
      <c r="E39" s="19"/>
      <c r="F39" s="13">
        <v>0</v>
      </c>
    </row>
    <row r="40" spans="1:7" x14ac:dyDescent="0.25">
      <c r="A40" s="11"/>
      <c r="B40" s="38"/>
      <c r="C40" s="39"/>
      <c r="D40" s="13">
        <v>0</v>
      </c>
      <c r="E40" s="19"/>
      <c r="F40" s="13">
        <v>0</v>
      </c>
    </row>
    <row r="41" spans="1:7" x14ac:dyDescent="0.25">
      <c r="A41" s="11"/>
      <c r="B41" s="38"/>
      <c r="C41" s="39"/>
      <c r="D41" s="13">
        <v>0</v>
      </c>
      <c r="E41" s="19"/>
      <c r="F41" s="13">
        <v>0</v>
      </c>
    </row>
    <row r="42" spans="1:7" x14ac:dyDescent="0.25">
      <c r="A42" s="40"/>
      <c r="B42" s="38"/>
      <c r="C42" s="41"/>
      <c r="D42" s="13">
        <v>0</v>
      </c>
      <c r="E42" s="19"/>
      <c r="F42" s="13">
        <v>0</v>
      </c>
    </row>
    <row r="43" spans="1:7" ht="15.75" thickBot="1" x14ac:dyDescent="0.3">
      <c r="A43" s="19"/>
      <c r="B43" s="19"/>
      <c r="C43" s="42" t="s">
        <v>44</v>
      </c>
      <c r="D43" s="43">
        <f>SUM(D26:D42)</f>
        <v>0</v>
      </c>
      <c r="E43" s="14">
        <f>ROUNDUP(E26+E28,0)</f>
        <v>0</v>
      </c>
      <c r="F43" s="14">
        <f>SUM(F26:F42)</f>
        <v>0</v>
      </c>
    </row>
    <row r="44" spans="1:7" x14ac:dyDescent="0.25">
      <c r="C44" s="44" t="s">
        <v>56</v>
      </c>
      <c r="D44" s="45">
        <f>D24+D43</f>
        <v>0</v>
      </c>
    </row>
    <row r="45" spans="1:7" ht="15.75" thickBot="1" x14ac:dyDescent="0.3">
      <c r="C45" s="46" t="s">
        <v>57</v>
      </c>
      <c r="D45" s="47">
        <f>I18</f>
        <v>0</v>
      </c>
    </row>
    <row r="46" spans="1:7" ht="15.75" thickBot="1" x14ac:dyDescent="0.3">
      <c r="C46" s="48" t="s">
        <v>58</v>
      </c>
      <c r="D46" s="49">
        <f>D44-D45</f>
        <v>0</v>
      </c>
    </row>
    <row r="48" spans="1:7" x14ac:dyDescent="0.25">
      <c r="E48" s="50"/>
      <c r="F48" s="51"/>
    </row>
  </sheetData>
  <sheetProtection algorithmName="SHA-512" hashValue="TNAUO5/2FK1myfqEBnWPMt4OIZdqzrqYXelz/Ypkb+H+PDVunLe5gpR9019zwxFdxAxAYTcupmOMUhTW+Vadtw==" saltValue="/r560Bs9jaLCzdlTgiXEVg==" spinCount="100000" sheet="1" objects="1" scenarios="1"/>
  <mergeCells count="5">
    <mergeCell ref="G2:H3"/>
    <mergeCell ref="A5:C5"/>
    <mergeCell ref="G5:I5"/>
    <mergeCell ref="H20:I20"/>
    <mergeCell ref="H21:I21"/>
  </mergeCells>
  <conditionalFormatting sqref="C46">
    <cfRule type="cellIs" dxfId="10" priority="11" operator="lessThan">
      <formula>-1</formula>
    </cfRule>
  </conditionalFormatting>
  <conditionalFormatting sqref="D46">
    <cfRule type="cellIs" dxfId="9" priority="9" operator="lessThan">
      <formula>-1</formula>
    </cfRule>
    <cfRule type="cellIs" dxfId="8" priority="10" operator="lessThan">
      <formula>-93550</formula>
    </cfRule>
  </conditionalFormatting>
  <conditionalFormatting sqref="B20:C23">
    <cfRule type="expression" dxfId="7" priority="7">
      <formula>AND(XFB20&gt;0, B20="")</formula>
    </cfRule>
  </conditionalFormatting>
  <conditionalFormatting sqref="B20:C23">
    <cfRule type="expression" dxfId="6" priority="8">
      <formula>AND(#REF!&gt;0, B20="Select One")</formula>
    </cfRule>
  </conditionalFormatting>
  <conditionalFormatting sqref="D10">
    <cfRule type="expression" dxfId="5" priority="5">
      <formula>AND(B10&gt;0, D10="Select One")</formula>
    </cfRule>
  </conditionalFormatting>
  <conditionalFormatting sqref="D10">
    <cfRule type="expression" dxfId="4" priority="6" stopIfTrue="1">
      <formula>AND($M10&gt;0,#REF!="")</formula>
    </cfRule>
  </conditionalFormatting>
  <conditionalFormatting sqref="D6">
    <cfRule type="expression" dxfId="3" priority="3">
      <formula>AND(B6&gt;0, D6="Select One")</formula>
    </cfRule>
  </conditionalFormatting>
  <conditionalFormatting sqref="D6">
    <cfRule type="expression" dxfId="2" priority="4" stopIfTrue="1">
      <formula>AND($M6&gt;0,#REF!="")</formula>
    </cfRule>
  </conditionalFormatting>
  <conditionalFormatting sqref="D5">
    <cfRule type="expression" dxfId="1" priority="1">
      <formula>AND(B5&gt;0, D5="Select One")</formula>
    </cfRule>
  </conditionalFormatting>
  <conditionalFormatting sqref="D5">
    <cfRule type="expression" dxfId="0" priority="2" stopIfTrue="1">
      <formula>AND($M5&gt;0,#REF!="")</formula>
    </cfRule>
  </conditionalFormatting>
  <hyperlinks>
    <hyperlink ref="E5" r:id="rId1" display="https://www.macomptroller.org/fiscal-year-updates" xr:uid="{591D2531-34EA-4780-972D-FE4B33C39E5B}"/>
    <hyperlink ref="G2" r:id="rId2" display="Expenditure Classification Handbook" xr:uid="{2EAA35B8-47CE-4C5F-8580-70505E4844F3}"/>
  </hyperlinks>
  <pageMargins left="0.7" right="0.7" top="0.75" bottom="0.75" header="0.3" footer="0.3"/>
  <pageSetup orientation="portrait" horizontalDpi="1200" verticalDpi="1200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DESE-231-52441</_dlc_DocId>
    <_dlc_DocIdUrl xmlns="733efe1c-5bbe-4968-87dc-d400e65c879f">
      <Url>https://sharepoint.doemass.org/ese/webteam/cps/_layouts/DocIdRedir.aspx?ID=DESE-231-52441</Url>
      <Description>DESE-231-52441</Description>
    </_dlc_DocIdUrl>
  </documentManagement>
</p:properties>
</file>

<file path=customXml/itemProps1.xml><?xml version="1.0" encoding="utf-8"?>
<ds:datastoreItem xmlns:ds="http://schemas.openxmlformats.org/officeDocument/2006/customXml" ds:itemID="{893AEFD5-F8A1-4368-8DEE-1DE587501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AAF938-583A-45C8-A279-A12B137E344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7F49BB5-9D28-48B3-80AB-3C9D4F7737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D8C46B3-4E9C-4118-9AFE-0585863F3BC8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Federal Grant ISA Crosswalk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 ISA Crosswalk Fed</dc:title>
  <dc:creator>DESE</dc:creator>
  <cp:lastModifiedBy>Zou, Dong (EOE)</cp:lastModifiedBy>
  <dcterms:created xsi:type="dcterms:W3CDTF">2019-05-09T17:49:58Z</dcterms:created>
  <dcterms:modified xsi:type="dcterms:W3CDTF">2019-06-21T18:45:37Z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21 2019</vt:lpwstr>
  </property>
</Properties>
</file>