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4843\"/>
    </mc:Choice>
  </mc:AlternateContent>
  <xr:revisionPtr revIDLastSave="0" documentId="13_ncr:1_{E9D84D13-C3E2-4856-BB81-DA388BE5E72C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State Grant ISA Crosswal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4" i="2" l="1"/>
  <c r="K14" i="2" s="1"/>
  <c r="L13" i="2"/>
  <c r="K13" i="2" s="1"/>
  <c r="L12" i="2"/>
  <c r="K12" i="2" s="1"/>
  <c r="L11" i="2"/>
  <c r="K11" i="2" s="1"/>
  <c r="L7" i="2"/>
  <c r="K15" i="2"/>
  <c r="K16" i="2"/>
  <c r="K17" i="2"/>
  <c r="J18" i="2"/>
  <c r="J12" i="2"/>
  <c r="J13" i="2"/>
  <c r="J14" i="2"/>
  <c r="J15" i="2"/>
  <c r="J16" i="2"/>
  <c r="J17" i="2"/>
  <c r="J11" i="2"/>
  <c r="J7" i="2"/>
  <c r="L18" i="2" l="1"/>
  <c r="K7" i="2"/>
  <c r="K18" i="2" s="1"/>
  <c r="I18" i="2"/>
  <c r="F22" i="2" l="1"/>
  <c r="F6" i="2"/>
  <c r="E9" i="2"/>
  <c r="E7" i="2"/>
  <c r="E22" i="2" s="1"/>
  <c r="D10" i="2" s="1"/>
  <c r="D22" i="2" s="1"/>
  <c r="D24" i="2" s="1"/>
  <c r="D25" i="2" l="1"/>
  <c r="D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<sst xmlns="http://schemas.openxmlformats.org/spreadsheetml/2006/main" count="66" uniqueCount="60">
  <si>
    <t>Comptroller's Expenditure Classification Handbook</t>
  </si>
  <si>
    <t xml:space="preserve">ISA Budget  
</t>
  </si>
  <si>
    <t>ENTER YOUR ISA BUDGET</t>
  </si>
  <si>
    <t>EdGrants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</si>
  <si>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</si>
  <si>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</si>
  <si>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</si>
  <si>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</si>
  <si>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</si>
  <si>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</si>
  <si>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</si>
  <si>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</si>
  <si>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</si>
  <si>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</si>
  <si>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</si>
  <si>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</si>
  <si>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</si>
  <si>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Line 5 - Fringe</t>
  </si>
  <si>
    <t>EE</t>
  </si>
  <si>
    <t>Admin Expenses</t>
  </si>
  <si>
    <t>Line 6 - 
Contractual Services</t>
  </si>
  <si>
    <t>HH, CC, MM and/or LL</t>
  </si>
  <si>
    <t>Line 7 - Supplies*</t>
  </si>
  <si>
    <t>EE, FF and/or UU</t>
  </si>
  <si>
    <t>FF</t>
  </si>
  <si>
    <t>Programmatic Supplies</t>
  </si>
  <si>
    <t>Line 8 - Travel**</t>
  </si>
  <si>
    <t>BB and/or EE</t>
  </si>
  <si>
    <t>HH</t>
  </si>
  <si>
    <t>Contractual Services</t>
  </si>
  <si>
    <t>Line 9 - 
Other Costs</t>
  </si>
  <si>
    <t>could be any Object Class</t>
  </si>
  <si>
    <t>KK</t>
  </si>
  <si>
    <t>Equipment</t>
  </si>
  <si>
    <t>Line 10 - Indirect</t>
  </si>
  <si>
    <t>LL</t>
  </si>
  <si>
    <t>Equipment Lease/Maintenance</t>
  </si>
  <si>
    <t>Line 11 - 
Equipment</t>
  </si>
  <si>
    <t>KK or UU</t>
  </si>
  <si>
    <t>MM</t>
  </si>
  <si>
    <t>Purchased Client Human &amp; Social Services and Non-Human Services</t>
  </si>
  <si>
    <t>TOTAL</t>
  </si>
  <si>
    <t>UU</t>
  </si>
  <si>
    <t>IT Expenses (hardware/software/contracts)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</si>
  <si>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</si>
  <si>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</si>
  <si>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</si>
  <si>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</si>
  <si>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</si>
  <si>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</si>
  <si>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</si>
  <si>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ISA Budget:</t>
  </si>
  <si>
    <t>EdGrants Budget:</t>
  </si>
  <si>
    <t>Difference to equal ZERO</t>
  </si>
  <si>
    <t>PROPOSED Fringe Rate
2.44% AA + 2.44%CC</t>
  </si>
  <si>
    <t xml:space="preserve">MAX amount for indirect. </t>
  </si>
  <si>
    <t>Fringe 2.44% AA + 2.44% CC (D09)</t>
  </si>
  <si>
    <t>Total EdGrants</t>
  </si>
  <si>
    <t>Variance</t>
  </si>
  <si>
    <t>ISA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</si>
</sst>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7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3" borderId="8" xfId="1" applyNumberFormat="1" applyFont="1" applyFill="1" applyBorder="1" applyAlignment="1">
      <alignment horizontal="center" vertical="center"/>
    </xf>
    <xf numFmtId="7" fontId="10" fillId="3" borderId="8" xfId="0" applyNumberFormat="1" applyFont="1" applyFill="1" applyBorder="1" applyAlignment="1" applyProtection="1">
      <alignment horizontal="right" vertical="center"/>
      <protection locked="0"/>
    </xf>
    <xf numFmtId="164" fontId="7" fillId="3" borderId="8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4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/>
    <xf numFmtId="165" fontId="0" fillId="0" borderId="8" xfId="0" applyNumberFormat="1" applyFont="1" applyBorder="1"/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0" fillId="5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7" fontId="10" fillId="6" borderId="8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>
      <alignment wrapText="1"/>
    </xf>
    <xf numFmtId="0" fontId="3" fillId="7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11" fillId="2" borderId="8" xfId="0" applyFont="1" applyFill="1" applyBorder="1" applyAlignment="1" applyProtection="1">
      <protection locked="0"/>
    </xf>
    <xf numFmtId="0" fontId="3" fillId="0" borderId="9" xfId="0" applyFont="1" applyFill="1" applyBorder="1" applyAlignment="1"/>
    <xf numFmtId="0" fontId="0" fillId="0" borderId="12" xfId="0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/>
    <xf numFmtId="44" fontId="0" fillId="4" borderId="8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2" xfId="0" applyNumberFormat="1" applyBorder="1" applyAlignment="1"/>
    <xf numFmtId="0" fontId="3" fillId="0" borderId="13" xfId="0" applyFont="1" applyBorder="1" applyAlignment="1">
      <alignment horizontal="center" vertical="center"/>
    </xf>
    <xf numFmtId="44" fontId="0" fillId="0" borderId="14" xfId="0" applyNumberFormat="1" applyBorder="1" applyAlignment="1"/>
    <xf numFmtId="0" fontId="7" fillId="0" borderId="10" xfId="0" applyFont="1" applyBorder="1" applyAlignment="1">
      <alignment horizontal="right"/>
    </xf>
    <xf numFmtId="44" fontId="2" fillId="0" borderId="11" xfId="0" applyNumberFormat="1" applyFont="1" applyBorder="1" applyAlignment="1"/>
    <xf numFmtId="0" fontId="3" fillId="0" borderId="0" xfId="0" applyFont="1"/>
    <xf numFmtId="6" fontId="0" fillId="0" borderId="0" xfId="0" applyNumberFormat="1" applyAlignment="1">
      <alignment horizontal="center"/>
    </xf>
    <xf numFmtId="0" fontId="14" fillId="0" borderId="8" xfId="0" applyFont="1" applyBorder="1" applyAlignment="1">
      <alignment horizontal="left" vertical="center"/>
    </xf>
    <xf numFmtId="164" fontId="0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5" fillId="0" borderId="1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164" fontId="0" fillId="8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8FD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38100</xdr:rowOff>
    </xdr:from>
    <xdr:to>
      <xdr:col>4</xdr:col>
      <xdr:colOff>981075</xdr:colOff>
      <xdr:row>3</xdr:row>
      <xdr:rowOff>123825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738DF6CF-A721-4DEE-B10D-F744BA643201}"/>
            </a:ext>
          </a:extLst>
        </xdr:cNvPr>
        <xdr:cNvSpPr/>
      </xdr:nvSpPr>
      <xdr:spPr>
        <a:xfrm>
          <a:off x="50799" y="38100"/>
          <a:ext cx="6416676" cy="676275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352425</xdr:colOff>
      <xdr:row>22</xdr:row>
      <xdr:rowOff>175260</xdr:rowOff>
    </xdr:from>
    <xdr:to>
      <xdr:col>6</xdr:col>
      <xdr:colOff>1390650</xdr:colOff>
      <xdr:row>27</xdr:row>
      <xdr:rowOff>85725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65C490C0-689B-4808-8A46-428AD933D528}"/>
            </a:ext>
          </a:extLst>
        </xdr:cNvPr>
        <xdr:cNvSpPr/>
      </xdr:nvSpPr>
      <xdr:spPr>
        <a:xfrm>
          <a:off x="5838825" y="5375910"/>
          <a:ext cx="3838575" cy="89154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EdGrants Budget Entry formlet.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A9988095-0609-4148-AFDF-0CD75C760ABF}"/>
            </a:ext>
          </a:extLst>
        </xdr:cNvPr>
        <xdr:cNvSpPr/>
      </xdr:nvSpPr>
      <xdr:spPr>
        <a:xfrm>
          <a:off x="9846063" y="1073021"/>
          <a:ext cx="3072765" cy="62281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 EdGrants Budget.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90" zoomScaleNormal="90" workbookViewId="0"/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0" style="2" customWidth="1"/>
    <col min="7" max="7" width="26.42578125" style="1" customWidth="1"/>
    <col min="8" max="8" width="24.42578125" customWidth="1"/>
    <col min="9" max="9" width="18.5703125" customWidth="1"/>
    <col min="10" max="12" width="18.5703125" hidden="1" customWidth="1"/>
    <col min="13" max="13" width="45.5703125" customWidth="1"/>
  </cols>
  <sheetData>
    <row r="1" spans="1:13" ht="15.75" thickBot="1" x14ac:dyDescent="0.3"/>
    <row r="2" spans="1:13" ht="15" customHeight="1" x14ac:dyDescent="0.25">
      <c r="G2" s="45" t="s">
        <v>0</v>
      </c>
      <c r="H2" s="46"/>
    </row>
    <row r="3" spans="1:13" ht="15.75" thickBot="1" x14ac:dyDescent="0.3">
      <c r="G3" s="47"/>
      <c r="H3" s="48"/>
    </row>
    <row r="5" spans="1:13" ht="75" x14ac:dyDescent="0.25">
      <c r="A5" s="49" t="s">
        <v>1</v>
      </c>
      <c r="B5" s="50"/>
      <c r="C5" s="51"/>
      <c r="D5" s="3" t="s">
        <v>2</v>
      </c>
      <c r="E5" s="4" t="s">
        <v>54</v>
      </c>
      <c r="F5" s="5" t="s">
        <v>55</v>
      </c>
      <c r="G5" s="52" t="s">
        <v>3</v>
      </c>
      <c r="H5" s="52"/>
      <c r="I5" s="52"/>
      <c r="J5" s="42" t="s">
        <v>57</v>
      </c>
      <c r="K5" s="42" t="s">
        <v>58</v>
      </c>
      <c r="L5" s="42" t="s">
        <v>59</v>
      </c>
      <c r="M5" s="6" t="s">
        <v>4</v>
      </c>
    </row>
    <row r="6" spans="1:13" s="10" customFormat="1" x14ac:dyDescent="0.25">
      <c r="A6" s="7"/>
      <c r="B6" s="7"/>
      <c r="C6" s="7"/>
      <c r="D6" s="8"/>
      <c r="E6" s="7"/>
      <c r="F6" s="9">
        <f>ROUNDUP(I16,0)</f>
        <v>0</v>
      </c>
      <c r="G6" s="7"/>
      <c r="H6" s="7"/>
      <c r="I6" s="7"/>
      <c r="J6" s="7"/>
      <c r="K6" s="7"/>
      <c r="L6" s="7"/>
      <c r="M6" s="7"/>
    </row>
    <row r="7" spans="1:13" s="18" customFormat="1" x14ac:dyDescent="0.25">
      <c r="A7" s="11">
        <v>2020</v>
      </c>
      <c r="B7" s="11" t="s">
        <v>5</v>
      </c>
      <c r="C7" s="12" t="s">
        <v>6</v>
      </c>
      <c r="D7" s="13">
        <v>0</v>
      </c>
      <c r="E7" s="14">
        <f>D7*2.44%</f>
        <v>0</v>
      </c>
      <c r="F7" s="13">
        <v>0</v>
      </c>
      <c r="G7" s="15" t="s">
        <v>7</v>
      </c>
      <c r="H7" s="16" t="s">
        <v>8</v>
      </c>
      <c r="I7" s="41">
        <v>0</v>
      </c>
      <c r="J7" s="57">
        <f>SUM(I7:I10)</f>
        <v>0</v>
      </c>
      <c r="K7" s="57">
        <f>J7-L7</f>
        <v>0</v>
      </c>
      <c r="L7" s="57">
        <f>D7+D9</f>
        <v>0</v>
      </c>
      <c r="M7" s="17"/>
    </row>
    <row r="8" spans="1:13" s="18" customFormat="1" x14ac:dyDescent="0.25">
      <c r="A8" s="11"/>
      <c r="B8" s="11" t="s">
        <v>9</v>
      </c>
      <c r="C8" s="12" t="s">
        <v>10</v>
      </c>
      <c r="D8" s="13">
        <v>0</v>
      </c>
      <c r="E8" s="19"/>
      <c r="F8" s="13">
        <v>0</v>
      </c>
      <c r="G8" s="15" t="s">
        <v>11</v>
      </c>
      <c r="H8" s="16" t="s">
        <v>8</v>
      </c>
      <c r="I8" s="41">
        <v>0</v>
      </c>
      <c r="J8" s="58"/>
      <c r="K8" s="58"/>
      <c r="L8" s="58"/>
      <c r="M8" s="17"/>
    </row>
    <row r="9" spans="1:13" s="18" customFormat="1" x14ac:dyDescent="0.25">
      <c r="A9" s="11"/>
      <c r="B9" s="11" t="s">
        <v>12</v>
      </c>
      <c r="C9" s="12" t="s">
        <v>13</v>
      </c>
      <c r="D9" s="13">
        <v>0</v>
      </c>
      <c r="E9" s="14">
        <f>(D9*2.44%)</f>
        <v>0</v>
      </c>
      <c r="F9" s="13">
        <v>0</v>
      </c>
      <c r="G9" s="15" t="s">
        <v>14</v>
      </c>
      <c r="H9" s="16" t="s">
        <v>8</v>
      </c>
      <c r="I9" s="41">
        <v>0</v>
      </c>
      <c r="J9" s="58"/>
      <c r="K9" s="58"/>
      <c r="L9" s="58"/>
      <c r="M9" s="17"/>
    </row>
    <row r="10" spans="1:13" s="18" customFormat="1" x14ac:dyDescent="0.25">
      <c r="A10" s="11"/>
      <c r="B10" s="20" t="s">
        <v>15</v>
      </c>
      <c r="C10" s="12" t="s">
        <v>56</v>
      </c>
      <c r="D10" s="21">
        <f>E22</f>
        <v>0</v>
      </c>
      <c r="E10" s="19"/>
      <c r="F10" s="13">
        <v>0</v>
      </c>
      <c r="G10" s="15" t="s">
        <v>16</v>
      </c>
      <c r="H10" s="16" t="s">
        <v>8</v>
      </c>
      <c r="I10" s="41">
        <v>0</v>
      </c>
      <c r="J10" s="59"/>
      <c r="K10" s="59"/>
      <c r="L10" s="59"/>
      <c r="M10" s="17"/>
    </row>
    <row r="11" spans="1:13" s="18" customFormat="1" x14ac:dyDescent="0.25">
      <c r="A11" s="11"/>
      <c r="B11" s="11" t="s">
        <v>18</v>
      </c>
      <c r="C11" s="12" t="s">
        <v>19</v>
      </c>
      <c r="D11" s="13">
        <v>0</v>
      </c>
      <c r="E11" s="19"/>
      <c r="F11" s="13">
        <v>0</v>
      </c>
      <c r="G11" s="15" t="s">
        <v>17</v>
      </c>
      <c r="H11" s="16" t="s">
        <v>15</v>
      </c>
      <c r="I11" s="41">
        <v>0</v>
      </c>
      <c r="J11" s="41">
        <f>I11</f>
        <v>0</v>
      </c>
      <c r="K11" s="41">
        <f>L11-J11</f>
        <v>0</v>
      </c>
      <c r="L11" s="41">
        <f>D10</f>
        <v>0</v>
      </c>
      <c r="M11" s="17"/>
    </row>
    <row r="12" spans="1:13" s="18" customFormat="1" x14ac:dyDescent="0.25">
      <c r="A12" s="11"/>
      <c r="B12" s="11" t="s">
        <v>24</v>
      </c>
      <c r="C12" s="12" t="s">
        <v>25</v>
      </c>
      <c r="D12" s="13">
        <v>0</v>
      </c>
      <c r="E12" s="19"/>
      <c r="F12" s="13">
        <v>0</v>
      </c>
      <c r="G12" s="15" t="s">
        <v>20</v>
      </c>
      <c r="H12" s="16" t="s">
        <v>21</v>
      </c>
      <c r="I12" s="41">
        <v>0</v>
      </c>
      <c r="J12" s="41">
        <f t="shared" ref="J12:J17" si="0">I12</f>
        <v>0</v>
      </c>
      <c r="K12" s="41">
        <f t="shared" ref="K12:K17" si="1">L12-J12</f>
        <v>0</v>
      </c>
      <c r="L12" s="41">
        <f>D13+D15+D16</f>
        <v>0</v>
      </c>
      <c r="M12" s="17"/>
    </row>
    <row r="13" spans="1:13" s="18" customFormat="1" x14ac:dyDescent="0.25">
      <c r="A13" s="11"/>
      <c r="B13" s="11" t="s">
        <v>28</v>
      </c>
      <c r="C13" s="12" t="s">
        <v>29</v>
      </c>
      <c r="D13" s="13">
        <v>0</v>
      </c>
      <c r="E13" s="19"/>
      <c r="F13" s="13">
        <v>0</v>
      </c>
      <c r="G13" s="22" t="s">
        <v>22</v>
      </c>
      <c r="H13" s="16" t="s">
        <v>23</v>
      </c>
      <c r="I13" s="41">
        <v>0</v>
      </c>
      <c r="J13" s="41">
        <f t="shared" si="0"/>
        <v>0</v>
      </c>
      <c r="K13" s="41">
        <f t="shared" si="1"/>
        <v>0</v>
      </c>
      <c r="L13" s="41">
        <f>D11+D12+D17</f>
        <v>0</v>
      </c>
      <c r="M13" s="17"/>
    </row>
    <row r="14" spans="1:13" s="18" customFormat="1" x14ac:dyDescent="0.25">
      <c r="A14" s="11"/>
      <c r="B14" s="11" t="s">
        <v>32</v>
      </c>
      <c r="C14" s="12" t="s">
        <v>33</v>
      </c>
      <c r="D14" s="13">
        <v>0</v>
      </c>
      <c r="E14" s="19"/>
      <c r="F14" s="19"/>
      <c r="G14" s="15" t="s">
        <v>26</v>
      </c>
      <c r="H14" s="16" t="s">
        <v>27</v>
      </c>
      <c r="I14" s="41">
        <v>0</v>
      </c>
      <c r="J14" s="41">
        <f t="shared" si="0"/>
        <v>0</v>
      </c>
      <c r="K14" s="41">
        <f t="shared" si="1"/>
        <v>0</v>
      </c>
      <c r="L14" s="41">
        <f>D8</f>
        <v>0</v>
      </c>
      <c r="M14" s="17"/>
    </row>
    <row r="15" spans="1:13" s="18" customFormat="1" x14ac:dyDescent="0.25">
      <c r="A15" s="11"/>
      <c r="B15" s="11" t="s">
        <v>35</v>
      </c>
      <c r="C15" s="12" t="s">
        <v>36</v>
      </c>
      <c r="D15" s="13">
        <v>0</v>
      </c>
      <c r="E15" s="19"/>
      <c r="F15" s="13">
        <v>0</v>
      </c>
      <c r="G15" s="15" t="s">
        <v>30</v>
      </c>
      <c r="H15" s="16" t="s">
        <v>31</v>
      </c>
      <c r="I15" s="41">
        <v>0</v>
      </c>
      <c r="J15" s="41">
        <f t="shared" si="0"/>
        <v>0</v>
      </c>
      <c r="K15" s="41">
        <f t="shared" si="1"/>
        <v>0</v>
      </c>
      <c r="L15" s="41"/>
      <c r="M15" s="17"/>
    </row>
    <row r="16" spans="1:13" s="18" customFormat="1" x14ac:dyDescent="0.25">
      <c r="A16" s="11"/>
      <c r="B16" s="11" t="s">
        <v>39</v>
      </c>
      <c r="C16" s="40" t="s">
        <v>40</v>
      </c>
      <c r="D16" s="13">
        <v>0</v>
      </c>
      <c r="E16" s="19"/>
      <c r="F16" s="13">
        <v>0</v>
      </c>
      <c r="G16" s="15" t="s">
        <v>34</v>
      </c>
      <c r="H16" s="16" t="s">
        <v>18</v>
      </c>
      <c r="I16" s="41">
        <v>0</v>
      </c>
      <c r="J16" s="41">
        <f t="shared" si="0"/>
        <v>0</v>
      </c>
      <c r="K16" s="41">
        <f t="shared" si="1"/>
        <v>0</v>
      </c>
      <c r="L16" s="41"/>
      <c r="M16" s="17"/>
    </row>
    <row r="17" spans="1:13" s="18" customFormat="1" x14ac:dyDescent="0.25">
      <c r="A17" s="11"/>
      <c r="B17" s="11" t="s">
        <v>42</v>
      </c>
      <c r="C17" s="12" t="s">
        <v>43</v>
      </c>
      <c r="D17" s="13">
        <v>0</v>
      </c>
      <c r="E17" s="19"/>
      <c r="F17" s="13">
        <v>0</v>
      </c>
      <c r="G17" s="15" t="s">
        <v>37</v>
      </c>
      <c r="H17" s="16" t="s">
        <v>38</v>
      </c>
      <c r="I17" s="41">
        <v>0</v>
      </c>
      <c r="J17" s="41">
        <f t="shared" si="0"/>
        <v>0</v>
      </c>
      <c r="K17" s="41">
        <f t="shared" si="1"/>
        <v>0</v>
      </c>
      <c r="L17" s="41"/>
      <c r="M17" s="17"/>
    </row>
    <row r="18" spans="1:13" s="18" customFormat="1" x14ac:dyDescent="0.25">
      <c r="A18" s="11"/>
      <c r="B18" s="25"/>
      <c r="C18" s="25"/>
      <c r="D18" s="13">
        <v>0</v>
      </c>
      <c r="E18" s="19"/>
      <c r="F18" s="13">
        <v>0</v>
      </c>
      <c r="G18" s="19"/>
      <c r="H18" s="23" t="s">
        <v>41</v>
      </c>
      <c r="I18" s="14">
        <f>SUM(I7:I17)</f>
        <v>0</v>
      </c>
      <c r="J18" s="14">
        <f>SUM(J7:J17)</f>
        <v>0</v>
      </c>
      <c r="K18" s="14">
        <f t="shared" ref="K18:L18" si="2">SUM(K7:K17)</f>
        <v>0</v>
      </c>
      <c r="L18" s="14">
        <f t="shared" si="2"/>
        <v>0</v>
      </c>
      <c r="M18" s="19"/>
    </row>
    <row r="19" spans="1:13" s="18" customFormat="1" ht="15.75" thickBot="1" x14ac:dyDescent="0.3">
      <c r="A19" s="11"/>
      <c r="B19" s="25"/>
      <c r="C19" s="25"/>
      <c r="D19" s="13">
        <v>0</v>
      </c>
      <c r="E19" s="19"/>
      <c r="F19" s="13">
        <v>0</v>
      </c>
      <c r="G19" s="24"/>
    </row>
    <row r="20" spans="1:13" s="18" customFormat="1" ht="15.75" thickBot="1" x14ac:dyDescent="0.3">
      <c r="A20" s="11"/>
      <c r="B20" s="25"/>
      <c r="C20" s="25"/>
      <c r="D20" s="13">
        <v>0</v>
      </c>
      <c r="E20" s="19"/>
      <c r="F20" s="13">
        <v>0</v>
      </c>
      <c r="G20" s="26" t="s">
        <v>44</v>
      </c>
      <c r="H20" s="53" t="s">
        <v>45</v>
      </c>
      <c r="I20" s="54"/>
      <c r="J20" s="43"/>
      <c r="K20" s="43"/>
      <c r="L20" s="43"/>
    </row>
    <row r="21" spans="1:13" s="18" customFormat="1" x14ac:dyDescent="0.25">
      <c r="A21" s="11"/>
      <c r="B21" s="25"/>
      <c r="C21" s="25"/>
      <c r="D21" s="13">
        <v>0</v>
      </c>
      <c r="E21" s="19"/>
      <c r="F21" s="13">
        <v>0</v>
      </c>
      <c r="G21" s="27" t="s">
        <v>46</v>
      </c>
      <c r="H21" s="55" t="s">
        <v>47</v>
      </c>
      <c r="I21" s="56"/>
      <c r="J21" s="44"/>
      <c r="K21" s="44"/>
      <c r="L21" s="44"/>
    </row>
    <row r="22" spans="1:13" s="18" customFormat="1" ht="15.75" thickBot="1" x14ac:dyDescent="0.3">
      <c r="A22" s="11"/>
      <c r="B22" s="11"/>
      <c r="C22" s="12" t="s">
        <v>41</v>
      </c>
      <c r="D22" s="31">
        <f>SUM(D7:D21)</f>
        <v>0</v>
      </c>
      <c r="E22" s="14">
        <f>ROUNDUP(E7+E9,0)</f>
        <v>0</v>
      </c>
      <c r="F22" s="14">
        <f>SUM(F7:F21)</f>
        <v>0</v>
      </c>
      <c r="G22" s="27" t="s">
        <v>48</v>
      </c>
      <c r="H22" s="28" t="s">
        <v>49</v>
      </c>
      <c r="I22" s="29"/>
      <c r="J22" s="44"/>
      <c r="K22" s="44"/>
      <c r="L22" s="44"/>
    </row>
    <row r="23" spans="1:13" s="18" customFormat="1" ht="15.75" thickBot="1" x14ac:dyDescent="0.3">
      <c r="A23" s="19"/>
      <c r="B23" s="19"/>
      <c r="C23" s="19"/>
      <c r="D23" s="19"/>
      <c r="E23" s="19"/>
      <c r="F23" s="19"/>
      <c r="G23" s="30" t="s">
        <v>50</v>
      </c>
      <c r="H23"/>
      <c r="I23"/>
      <c r="J23"/>
      <c r="K23"/>
      <c r="L23"/>
    </row>
    <row r="24" spans="1:13" s="18" customFormat="1" x14ac:dyDescent="0.25">
      <c r="A24"/>
      <c r="B24"/>
      <c r="C24" s="32" t="s">
        <v>51</v>
      </c>
      <c r="D24" s="33">
        <f>D22</f>
        <v>0</v>
      </c>
      <c r="E24"/>
      <c r="F24" s="2"/>
      <c r="H24" s="1"/>
      <c r="I24" s="1"/>
      <c r="J24" s="1"/>
      <c r="K24" s="1"/>
      <c r="L24" s="1"/>
    </row>
    <row r="25" spans="1:13" s="18" customFormat="1" ht="15.75" thickBot="1" x14ac:dyDescent="0.3">
      <c r="A25"/>
      <c r="B25"/>
      <c r="C25" s="34" t="s">
        <v>52</v>
      </c>
      <c r="D25" s="35">
        <f>I18</f>
        <v>0</v>
      </c>
      <c r="E25"/>
      <c r="F25" s="2"/>
      <c r="G25"/>
      <c r="H25"/>
    </row>
    <row r="26" spans="1:13" ht="15.75" thickBot="1" x14ac:dyDescent="0.3">
      <c r="C26" s="36" t="s">
        <v>53</v>
      </c>
      <c r="D26" s="37">
        <f>D24-D25</f>
        <v>0</v>
      </c>
    </row>
    <row r="28" spans="1:13" x14ac:dyDescent="0.25">
      <c r="E28" s="38"/>
      <c r="F28" s="39"/>
    </row>
  </sheetData>
  <sheetProtection algorithmName="SHA-512" hashValue="pw6DDFuL2KC9Osj+HZEdAQwy/odYdZykP6Z5lDgeLLG3C3o9JCt2oOCVCA2gs9AA7oac7WlapcoRtrB5U7SIYA==" saltValue="6QPXNvjROTGD7O7m3kLkxA==" spinCount="100000" sheet="1" objects="1" scenarios="1"/>
  <mergeCells count="8">
    <mergeCell ref="J7:J10"/>
    <mergeCell ref="K7:K10"/>
    <mergeCell ref="L7:L10"/>
    <mergeCell ref="G2:H3"/>
    <mergeCell ref="A5:C5"/>
    <mergeCell ref="G5:I5"/>
    <mergeCell ref="H20:I20"/>
    <mergeCell ref="H21:I21"/>
  </mergeCells>
  <conditionalFormatting sqref="C26">
    <cfRule type="cellIs" dxfId="11" priority="11" operator="lessThan">
      <formula>-1</formula>
    </cfRule>
  </conditionalFormatting>
  <conditionalFormatting sqref="D26">
    <cfRule type="cellIs" dxfId="10" priority="9" operator="lessThan">
      <formula>-1</formula>
    </cfRule>
    <cfRule type="cellIs" dxfId="9" priority="10" operator="lessThan">
      <formula>-93550</formula>
    </cfRule>
  </conditionalFormatting>
  <conditionalFormatting sqref="B18:C21">
    <cfRule type="expression" dxfId="8" priority="8">
      <formula>AND(#REF!&gt;0, B18="Select One")</formula>
    </cfRule>
  </conditionalFormatting>
  <conditionalFormatting sqref="D10">
    <cfRule type="expression" dxfId="7" priority="5">
      <formula>AND(B10&gt;0, D10="Select One")</formula>
    </cfRule>
  </conditionalFormatting>
  <conditionalFormatting sqref="D10">
    <cfRule type="expression" dxfId="6" priority="6" stopIfTrue="1">
      <formula>AND($P10&gt;0,#REF!="")</formula>
    </cfRule>
  </conditionalFormatting>
  <conditionalFormatting sqref="D6">
    <cfRule type="expression" dxfId="5" priority="3">
      <formula>AND(B6&gt;0, D6="Select One")</formula>
    </cfRule>
  </conditionalFormatting>
  <conditionalFormatting sqref="D6">
    <cfRule type="expression" dxfId="4" priority="4" stopIfTrue="1">
      <formula>AND($P6&gt;0,#REF!="")</formula>
    </cfRule>
  </conditionalFormatting>
  <conditionalFormatting sqref="D5">
    <cfRule type="expression" dxfId="3" priority="1">
      <formula>AND(B5&gt;0, D5="Select One")</formula>
    </cfRule>
  </conditionalFormatting>
  <conditionalFormatting sqref="D5">
    <cfRule type="expression" dxfId="2" priority="2" stopIfTrue="1">
      <formula>AND($P5&gt;0,#REF!="")</formula>
    </cfRule>
  </conditionalFormatting>
  <conditionalFormatting sqref="C18:C21">
    <cfRule type="expression" dxfId="1" priority="12">
      <formula>AND(A20&gt;0, C18="")</formula>
    </cfRule>
  </conditionalFormatting>
  <conditionalFormatting sqref="B18:B21">
    <cfRule type="expression" dxfId="0" priority="14">
      <formula>AND(#REF!&gt;0, B18="")</formula>
    </cfRule>
  </conditionalFormatting>
  <hyperlinks>
    <hyperlink ref="E5" r:id="rId1" display="https://www.macomptroller.org/fiscal-year-updates" xr:uid="{00000000-0004-0000-0000-000000000000}"/>
    <hyperlink ref="G2" r:id="rId2" display="Expenditure Classification Handbook" xr:uid="{00000000-0004-0000-0000-000001000000}"/>
  </hyperlinks>
  <pageMargins left="0.7" right="0.7" top="0.75" bottom="0.75" header="0.3" footer="0.3"/>
  <pageSetup orientation="portrait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DESE-231-52442</_dlc_DocId>
    <_dlc_DocIdUrl xmlns="733efe1c-5bbe-4968-87dc-d400e65c879f">
      <Url>https://sharepoint.doemass.org/ese/webteam/cps/_layouts/DocIdRedir.aspx?ID=DESE-231-52442</Url>
      <Description>DESE-231-52442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553DC5B8-C0DF-4500-BA94-74BEAC34321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F7D29F64-BFB2-419C-9C21-E542DBE5D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161F99-CF4F-44C9-A2A6-9E21E854221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E9A67EF-56F0-4010-9EE9-8AE109B05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Grant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ISA Crosswalk State</dc:title>
  <dc:creator>DESE</dc:creator>
  <cp:lastModifiedBy>Zou, Dong (EOE)</cp:lastModifiedBy>
  <dcterms:created xsi:type="dcterms:W3CDTF">2019-05-09T17:49:58Z</dcterms:created>
  <dcterms:modified xsi:type="dcterms:W3CDTF">2019-06-21T18:46:18Z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21 2019</vt:lpwstr>
  </property>
</Properties>
</file>