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dzou\Desktop\2024-02\SCTASK0511662\"/>
    </mc:Choice>
  </mc:AlternateContent>
  <xr:revisionPtr revIDLastSave="0" documentId="13_ncr:1_{8F546335-A1BB-43ED-AD9F-65C1AEDC3CF9}" xr6:coauthVersionLast="47" xr6:coauthVersionMax="47" xr10:uidLastSave="{00000000-0000-0000-0000-000000000000}"/>
  <bookViews>
    <workbookView xWindow="-30828" yWindow="516" windowWidth="30936" windowHeight="16776" xr2:uid="{730929F5-DC33-4F74-A8FD-28E5BB34EDB4}"/>
  </bookViews>
  <sheets>
    <sheet name="Overview" sheetId="28" r:id="rId1"/>
    <sheet name="Dem. Effect. New Applicants" sheetId="26" r:id="rId2"/>
    <sheet name="Past Effectiveness - MSG" sheetId="22" r:id="rId3"/>
    <sheet name="Past Effect - Enrollment" sheetId="27" r:id="rId4"/>
    <sheet name="Student Progress Points" sheetId="2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08" i="27" l="1"/>
  <c r="AC85" i="27"/>
  <c r="AC62" i="27"/>
  <c r="F110" i="27" l="1"/>
  <c r="F114" i="27"/>
  <c r="F113" i="27"/>
  <c r="F112" i="27"/>
  <c r="F111" i="27"/>
  <c r="AC22" i="27"/>
  <c r="AC24" i="27"/>
  <c r="AC54" i="27"/>
  <c r="AC58" i="27" s="1"/>
  <c r="AC56" i="27"/>
  <c r="AC46" i="27"/>
  <c r="AC50" i="27" s="1"/>
  <c r="AC48" i="27"/>
  <c r="AC30" i="27"/>
  <c r="AC32" i="27"/>
  <c r="Q81" i="27"/>
  <c r="AC34" i="27" l="1"/>
  <c r="AC26" i="27"/>
  <c r="G15" i="22"/>
  <c r="G14" i="22"/>
  <c r="G13" i="22"/>
  <c r="C15" i="22"/>
  <c r="C14" i="22"/>
  <c r="C13" i="22"/>
  <c r="G12" i="22"/>
  <c r="C12" i="22"/>
  <c r="H33" i="26"/>
  <c r="L33" i="26" s="1"/>
  <c r="H31" i="26"/>
  <c r="L31" i="26" s="1"/>
  <c r="H29" i="26"/>
  <c r="L29" i="26" s="1"/>
  <c r="H27" i="26"/>
  <c r="L27" i="26" s="1"/>
  <c r="H22" i="26"/>
  <c r="D15" i="22" s="1"/>
  <c r="H20" i="26"/>
  <c r="D14" i="22" s="1"/>
  <c r="H18" i="26"/>
  <c r="D13" i="22" s="1"/>
  <c r="H16" i="26"/>
  <c r="D12" i="22" s="1"/>
  <c r="AA104" i="27"/>
  <c r="Z104" i="27"/>
  <c r="Y104" i="27"/>
  <c r="X104" i="27"/>
  <c r="W104" i="27"/>
  <c r="V104" i="27"/>
  <c r="U104" i="27"/>
  <c r="T104" i="27"/>
  <c r="S104" i="27"/>
  <c r="R104" i="27"/>
  <c r="Q104" i="27"/>
  <c r="P104" i="27"/>
  <c r="O104" i="27"/>
  <c r="N104" i="27"/>
  <c r="M104" i="27"/>
  <c r="L104" i="27"/>
  <c r="K104" i="27"/>
  <c r="J104" i="27"/>
  <c r="I104" i="27"/>
  <c r="H104" i="27"/>
  <c r="G104" i="27"/>
  <c r="F104" i="27"/>
  <c r="E104" i="27"/>
  <c r="AC102" i="27"/>
  <c r="AC100" i="27"/>
  <c r="AA96" i="27"/>
  <c r="Z96" i="27"/>
  <c r="Y96" i="27"/>
  <c r="X96" i="27"/>
  <c r="W96" i="27"/>
  <c r="V96" i="27"/>
  <c r="U96" i="27"/>
  <c r="T96" i="27"/>
  <c r="S96" i="27"/>
  <c r="R96" i="27"/>
  <c r="Q96" i="27"/>
  <c r="P96" i="27"/>
  <c r="O96" i="27"/>
  <c r="N96" i="27"/>
  <c r="M96" i="27"/>
  <c r="L96" i="27"/>
  <c r="K96" i="27"/>
  <c r="J96" i="27"/>
  <c r="I96" i="27"/>
  <c r="H96" i="27"/>
  <c r="G96" i="27"/>
  <c r="F96" i="27"/>
  <c r="E96" i="27"/>
  <c r="AC94" i="27"/>
  <c r="AC92" i="27"/>
  <c r="AC96" i="27" s="1"/>
  <c r="AA81" i="27"/>
  <c r="Z81" i="27"/>
  <c r="Y81" i="27"/>
  <c r="X81" i="27"/>
  <c r="W81" i="27"/>
  <c r="V81" i="27"/>
  <c r="U81" i="27"/>
  <c r="T81" i="27"/>
  <c r="S81" i="27"/>
  <c r="R81" i="27"/>
  <c r="P81" i="27"/>
  <c r="O81" i="27"/>
  <c r="N81" i="27"/>
  <c r="M81" i="27"/>
  <c r="L81" i="27"/>
  <c r="K81" i="27"/>
  <c r="J81" i="27"/>
  <c r="I81" i="27"/>
  <c r="H81" i="27"/>
  <c r="G81" i="27"/>
  <c r="F81" i="27"/>
  <c r="E81" i="27"/>
  <c r="AC79" i="27"/>
  <c r="AC77" i="27"/>
  <c r="AC81" i="27" s="1"/>
  <c r="AA73" i="27"/>
  <c r="Z73" i="27"/>
  <c r="Y73" i="27"/>
  <c r="X73" i="27"/>
  <c r="W73" i="27"/>
  <c r="V73" i="27"/>
  <c r="U73" i="27"/>
  <c r="T73" i="27"/>
  <c r="S73" i="27"/>
  <c r="R73" i="27"/>
  <c r="Q73" i="27"/>
  <c r="P73" i="27"/>
  <c r="O73" i="27"/>
  <c r="N73" i="27"/>
  <c r="M73" i="27"/>
  <c r="L73" i="27"/>
  <c r="K73" i="27"/>
  <c r="J73" i="27"/>
  <c r="I73" i="27"/>
  <c r="H73" i="27"/>
  <c r="G73" i="27"/>
  <c r="F73" i="27"/>
  <c r="E73" i="27"/>
  <c r="AC71" i="27"/>
  <c r="AC69" i="27"/>
  <c r="AA58" i="27"/>
  <c r="Z58" i="27"/>
  <c r="Y58" i="27"/>
  <c r="X58" i="27"/>
  <c r="W58" i="27"/>
  <c r="V58" i="27"/>
  <c r="U58" i="27"/>
  <c r="T58" i="27"/>
  <c r="S58" i="27"/>
  <c r="R58" i="27"/>
  <c r="Q58" i="27"/>
  <c r="P58" i="27"/>
  <c r="O58" i="27"/>
  <c r="N58" i="27"/>
  <c r="M58" i="27"/>
  <c r="L58" i="27"/>
  <c r="K58" i="27"/>
  <c r="J58" i="27"/>
  <c r="I58" i="27"/>
  <c r="H58" i="27"/>
  <c r="G58" i="27"/>
  <c r="F58" i="27"/>
  <c r="E58" i="27"/>
  <c r="AA50" i="27"/>
  <c r="Z50" i="27"/>
  <c r="Y50" i="27"/>
  <c r="X50" i="27"/>
  <c r="W50" i="27"/>
  <c r="V50" i="27"/>
  <c r="U50" i="27"/>
  <c r="T50" i="27"/>
  <c r="S50" i="27"/>
  <c r="R50" i="27"/>
  <c r="Q50" i="27"/>
  <c r="P50" i="27"/>
  <c r="O50" i="27"/>
  <c r="N50" i="27"/>
  <c r="M50" i="27"/>
  <c r="L50" i="27"/>
  <c r="K50" i="27"/>
  <c r="J50" i="27"/>
  <c r="I50" i="27"/>
  <c r="H50" i="27"/>
  <c r="G50" i="27"/>
  <c r="F50" i="27"/>
  <c r="E50" i="27"/>
  <c r="AA34" i="27"/>
  <c r="Z34" i="27"/>
  <c r="Y34" i="27"/>
  <c r="X34" i="27"/>
  <c r="W34" i="27"/>
  <c r="V34" i="27"/>
  <c r="U34" i="27"/>
  <c r="T34" i="27"/>
  <c r="S34" i="27"/>
  <c r="R34" i="27"/>
  <c r="Q34" i="27"/>
  <c r="P34" i="27"/>
  <c r="O34" i="27"/>
  <c r="N34" i="27"/>
  <c r="M34" i="27"/>
  <c r="L34" i="27"/>
  <c r="K34" i="27"/>
  <c r="J34" i="27"/>
  <c r="I34" i="27"/>
  <c r="H34" i="27"/>
  <c r="G34" i="27"/>
  <c r="F34" i="27"/>
  <c r="E34" i="27"/>
  <c r="AC73" i="27" l="1"/>
  <c r="AC83" i="27" s="1"/>
  <c r="AC104" i="27"/>
  <c r="AC106" i="27" s="1"/>
  <c r="H14" i="22"/>
  <c r="H13" i="22"/>
  <c r="H15" i="22"/>
  <c r="H12" i="22"/>
  <c r="AA26" i="27"/>
  <c r="Z26" i="27"/>
  <c r="Y26" i="27"/>
  <c r="X26" i="27"/>
  <c r="W26" i="27"/>
  <c r="V26" i="27"/>
  <c r="U26" i="27"/>
  <c r="T26" i="27"/>
  <c r="S26" i="27"/>
  <c r="R26" i="27"/>
  <c r="Q26" i="27"/>
  <c r="P26" i="27"/>
  <c r="O26" i="27"/>
  <c r="N26" i="27"/>
  <c r="M26" i="27"/>
  <c r="L26" i="27"/>
  <c r="K26" i="27"/>
  <c r="J26" i="27"/>
  <c r="I26" i="27"/>
  <c r="H26" i="27"/>
  <c r="G26" i="27"/>
  <c r="F26" i="27"/>
  <c r="E26" i="27"/>
  <c r="I114" i="27" l="1"/>
  <c r="G114" i="27"/>
  <c r="AC36" i="27"/>
  <c r="AC38" i="27" s="1"/>
  <c r="AC60" i="27"/>
  <c r="I112" i="27" l="1"/>
  <c r="G112" i="27"/>
  <c r="I111" i="27"/>
  <c r="G111" i="27"/>
  <c r="I113" i="27"/>
  <c r="G113" i="27"/>
  <c r="L22" i="26"/>
  <c r="L20" i="26"/>
  <c r="L18" i="26"/>
  <c r="L16" i="26"/>
  <c r="K113" i="27" l="1"/>
  <c r="M113" i="27" s="1"/>
  <c r="I115" i="27"/>
  <c r="K114" i="27"/>
  <c r="M114" i="27" s="1"/>
  <c r="K111" i="27"/>
  <c r="M111" i="27" s="1"/>
  <c r="K112" i="27"/>
  <c r="M112" i="27" s="1"/>
  <c r="K12" i="22"/>
  <c r="AC118" i="27" l="1"/>
  <c r="K15" i="22"/>
  <c r="D13" i="29" l="1"/>
  <c r="J12" i="22"/>
  <c r="K14" i="22"/>
  <c r="K13" i="22" l="1"/>
  <c r="F15" i="22" l="1"/>
  <c r="F12" i="22"/>
  <c r="L12" i="22" s="1"/>
  <c r="M12" i="22" s="1"/>
  <c r="J15" i="22"/>
  <c r="L15" i="22" l="1"/>
  <c r="M15" i="22" s="1"/>
  <c r="J14" i="22"/>
  <c r="J13" i="22"/>
  <c r="F14" i="22"/>
  <c r="F13" i="22"/>
  <c r="L14" i="22" l="1"/>
  <c r="M14" i="22" s="1"/>
  <c r="L13" i="22"/>
  <c r="M13" i="22" s="1"/>
  <c r="O14" i="22" l="1"/>
  <c r="P14" i="22" s="1"/>
  <c r="O15" i="22"/>
  <c r="P15" i="22" s="1"/>
  <c r="O12" i="22"/>
  <c r="P12" i="22" s="1"/>
  <c r="O13" i="22"/>
  <c r="P13" i="22" s="1"/>
  <c r="M16" i="22" l="1"/>
  <c r="D12" i="29" s="1"/>
  <c r="D14"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B16" authorId="0" shapeId="0" xr:uid="{FE1A2A37-0309-4C6A-8819-1CFA20A1F3E0}">
      <text>
        <r>
          <rPr>
            <sz val="9"/>
            <color indexed="81"/>
            <rFont val="Tahoma"/>
            <family val="2"/>
          </rPr>
          <t>July 1, 2021 through June 30, 2022</t>
        </r>
        <r>
          <rPr>
            <sz val="9"/>
            <color indexed="81"/>
            <rFont val="Tahoma"/>
            <charset val="1"/>
          </rPr>
          <t xml:space="preserve">
</t>
        </r>
      </text>
    </comment>
    <comment ref="B18" authorId="0" shapeId="0" xr:uid="{5ADACB62-264B-431D-9E42-F2859AF6AD7A}">
      <text>
        <r>
          <rPr>
            <sz val="9"/>
            <color indexed="81"/>
            <rFont val="Tahoma"/>
            <family val="2"/>
          </rPr>
          <t xml:space="preserve">July 1, 2020 through June 30, 2021
</t>
        </r>
      </text>
    </comment>
    <comment ref="B20" authorId="0" shapeId="0" xr:uid="{65F5F9AF-7B3E-4978-BAD1-66A8860A59E3}">
      <text>
        <r>
          <rPr>
            <sz val="9"/>
            <color indexed="81"/>
            <rFont val="Tahoma"/>
            <family val="2"/>
          </rPr>
          <t xml:space="preserve">July 1, 2019 through June 30, 2020
</t>
        </r>
      </text>
    </comment>
    <comment ref="B22" authorId="0" shapeId="0" xr:uid="{88C866EF-9292-4779-A53E-5A115E70D475}">
      <text>
        <r>
          <rPr>
            <sz val="9"/>
            <color indexed="81"/>
            <rFont val="Tahoma"/>
            <family val="2"/>
          </rPr>
          <t xml:space="preserve">July 1, 2018 through June 30, 2019
</t>
        </r>
      </text>
    </comment>
    <comment ref="B27" authorId="0" shapeId="0" xr:uid="{B31A9E75-34A4-41D0-994E-B4F916949C37}">
      <text>
        <r>
          <rPr>
            <sz val="9"/>
            <color indexed="81"/>
            <rFont val="Tahoma"/>
            <family val="2"/>
          </rPr>
          <t>July 1, 2021 through June 30, 2022</t>
        </r>
        <r>
          <rPr>
            <b/>
            <sz val="9"/>
            <color indexed="81"/>
            <rFont val="Tahoma"/>
            <family val="2"/>
          </rPr>
          <t xml:space="preserve">
</t>
        </r>
        <r>
          <rPr>
            <sz val="9"/>
            <color indexed="81"/>
            <rFont val="Tahoma"/>
            <family val="2"/>
          </rPr>
          <t xml:space="preserve">
</t>
        </r>
      </text>
    </comment>
    <comment ref="B29" authorId="0" shapeId="0" xr:uid="{0DC103A0-D223-45C0-A9C9-498F85866D98}">
      <text>
        <r>
          <rPr>
            <sz val="9"/>
            <color indexed="81"/>
            <rFont val="Tahoma"/>
            <family val="2"/>
          </rPr>
          <t xml:space="preserve">July 1, 2020 through June 30, 2021
</t>
        </r>
      </text>
    </comment>
    <comment ref="B31" authorId="0" shapeId="0" xr:uid="{0388B81A-F9A9-47E7-82F0-52D5B183B155}">
      <text>
        <r>
          <rPr>
            <sz val="9"/>
            <color indexed="81"/>
            <rFont val="Tahoma"/>
            <family val="2"/>
          </rPr>
          <t>July 1, 2019 through June 30, 2020</t>
        </r>
        <r>
          <rPr>
            <b/>
            <sz val="9"/>
            <color indexed="81"/>
            <rFont val="Tahoma"/>
            <family val="2"/>
          </rPr>
          <t xml:space="preserve">
</t>
        </r>
        <r>
          <rPr>
            <sz val="9"/>
            <color indexed="81"/>
            <rFont val="Tahoma"/>
            <family val="2"/>
          </rPr>
          <t xml:space="preserve">
</t>
        </r>
      </text>
    </comment>
    <comment ref="B33" authorId="0" shapeId="0" xr:uid="{4C4645D3-AE22-49A5-9DE4-66AA83442121}">
      <text>
        <r>
          <rPr>
            <sz val="9"/>
            <color indexed="81"/>
            <rFont val="Tahoma"/>
            <family val="2"/>
          </rPr>
          <t xml:space="preserve">July 1, 2018 through June 30, 2019
</t>
        </r>
      </text>
    </comment>
    <comment ref="D45" authorId="0" shapeId="0" xr:uid="{0CA8F80D-0A96-427C-B195-BC52B28CCE86}">
      <text>
        <r>
          <rPr>
            <sz val="9"/>
            <color indexed="81"/>
            <rFont val="Tahoma"/>
            <family val="2"/>
          </rPr>
          <t>Percentage of exited</t>
        </r>
        <r>
          <rPr>
            <b/>
            <sz val="9"/>
            <color indexed="81"/>
            <rFont val="Tahoma"/>
            <family val="2"/>
          </rPr>
          <t xml:space="preserve"> </t>
        </r>
        <r>
          <rPr>
            <sz val="9"/>
            <color indexed="81"/>
            <rFont val="Tahoma"/>
            <family val="2"/>
          </rPr>
          <t>participants who were employed during the second quarter after exiting adult education. 
(#Exited during program year who are employed two quarters after exit) ÷ (total # of students who exited that year)</t>
        </r>
      </text>
    </comment>
    <comment ref="F45" authorId="0" shapeId="0" xr:uid="{66A31248-01E8-4947-978B-3CD30957CA29}">
      <text>
        <r>
          <rPr>
            <sz val="9"/>
            <color indexed="81"/>
            <rFont val="Tahoma"/>
            <family val="2"/>
          </rPr>
          <t>percentage of exited</t>
        </r>
        <r>
          <rPr>
            <b/>
            <sz val="9"/>
            <color indexed="81"/>
            <rFont val="Tahoma"/>
            <family val="2"/>
          </rPr>
          <t xml:space="preserve"> </t>
        </r>
        <r>
          <rPr>
            <sz val="9"/>
            <color indexed="81"/>
            <rFont val="Tahoma"/>
            <family val="2"/>
          </rPr>
          <t>participants who were employed during the fourth quarter after exiting adult education 
(#Exited during program year who are employed four quarters after exit) ÷ (total # of students who exited that year)</t>
        </r>
      </text>
    </comment>
    <comment ref="H45" authorId="0" shapeId="0" xr:uid="{B888D701-BCD4-4416-8C16-32370E6B7957}">
      <text>
        <r>
          <rPr>
            <sz val="9"/>
            <color indexed="81"/>
            <rFont val="Tahoma"/>
            <family val="2"/>
          </rPr>
          <t xml:space="preserve">The median earnings of participants who are employed during the second quarter after exit from the program
</t>
        </r>
      </text>
    </comment>
    <comment ref="D57" authorId="0" shapeId="0" xr:uid="{23CB864F-3964-44D2-9918-6DEC9E7CF67A}">
      <text>
        <r>
          <rPr>
            <b/>
            <sz val="9"/>
            <color indexed="81"/>
            <rFont val="Tahoma"/>
            <charset val="1"/>
          </rPr>
          <t>High School Equivalency Credentials</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Maguire, Toby</author>
  </authors>
  <commentList>
    <comment ref="F11" authorId="0" shapeId="0" xr:uid="{136128B5-BDBF-413B-BD28-3624DD10BBAE}">
      <text>
        <r>
          <rPr>
            <sz val="9"/>
            <color indexed="81"/>
            <rFont val="Tahoma"/>
            <family val="2"/>
          </rPr>
          <t xml:space="preserve">Percent of ABE Participants Achieving Measurable Skill Gains ÷ Percent of ABE Target Met
</t>
        </r>
      </text>
    </comment>
    <comment ref="J11" authorId="0" shapeId="0" xr:uid="{52A60449-A24A-4D49-9F73-55800C1F8AC6}">
      <text>
        <r>
          <rPr>
            <sz val="9"/>
            <color indexed="81"/>
            <rFont val="Tahoma"/>
            <family val="2"/>
          </rPr>
          <t xml:space="preserve">Percent of ESOL Participants Achieving Measurable Skill Gains ÷ Percent of ESOL Target Met
</t>
        </r>
      </text>
    </comment>
    <comment ref="L11" authorId="0" shapeId="0" xr:uid="{704029EA-7694-421A-987A-609B2DF5F7A9}">
      <text>
        <r>
          <rPr>
            <sz val="9"/>
            <color indexed="81"/>
            <rFont val="Tahoma"/>
            <family val="2"/>
          </rPr>
          <t xml:space="preserve">[(Total # of Program ABE Participants x % of ABE Target Met)+(Total # of ESOL Program ESOL Participants x % of ESOL Target Met)] ÷ (Total # of Program Participants)
</t>
        </r>
      </text>
    </comment>
  </commentList>
</comments>
</file>

<file path=xl/sharedStrings.xml><?xml version="1.0" encoding="utf-8"?>
<sst xmlns="http://schemas.openxmlformats.org/spreadsheetml/2006/main" count="261" uniqueCount="118">
  <si>
    <t>Part III, Adult Education Data Workbook (new applicants)</t>
  </si>
  <si>
    <t>This workbook serves two purposes:</t>
  </si>
  <si>
    <t>1. WIOA requires (Title 34, Subtitle B, Chapter IV, Part 463.24), that eligible providers demonstrate past effectiveness by providing performance data in order to apply for adult education funding. Massachusetts requires that applicants that are not currently receiving adult education funding complete this workbook.</t>
  </si>
  <si>
    <t>Steps:</t>
  </si>
  <si>
    <r>
      <t xml:space="preserve">1. DESE enrourages applicant to review the </t>
    </r>
    <r>
      <rPr>
        <u/>
        <sz val="11"/>
        <color theme="1"/>
        <rFont val="Calibri"/>
        <family val="2"/>
        <scheme val="minor"/>
      </rPr>
      <t>Part III Adult Education Data Tutorial (new applicants)</t>
    </r>
    <r>
      <rPr>
        <sz val="11"/>
        <color theme="1"/>
        <rFont val="Calibri"/>
        <family val="2"/>
        <scheme val="minor"/>
      </rPr>
      <t xml:space="preserve"> before completing this required workbook.</t>
    </r>
  </si>
  <si>
    <r>
      <t xml:space="preserve">2. Download this workbook, save it as an .xlsx file, and name it Part III Organization Name (e.g. </t>
    </r>
    <r>
      <rPr>
        <i/>
        <sz val="11"/>
        <color theme="1"/>
        <rFont val="Calibri"/>
        <family val="2"/>
        <scheme val="minor"/>
      </rPr>
      <t>Part III, Friendly Neighborhood Family Literacy Program.xlsx</t>
    </r>
    <r>
      <rPr>
        <sz val="11"/>
        <color theme="1"/>
        <rFont val="Calibri"/>
        <family val="2"/>
        <scheme val="minor"/>
      </rPr>
      <t>).</t>
    </r>
  </si>
  <si>
    <r>
      <t>3. Complete the</t>
    </r>
    <r>
      <rPr>
        <i/>
        <sz val="11"/>
        <color theme="1"/>
        <rFont val="Calibri"/>
        <family val="2"/>
        <scheme val="minor"/>
      </rPr>
      <t xml:space="preserve"> Demonstrated Effectiveness</t>
    </r>
    <r>
      <rPr>
        <sz val="11"/>
        <color theme="1"/>
        <rFont val="Calibri"/>
        <family val="2"/>
        <scheme val="minor"/>
      </rPr>
      <t xml:space="preserve"> and </t>
    </r>
    <r>
      <rPr>
        <i/>
        <sz val="11"/>
        <color theme="1"/>
        <rFont val="Calibri"/>
        <family val="2"/>
        <scheme val="minor"/>
      </rPr>
      <t>Past Effectiveness - Enrollment</t>
    </r>
    <r>
      <rPr>
        <sz val="11"/>
        <color theme="1"/>
        <rFont val="Calibri"/>
        <family val="2"/>
        <scheme val="minor"/>
      </rPr>
      <t xml:space="preserve"> sheets. Enter as much information as you can in the white cells. The pink cells show the calcuated results.</t>
    </r>
  </si>
  <si>
    <r>
      <t>4. The workbook will calculate the points and complete the table in the last sheet,</t>
    </r>
    <r>
      <rPr>
        <i/>
        <sz val="11"/>
        <color theme="1"/>
        <rFont val="Calibri"/>
        <family val="2"/>
        <scheme val="minor"/>
      </rPr>
      <t xml:space="preserve"> Student Progress Points</t>
    </r>
    <r>
      <rPr>
        <sz val="11"/>
        <color theme="1"/>
        <rFont val="Calibri"/>
        <family val="2"/>
        <scheme val="minor"/>
      </rPr>
      <t>. Applicants will then copy and paste the competed table into Part V.</t>
    </r>
  </si>
  <si>
    <t>5. Finally, upload the complete workbook as Part III as an .xlsx. Do not convert to PDF.</t>
  </si>
  <si>
    <r>
      <t xml:space="preserve">All members of a consortium must complete their own </t>
    </r>
    <r>
      <rPr>
        <i/>
        <sz val="11"/>
        <color theme="1"/>
        <rFont val="Calibri"/>
        <family val="2"/>
        <scheme val="minor"/>
      </rPr>
      <t>Part III,  Adult Education Data Workbook</t>
    </r>
    <r>
      <rPr>
        <sz val="11"/>
        <color theme="1"/>
        <rFont val="Calibri"/>
        <family val="2"/>
        <scheme val="minor"/>
      </rPr>
      <t>, which the lead applicant will submit on behalf of all partners. Then  in response to Part III, 6. Student Progress, the lead applicant will enter their agency's information into the table and copy and past tables from each partner's workbook. DESE proposal reviewers will average the scores.</t>
    </r>
  </si>
  <si>
    <t>Part 1, Student Learning Gains</t>
  </si>
  <si>
    <t>In the cells in Column D, enter the total number of ABE and ESOL students that your program enrolled in the following years. If no students enrolled, leave the cell blank.</t>
  </si>
  <si>
    <t>Note that the program years run from July 1 through June 30.</t>
  </si>
  <si>
    <t>In the white cells in Column F, enter the number of ABE and ESOL enrollments who demonstrated significant gain or advanced as defined by your organization. If no students enrolled, advanced, or demonstrated gain leave the cells blank.For example, if you organization offered ABE instruction but  not ESOL, then leave the ESOL cells blank. Similarly, if your organization did not provide any adult education in a year, leave those cells blank.</t>
  </si>
  <si>
    <t>The enrollment and advancement data entered below will populate the next sheet in this workbook to generate a Past Effectiveness score.</t>
  </si>
  <si>
    <t>ABE</t>
  </si>
  <si>
    <t>Enrolled</t>
  </si>
  <si>
    <t>Adv / Gain</t>
  </si>
  <si>
    <t>Percent gain</t>
  </si>
  <si>
    <t>State Target</t>
  </si>
  <si>
    <t>% of Target</t>
  </si>
  <si>
    <t>Comments/Details</t>
  </si>
  <si>
    <t>2021-2022</t>
  </si>
  <si>
    <t>2020-2021</t>
  </si>
  <si>
    <t>2019-2020</t>
  </si>
  <si>
    <t>ESOL</t>
  </si>
  <si>
    <t>In the area below, briefly describe how your program determines student progress so reviewers can determine the suitability of the data submitted. How did you measure the gains reported above? DESE reserves the right to review source data.</t>
  </si>
  <si>
    <t>Part 2, Post Exit Outcomes</t>
  </si>
  <si>
    <t>Applicants are required to respond to the Post Exit Outcomes section but it will not be scored.</t>
  </si>
  <si>
    <t>What percent of your of the students who left your program on or before June 30 of the following years were employed two and four quarters after exiting your program? What were the median earnings of those employed two quarters after exit?</t>
  </si>
  <si>
    <t>2nd Qtr Employ %</t>
  </si>
  <si>
    <t>4th Qtr Employ %</t>
  </si>
  <si>
    <t>Median Earnings</t>
  </si>
  <si>
    <t>How many of your of the students who left your program on or before June 30 of the following years obtained a credential (e.g. high school equivalency or industry recognized credential) within a year of exit? Enter N/A if your organization does not collect this information or if it does not apply.</t>
  </si>
  <si>
    <t># HSEs Attained</t>
  </si>
  <si>
    <t>In the area below, briefly describe how your program obtained these post-exit outcomes. Or if your program does not currently collect this information, state your commitment to developing the capacity to do so if awarded an adult education grant. DESE reserves the right to review source data.</t>
  </si>
  <si>
    <t xml:space="preserve">Using the enrollment and learning gain information entered on the first sheet, this sheet uses the scale below to assign Measurable Skills Gain points for each year that the applicant provided adult education. It averages the top two MSG points to calculate the MSG points for Part III. </t>
  </si>
  <si>
    <t>&gt; 100% of state target</t>
  </si>
  <si>
    <t>90%-100% of state target</t>
  </si>
  <si>
    <t>80%-89%</t>
  </si>
  <si>
    <t>70%-79%</t>
  </si>
  <si>
    <t>60%-69%</t>
  </si>
  <si>
    <t>&lt;60%</t>
  </si>
  <si>
    <t>Year</t>
  </si>
  <si>
    <t>Total Number of Program ABE Participants</t>
  </si>
  <si>
    <t>Percent of ABE Participants Achieving Measurable Skill Gains</t>
  </si>
  <si>
    <t>State ABE Target</t>
  </si>
  <si>
    <t>Percant of ABE Target Met</t>
  </si>
  <si>
    <t>Total Number of Program ESOL Participants</t>
  </si>
  <si>
    <t>Percent of ESOL Participants Achieving Measurable Skill Gains</t>
  </si>
  <si>
    <t>State ESOL Target</t>
  </si>
  <si>
    <t>Percent of ESOL Target Met</t>
  </si>
  <si>
    <t>Total Number of Program Participants</t>
  </si>
  <si>
    <t>Weighted MSG</t>
  </si>
  <si>
    <t>MSG Points</t>
  </si>
  <si>
    <t>rank</t>
  </si>
  <si>
    <t>rank top 2</t>
  </si>
  <si>
    <t>Part III Student Progress MSG Points</t>
  </si>
  <si>
    <t>Exceeds 100% = 5 points</t>
  </si>
  <si>
    <t>90% - 100% = 4 points</t>
  </si>
  <si>
    <t>80% - 89% = 3 points</t>
  </si>
  <si>
    <t>70% - 79% = 2 points</t>
  </si>
  <si>
    <t>60% - 69% = 1 point</t>
  </si>
  <si>
    <t>Less than 60% = 0 points</t>
  </si>
  <si>
    <t>The worksheet will average the points for the two best years.</t>
  </si>
  <si>
    <t>After entering enrollment data, applicants must sufficiently describe how it defines enrollment and participation so that reviewers can determine the suitability of the data submitted.</t>
  </si>
  <si>
    <t xml:space="preserve">2021-2022 </t>
  </si>
  <si>
    <t>ABE Enrollment</t>
  </si>
  <si>
    <t>July</t>
  </si>
  <si>
    <t>Aug.</t>
  </si>
  <si>
    <t>Sept.</t>
  </si>
  <si>
    <t>Oct.</t>
  </si>
  <si>
    <t>Nov.</t>
  </si>
  <si>
    <t>Dec.</t>
  </si>
  <si>
    <t>Jan.</t>
  </si>
  <si>
    <t>Feb.</t>
  </si>
  <si>
    <t>Mar.</t>
  </si>
  <si>
    <t>Apr.</t>
  </si>
  <si>
    <t>May</t>
  </si>
  <si>
    <t>Jun.</t>
  </si>
  <si>
    <t>Ave.</t>
  </si>
  <si>
    <t>Planned</t>
  </si>
  <si>
    <t>Actual</t>
  </si>
  <si>
    <t>Percentage</t>
  </si>
  <si>
    <t>ESOL Enrollment</t>
  </si>
  <si>
    <t>FY22 Weighted Average Enrollment</t>
  </si>
  <si>
    <t>FY22 Points</t>
  </si>
  <si>
    <t xml:space="preserve">2020-2021 </t>
  </si>
  <si>
    <t>FY21 Weighted Average Enrollment</t>
  </si>
  <si>
    <t>FY21 Points</t>
  </si>
  <si>
    <t xml:space="preserve">2019-2020 </t>
  </si>
  <si>
    <t>FY20 Weighted Average Enrollment</t>
  </si>
  <si>
    <t>FY20 Points</t>
  </si>
  <si>
    <t>%</t>
  </si>
  <si>
    <t>Pts</t>
  </si>
  <si>
    <t>Rank</t>
  </si>
  <si>
    <t>FY22</t>
  </si>
  <si>
    <t>FY21</t>
  </si>
  <si>
    <t>FY20</t>
  </si>
  <si>
    <t>FY19</t>
  </si>
  <si>
    <t>Average Weighted Enrollment Points</t>
  </si>
  <si>
    <t>Describe how your agency defines enrollment and participation so that reviewers can determine the suitability of the data submitted. DESE reserves the right to review source data.</t>
  </si>
  <si>
    <t xml:space="preserve">6. Student Progress– Quantitative Past Effectiveness </t>
  </si>
  <si>
    <t>Copy and paste the table below into Part V as the response to "#6. Student Progress--Quantitative Past Effectiveness."</t>
  </si>
  <si>
    <t>All members of a consortium or collaboration must complete their own workbook. The lead applicant copy each partner's table and paste into Part V as the consortium's response to #6 Student Progress. DESE will average the totals.</t>
  </si>
  <si>
    <t>Past Effectiveness Measure</t>
  </si>
  <si>
    <t>Points</t>
  </si>
  <si>
    <t>Measurable Skills Gain</t>
  </si>
  <si>
    <t>Average Monthly Enrollment</t>
  </si>
  <si>
    <t>In the white cells, enter the planned and actual enrollment for each month of every program year that your organization offered instruction. Leave the cells blank for years and months when classes were not offered.  The worksheet will calculate average enrollment and assign points based on following scale:</t>
  </si>
  <si>
    <t>Finally, upload the completed workbook(s) as Part III in the .xlsx format. Do not convert to PDF.</t>
  </si>
  <si>
    <t>TOTAL [(MSG Points + Enrollment Points) x 1.5]</t>
  </si>
  <si>
    <t>The worksheet will compare the your program's reported gain with Massachusetts' federally negotiated targets (column J). There must be at least one year where an applicant can provide evidence that it is at least 10% of the state target.</t>
  </si>
  <si>
    <t>2022-2023</t>
  </si>
  <si>
    <t xml:space="preserve">2022-2023 </t>
  </si>
  <si>
    <t>FY23 Weighted Average Enrollment</t>
  </si>
  <si>
    <t>FY23 Points</t>
  </si>
  <si>
    <t>2. Student Outcomes (Measurable Skills Gain)  and enrollment data will result in a past effectiveness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</si>
</sst>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9"/>
      <color indexed="81"/>
      <name val="Tahoma"/>
      <family val="2"/>
    </font>
    <font>
      <b/>
      <sz val="10"/>
      <color theme="1"/>
      <name val="Calibri"/>
      <family val="2"/>
      <scheme val="minor"/>
    </font>
    <font>
      <b/>
      <sz val="11"/>
      <color theme="1"/>
      <name val="Calibri"/>
      <family val="2"/>
      <scheme val="minor"/>
    </font>
    <font>
      <b/>
      <sz val="12"/>
      <color theme="1"/>
      <name val="Arial"/>
      <family val="2"/>
    </font>
    <font>
      <sz val="11"/>
      <color theme="1"/>
      <name val="Calibri"/>
      <family val="2"/>
    </font>
    <font>
      <sz val="10"/>
      <color theme="1"/>
      <name val="Calibri"/>
      <family val="2"/>
      <scheme val="minor"/>
    </font>
    <font>
      <sz val="11"/>
      <color rgb="FFFF0000"/>
      <name val="Calibri"/>
      <family val="2"/>
      <scheme val="minor"/>
    </font>
    <font>
      <b/>
      <sz val="11"/>
      <color rgb="FFFF0000"/>
      <name val="Calibri"/>
      <family val="2"/>
      <scheme val="minor"/>
    </font>
    <font>
      <sz val="12"/>
      <color theme="1"/>
      <name val="Calibri"/>
      <family val="2"/>
      <scheme val="minor"/>
    </font>
    <font>
      <b/>
      <sz val="12"/>
      <color theme="1"/>
      <name val="Calibri"/>
      <family val="2"/>
      <scheme val="minor"/>
    </font>
    <font>
      <i/>
      <sz val="11"/>
      <color theme="1"/>
      <name val="Calibri"/>
      <family val="2"/>
      <scheme val="minor"/>
    </font>
    <font>
      <sz val="9"/>
      <color indexed="81"/>
      <name val="Tahoma"/>
      <charset val="1"/>
    </font>
    <font>
      <b/>
      <sz val="9"/>
      <color indexed="81"/>
      <name val="Tahoma"/>
      <family val="2"/>
    </font>
    <font>
      <sz val="10"/>
      <name val="Calibri"/>
      <family val="2"/>
      <scheme val="minor"/>
    </font>
    <font>
      <sz val="11"/>
      <name val="Calibri"/>
      <family val="2"/>
      <scheme val="minor"/>
    </font>
    <font>
      <b/>
      <sz val="11"/>
      <name val="Calibri"/>
      <family val="2"/>
      <scheme val="minor"/>
    </font>
    <font>
      <sz val="8"/>
      <color theme="1"/>
      <name val="Calibri"/>
      <family val="2"/>
      <scheme val="minor"/>
    </font>
    <font>
      <b/>
      <sz val="8"/>
      <name val="Calibri"/>
      <family val="2"/>
      <scheme val="minor"/>
    </font>
    <font>
      <b/>
      <sz val="10"/>
      <name val="Calibri"/>
      <family val="2"/>
      <scheme val="minor"/>
    </font>
    <font>
      <b/>
      <sz val="12"/>
      <color theme="1"/>
      <name val="Calibri"/>
      <family val="2"/>
    </font>
    <font>
      <b/>
      <sz val="8"/>
      <color theme="1"/>
      <name val="Calibri"/>
      <family val="2"/>
      <scheme val="minor"/>
    </font>
    <font>
      <u/>
      <sz val="11"/>
      <color theme="1"/>
      <name val="Calibri"/>
      <family val="2"/>
      <scheme val="minor"/>
    </font>
    <font>
      <b/>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C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57">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vertical="center" wrapText="1"/>
    </xf>
    <xf numFmtId="0" fontId="8" fillId="3" borderId="0" xfId="0" applyFont="1" applyFill="1" applyAlignment="1">
      <alignment horizontal="center" vertical="center" wrapText="1"/>
    </xf>
    <xf numFmtId="0" fontId="7" fillId="3" borderId="0" xfId="0" applyFont="1" applyFill="1" applyAlignment="1">
      <alignment vertical="center" wrapText="1"/>
    </xf>
    <xf numFmtId="9" fontId="6" fillId="4" borderId="1" xfId="0" applyNumberFormat="1" applyFont="1" applyFill="1" applyBorder="1"/>
    <xf numFmtId="0" fontId="6" fillId="2" borderId="1" xfId="0" applyFont="1" applyFill="1" applyBorder="1" applyProtection="1">
      <protection locked="0"/>
    </xf>
    <xf numFmtId="0" fontId="0" fillId="2" borderId="1" xfId="0" applyFill="1" applyBorder="1" applyProtection="1">
      <protection locked="0"/>
    </xf>
    <xf numFmtId="1" fontId="0" fillId="2" borderId="1" xfId="0" applyNumberFormat="1" applyFill="1" applyBorder="1" applyProtection="1">
      <protection locked="0"/>
    </xf>
    <xf numFmtId="0" fontId="0" fillId="0" borderId="0" xfId="0" applyAlignment="1">
      <alignment horizontal="left" vertical="top" wrapText="1"/>
    </xf>
    <xf numFmtId="0" fontId="0" fillId="4" borderId="0" xfId="0" applyFill="1"/>
    <xf numFmtId="0" fontId="3" fillId="4" borderId="0" xfId="0" applyFont="1" applyFill="1" applyAlignment="1">
      <alignment wrapText="1"/>
    </xf>
    <xf numFmtId="0" fontId="0" fillId="4" borderId="0" xfId="0" applyFill="1" applyAlignment="1">
      <alignment wrapText="1"/>
    </xf>
    <xf numFmtId="0" fontId="3" fillId="4" borderId="0" xfId="0" applyFont="1" applyFill="1"/>
    <xf numFmtId="0" fontId="2" fillId="4" borderId="0" xfId="0" applyFont="1" applyFill="1" applyAlignment="1">
      <alignment horizontal="center"/>
    </xf>
    <xf numFmtId="0" fontId="2" fillId="4" borderId="0" xfId="0" applyFont="1" applyFill="1"/>
    <xf numFmtId="10" fontId="0" fillId="4" borderId="0" xfId="0" applyNumberFormat="1" applyFill="1"/>
    <xf numFmtId="10" fontId="6" fillId="5" borderId="1" xfId="0" applyNumberFormat="1" applyFont="1" applyFill="1" applyBorder="1"/>
    <xf numFmtId="3" fontId="0" fillId="5" borderId="1" xfId="0" applyNumberFormat="1" applyFill="1" applyBorder="1" applyAlignment="1">
      <alignment horizontal="right" wrapText="1"/>
    </xf>
    <xf numFmtId="10" fontId="0" fillId="5" borderId="1" xfId="0" applyNumberFormat="1" applyFill="1" applyBorder="1" applyAlignment="1">
      <alignment horizontal="right" vertical="center" wrapText="1"/>
    </xf>
    <xf numFmtId="9" fontId="0" fillId="5" borderId="1" xfId="0" applyNumberFormat="1" applyFill="1" applyBorder="1" applyAlignment="1">
      <alignment horizontal="right"/>
    </xf>
    <xf numFmtId="10" fontId="0" fillId="5" borderId="1" xfId="0" applyNumberFormat="1" applyFill="1" applyBorder="1" applyAlignment="1">
      <alignment horizontal="right"/>
    </xf>
    <xf numFmtId="3" fontId="0" fillId="5" borderId="1" xfId="0" applyNumberFormat="1" applyFill="1" applyBorder="1" applyAlignment="1">
      <alignment horizontal="right"/>
    </xf>
    <xf numFmtId="10" fontId="0" fillId="5" borderId="2" xfId="0" applyNumberFormat="1" applyFill="1" applyBorder="1" applyAlignment="1">
      <alignment horizontal="right"/>
    </xf>
    <xf numFmtId="0" fontId="0" fillId="5" borderId="1" xfId="0" applyFill="1" applyBorder="1"/>
    <xf numFmtId="3" fontId="0" fillId="5" borderId="2" xfId="0" applyNumberFormat="1" applyFill="1" applyBorder="1" applyAlignment="1">
      <alignment horizontal="right"/>
    </xf>
    <xf numFmtId="9" fontId="6" fillId="5" borderId="1" xfId="0" applyNumberFormat="1" applyFont="1" applyFill="1" applyBorder="1"/>
    <xf numFmtId="2" fontId="2" fillId="5" borderId="1" xfId="0" applyNumberFormat="1" applyFont="1" applyFill="1" applyBorder="1"/>
    <xf numFmtId="0" fontId="0" fillId="4" borderId="0" xfId="0" applyFill="1" applyAlignment="1" applyProtection="1">
      <alignment horizontal="left" vertical="top" wrapText="1"/>
      <protection locked="0"/>
    </xf>
    <xf numFmtId="0" fontId="0" fillId="4" borderId="0" xfId="0" applyFill="1" applyAlignment="1">
      <alignment horizontal="right"/>
    </xf>
    <xf numFmtId="0" fontId="15" fillId="4" borderId="0" xfId="0" applyFont="1" applyFill="1"/>
    <xf numFmtId="0" fontId="16" fillId="4" borderId="0" xfId="0" applyFont="1" applyFill="1"/>
    <xf numFmtId="0" fontId="15" fillId="2" borderId="1" xfId="0" applyFont="1" applyFill="1" applyBorder="1" applyAlignment="1" applyProtection="1">
      <alignment horizontal="right"/>
      <protection locked="0"/>
    </xf>
    <xf numFmtId="0" fontId="15" fillId="4" borderId="0" xfId="0" applyFont="1" applyFill="1" applyAlignment="1">
      <alignment horizontal="right"/>
    </xf>
    <xf numFmtId="1" fontId="0" fillId="2" borderId="1" xfId="0" applyNumberFormat="1" applyFill="1" applyBorder="1" applyAlignment="1" applyProtection="1">
      <alignment horizontal="right"/>
      <protection locked="0"/>
    </xf>
    <xf numFmtId="0" fontId="0" fillId="0" borderId="0" xfId="0" applyAlignment="1">
      <alignment horizontal="left"/>
    </xf>
    <xf numFmtId="0" fontId="17" fillId="4" borderId="0" xfId="0" applyFont="1" applyFill="1" applyAlignment="1">
      <alignment horizontal="left"/>
    </xf>
    <xf numFmtId="0" fontId="18" fillId="4" borderId="1" xfId="0" applyFont="1" applyFill="1" applyBorder="1" applyAlignment="1">
      <alignment wrapText="1"/>
    </xf>
    <xf numFmtId="0" fontId="2" fillId="4" borderId="1" xfId="0" applyFont="1" applyFill="1" applyBorder="1" applyAlignment="1">
      <alignment horizontal="center" wrapText="1"/>
    </xf>
    <xf numFmtId="10" fontId="2" fillId="4" borderId="1" xfId="0" applyNumberFormat="1" applyFont="1" applyFill="1" applyBorder="1" applyAlignment="1">
      <alignment wrapText="1"/>
    </xf>
    <xf numFmtId="0" fontId="2" fillId="4" borderId="1" xfId="0" applyFont="1" applyFill="1" applyBorder="1" applyAlignment="1">
      <alignment wrapText="1"/>
    </xf>
    <xf numFmtId="10" fontId="3" fillId="4" borderId="1" xfId="0" applyNumberFormat="1" applyFont="1" applyFill="1" applyBorder="1" applyAlignment="1">
      <alignment wrapText="1"/>
    </xf>
    <xf numFmtId="0" fontId="0" fillId="4" borderId="3" xfId="0" applyFill="1" applyBorder="1"/>
    <xf numFmtId="0" fontId="0" fillId="4" borderId="6" xfId="0" applyFill="1" applyBorder="1" applyAlignment="1">
      <alignment horizontal="right"/>
    </xf>
    <xf numFmtId="0" fontId="0" fillId="4" borderId="4" xfId="0" applyFill="1" applyBorder="1" applyAlignment="1">
      <alignment horizontal="center"/>
    </xf>
    <xf numFmtId="0" fontId="0" fillId="4" borderId="8" xfId="0" applyFill="1" applyBorder="1"/>
    <xf numFmtId="0" fontId="0" fillId="4" borderId="11" xfId="0" applyFill="1" applyBorder="1" applyAlignment="1">
      <alignment horizontal="center"/>
    </xf>
    <xf numFmtId="9" fontId="0" fillId="4" borderId="0" xfId="0" applyNumberFormat="1" applyFill="1"/>
    <xf numFmtId="0" fontId="0" fillId="4" borderId="12" xfId="0" applyFill="1" applyBorder="1"/>
    <xf numFmtId="0" fontId="0" fillId="4" borderId="7" xfId="0" applyFill="1" applyBorder="1"/>
    <xf numFmtId="0" fontId="0" fillId="4" borderId="13" xfId="0" applyFill="1" applyBorder="1"/>
    <xf numFmtId="0" fontId="0" fillId="4" borderId="1" xfId="0" applyFill="1" applyBorder="1" applyAlignment="1">
      <alignment horizontal="right" wrapText="1"/>
    </xf>
    <xf numFmtId="0" fontId="0" fillId="4" borderId="1" xfId="0" applyFill="1" applyBorder="1" applyAlignment="1">
      <alignment horizontal="right" vertical="center" wrapText="1"/>
    </xf>
    <xf numFmtId="0" fontId="0" fillId="4" borderId="9" xfId="0" applyFill="1" applyBorder="1"/>
    <xf numFmtId="0" fontId="0" fillId="4" borderId="14" xfId="0" applyFill="1" applyBorder="1"/>
    <xf numFmtId="0" fontId="3" fillId="4" borderId="10" xfId="0" applyFont="1" applyFill="1" applyBorder="1" applyAlignment="1">
      <alignment horizontal="right"/>
    </xf>
    <xf numFmtId="0" fontId="3" fillId="5" borderId="1" xfId="0" applyFont="1" applyFill="1" applyBorder="1"/>
    <xf numFmtId="0" fontId="0" fillId="4" borderId="0" xfId="0" applyFill="1" applyAlignment="1">
      <alignment horizontal="left" vertical="top"/>
    </xf>
    <xf numFmtId="0" fontId="6" fillId="4" borderId="0" xfId="0" applyFont="1" applyFill="1"/>
    <xf numFmtId="0" fontId="3" fillId="4" borderId="0" xfId="0" applyFont="1" applyFill="1" applyAlignment="1">
      <alignment horizontal="right"/>
    </xf>
    <xf numFmtId="0" fontId="0" fillId="4" borderId="6" xfId="0" applyFill="1" applyBorder="1"/>
    <xf numFmtId="0" fontId="0" fillId="4" borderId="4" xfId="0" applyFill="1" applyBorder="1"/>
    <xf numFmtId="0" fontId="2" fillId="4" borderId="11" xfId="0" applyFont="1" applyFill="1" applyBorder="1"/>
    <xf numFmtId="0" fontId="6" fillId="4" borderId="11" xfId="0" applyFont="1" applyFill="1" applyBorder="1"/>
    <xf numFmtId="0" fontId="6" fillId="4" borderId="0" xfId="0" applyFont="1" applyFill="1" applyAlignment="1">
      <alignment horizontal="center"/>
    </xf>
    <xf numFmtId="1" fontId="6" fillId="4" borderId="0" xfId="0" applyNumberFormat="1" applyFont="1" applyFill="1"/>
    <xf numFmtId="0" fontId="0" fillId="4" borderId="11" xfId="0" applyFill="1" applyBorder="1"/>
    <xf numFmtId="0" fontId="9" fillId="4" borderId="0" xfId="0" applyFont="1" applyFill="1"/>
    <xf numFmtId="0" fontId="10" fillId="4" borderId="0" xfId="0" applyFont="1" applyFill="1" applyAlignment="1">
      <alignment horizontal="right"/>
    </xf>
    <xf numFmtId="0" fontId="3" fillId="4" borderId="7" xfId="0" applyFont="1" applyFill="1" applyBorder="1" applyAlignment="1">
      <alignment horizontal="right"/>
    </xf>
    <xf numFmtId="2" fontId="2" fillId="4" borderId="7" xfId="0" applyNumberFormat="1" applyFont="1" applyFill="1" applyBorder="1"/>
    <xf numFmtId="0" fontId="9" fillId="0" borderId="0" xfId="0" applyFont="1"/>
    <xf numFmtId="0" fontId="3" fillId="4" borderId="1" xfId="0" applyFont="1" applyFill="1" applyBorder="1" applyAlignment="1">
      <alignment horizontal="right"/>
    </xf>
    <xf numFmtId="0" fontId="5" fillId="4" borderId="1" xfId="0" applyFont="1" applyFill="1" applyBorder="1" applyAlignment="1">
      <alignment horizontal="right" vertical="center" wrapText="1"/>
    </xf>
    <xf numFmtId="0" fontId="20" fillId="4" borderId="1" xfId="0" applyFont="1" applyFill="1" applyBorder="1" applyAlignment="1">
      <alignment horizontal="right" vertical="center" wrapText="1"/>
    </xf>
    <xf numFmtId="2" fontId="0" fillId="5" borderId="1" xfId="0" applyNumberFormat="1" applyFill="1" applyBorder="1"/>
    <xf numFmtId="0" fontId="10" fillId="5" borderId="1" xfId="0" applyFont="1" applyFill="1" applyBorder="1"/>
    <xf numFmtId="0" fontId="2" fillId="3" borderId="0" xfId="0" applyFont="1" applyFill="1"/>
    <xf numFmtId="0" fontId="6" fillId="3" borderId="0" xfId="0" applyFont="1" applyFill="1"/>
    <xf numFmtId="0" fontId="3" fillId="3" borderId="0" xfId="0" applyFont="1" applyFill="1" applyAlignment="1">
      <alignment horizontal="right"/>
    </xf>
    <xf numFmtId="10" fontId="2" fillId="5" borderId="1" xfId="0" applyNumberFormat="1" applyFont="1" applyFill="1" applyBorder="1"/>
    <xf numFmtId="0" fontId="15" fillId="4" borderId="8" xfId="0" applyFont="1" applyFill="1" applyBorder="1"/>
    <xf numFmtId="0" fontId="19" fillId="4" borderId="0" xfId="0" applyFont="1" applyFill="1"/>
    <xf numFmtId="0" fontId="14" fillId="4" borderId="0" xfId="0" applyFont="1" applyFill="1"/>
    <xf numFmtId="0" fontId="16" fillId="4" borderId="0" xfId="0" applyFont="1" applyFill="1" applyAlignment="1">
      <alignment horizontal="right"/>
    </xf>
    <xf numFmtId="10" fontId="19" fillId="5" borderId="1" xfId="0" applyNumberFormat="1" applyFont="1" applyFill="1" applyBorder="1"/>
    <xf numFmtId="0" fontId="19" fillId="4" borderId="11" xfId="0" applyFont="1" applyFill="1" applyBorder="1"/>
    <xf numFmtId="0" fontId="15" fillId="0" borderId="0" xfId="0" applyFont="1"/>
    <xf numFmtId="0" fontId="14" fillId="4" borderId="11" xfId="0" applyFont="1" applyFill="1" applyBorder="1"/>
    <xf numFmtId="2" fontId="19" fillId="5" borderId="1" xfId="0" applyNumberFormat="1" applyFont="1" applyFill="1" applyBorder="1"/>
    <xf numFmtId="49" fontId="0" fillId="3" borderId="0" xfId="0" applyNumberFormat="1" applyFill="1" applyAlignment="1">
      <alignment horizontal="right"/>
    </xf>
    <xf numFmtId="10" fontId="0" fillId="3" borderId="0" xfId="0" applyNumberFormat="1" applyFill="1" applyAlignment="1">
      <alignment horizontal="right" vertical="top"/>
    </xf>
    <xf numFmtId="49" fontId="6" fillId="3" borderId="1" xfId="0" applyNumberFormat="1" applyFont="1" applyFill="1" applyBorder="1" applyAlignment="1">
      <alignment horizontal="right"/>
    </xf>
    <xf numFmtId="10" fontId="6" fillId="3" borderId="11" xfId="0" applyNumberFormat="1" applyFont="1" applyFill="1" applyBorder="1" applyAlignment="1">
      <alignment horizontal="right" vertical="top"/>
    </xf>
    <xf numFmtId="0" fontId="2" fillId="3" borderId="5" xfId="0" applyFont="1" applyFill="1" applyBorder="1" applyAlignment="1">
      <alignment horizontal="right"/>
    </xf>
    <xf numFmtId="2" fontId="2" fillId="3" borderId="1" xfId="0" applyNumberFormat="1" applyFont="1" applyFill="1" applyBorder="1" applyAlignment="1">
      <alignment horizontal="right"/>
    </xf>
    <xf numFmtId="0" fontId="2" fillId="3" borderId="0" xfId="0" applyFont="1" applyFill="1" applyAlignment="1">
      <alignment horizontal="right"/>
    </xf>
    <xf numFmtId="0" fontId="2" fillId="3" borderId="1" xfId="0" applyFont="1" applyFill="1" applyBorder="1" applyAlignment="1">
      <alignment horizontal="right"/>
    </xf>
    <xf numFmtId="10" fontId="21" fillId="3" borderId="1" xfId="0" applyNumberFormat="1" applyFont="1" applyFill="1" applyBorder="1" applyAlignment="1">
      <alignment horizontal="right"/>
    </xf>
    <xf numFmtId="0" fontId="2" fillId="4" borderId="4" xfId="0" applyFont="1" applyFill="1" applyBorder="1"/>
    <xf numFmtId="3" fontId="0" fillId="0" borderId="0" xfId="0" applyNumberFormat="1"/>
    <xf numFmtId="0" fontId="0" fillId="4" borderId="0" xfId="0" applyFill="1" applyAlignment="1">
      <alignment vertical="top" wrapText="1"/>
    </xf>
    <xf numFmtId="0" fontId="6" fillId="4" borderId="0" xfId="0" applyFont="1" applyFill="1" applyAlignment="1">
      <alignment wrapText="1"/>
    </xf>
    <xf numFmtId="0" fontId="14" fillId="4" borderId="0" xfId="0" applyFont="1" applyFill="1" applyAlignment="1">
      <alignment wrapText="1"/>
    </xf>
    <xf numFmtId="0" fontId="6" fillId="0" borderId="0" xfId="0" applyFont="1" applyAlignment="1">
      <alignment wrapText="1"/>
    </xf>
    <xf numFmtId="0" fontId="15" fillId="2" borderId="1" xfId="0" applyFont="1" applyFill="1" applyBorder="1" applyAlignment="1">
      <alignment horizontal="right"/>
    </xf>
    <xf numFmtId="0" fontId="0" fillId="4" borderId="0" xfId="0" applyFill="1" applyAlignment="1">
      <alignment horizontal="left" vertical="top" wrapText="1"/>
    </xf>
    <xf numFmtId="0" fontId="0" fillId="4" borderId="0" xfId="0" applyFill="1" applyAlignment="1">
      <alignment horizontal="left" wrapText="1"/>
    </xf>
    <xf numFmtId="0" fontId="15" fillId="4" borderId="0" xfId="0" applyFont="1" applyFill="1" applyAlignment="1">
      <alignment vertical="top" wrapText="1"/>
    </xf>
    <xf numFmtId="0" fontId="4" fillId="4" borderId="0" xfId="0" applyFont="1" applyFill="1" applyAlignment="1">
      <alignment horizontal="left"/>
    </xf>
    <xf numFmtId="164" fontId="6" fillId="5" borderId="1" xfId="0" applyNumberFormat="1" applyFont="1" applyFill="1" applyBorder="1"/>
    <xf numFmtId="0" fontId="0" fillId="4" borderId="0" xfId="0" applyFill="1" applyAlignment="1">
      <alignment horizontal="left" vertical="top" wrapText="1"/>
    </xf>
    <xf numFmtId="0" fontId="0" fillId="4" borderId="0" xfId="0" applyFill="1" applyAlignment="1">
      <alignment horizontal="left" wrapText="1"/>
    </xf>
    <xf numFmtId="0" fontId="3" fillId="4" borderId="0" xfId="0" applyFont="1" applyFill="1"/>
    <xf numFmtId="0" fontId="0" fillId="4" borderId="0" xfId="0" applyFill="1" applyAlignment="1">
      <alignment vertical="top" wrapText="1"/>
    </xf>
    <xf numFmtId="0" fontId="0" fillId="2" borderId="9"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17" fillId="2" borderId="9" xfId="0" applyFont="1" applyFill="1" applyBorder="1" applyAlignment="1" applyProtection="1">
      <alignment horizontal="left" wrapText="1"/>
      <protection locked="0"/>
    </xf>
    <xf numFmtId="0" fontId="17" fillId="2" borderId="14" xfId="0" applyFont="1" applyFill="1" applyBorder="1" applyAlignment="1" applyProtection="1">
      <alignment horizontal="left" wrapText="1"/>
      <protection locked="0"/>
    </xf>
    <xf numFmtId="0" fontId="17" fillId="2" borderId="10" xfId="0" applyFont="1" applyFill="1" applyBorder="1" applyAlignment="1" applyProtection="1">
      <alignment horizontal="left" wrapText="1"/>
      <protection locked="0"/>
    </xf>
    <xf numFmtId="0" fontId="3" fillId="4" borderId="9" xfId="0" applyFont="1" applyFill="1" applyBorder="1" applyAlignment="1">
      <alignment horizontal="left" wrapText="1"/>
    </xf>
    <xf numFmtId="0" fontId="3" fillId="4" borderId="14" xfId="0" applyFont="1" applyFill="1" applyBorder="1" applyAlignment="1">
      <alignment horizontal="left" wrapText="1"/>
    </xf>
    <xf numFmtId="0" fontId="3" fillId="4" borderId="10" xfId="0" applyFont="1" applyFill="1" applyBorder="1" applyAlignment="1">
      <alignment horizontal="left" wrapText="1"/>
    </xf>
    <xf numFmtId="0" fontId="15" fillId="4" borderId="0" xfId="0" applyFont="1" applyFill="1" applyAlignment="1">
      <alignment vertical="top" wrapText="1"/>
    </xf>
    <xf numFmtId="0" fontId="0" fillId="0" borderId="9"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4" fillId="2" borderId="9" xfId="0" applyFont="1" applyFill="1" applyBorder="1" applyAlignment="1">
      <alignment wrapText="1"/>
    </xf>
    <xf numFmtId="0" fontId="14" fillId="2" borderId="14" xfId="0" applyFont="1" applyFill="1" applyBorder="1" applyAlignment="1">
      <alignment wrapText="1"/>
    </xf>
    <xf numFmtId="0" fontId="14" fillId="2" borderId="10" xfId="0" applyFont="1" applyFill="1" applyBorder="1" applyAlignment="1">
      <alignment wrapText="1"/>
    </xf>
    <xf numFmtId="0" fontId="14" fillId="2" borderId="9" xfId="0" applyFont="1" applyFill="1" applyBorder="1" applyAlignment="1" applyProtection="1">
      <alignment wrapText="1"/>
      <protection locked="0"/>
    </xf>
    <xf numFmtId="0" fontId="14" fillId="2" borderId="14" xfId="0" applyFont="1" applyFill="1" applyBorder="1" applyAlignment="1" applyProtection="1">
      <alignment wrapText="1"/>
      <protection locked="0"/>
    </xf>
    <xf numFmtId="0" fontId="14" fillId="2" borderId="10" xfId="0" applyFont="1" applyFill="1" applyBorder="1" applyAlignment="1" applyProtection="1">
      <alignment wrapText="1"/>
      <protection locked="0"/>
    </xf>
    <xf numFmtId="0" fontId="19" fillId="4" borderId="0" xfId="0" applyFont="1" applyFill="1" applyAlignment="1">
      <alignment wrapText="1"/>
    </xf>
    <xf numFmtId="0" fontId="0" fillId="2" borderId="9" xfId="0" applyFill="1" applyBorder="1" applyProtection="1">
      <protection locked="0"/>
    </xf>
    <xf numFmtId="0" fontId="0" fillId="2" borderId="14" xfId="0" applyFill="1" applyBorder="1" applyProtection="1">
      <protection locked="0"/>
    </xf>
    <xf numFmtId="0" fontId="0" fillId="2" borderId="10" xfId="0" applyFill="1" applyBorder="1" applyProtection="1">
      <protection locked="0"/>
    </xf>
    <xf numFmtId="0" fontId="14" fillId="4" borderId="0" xfId="0" applyFont="1" applyFill="1" applyAlignment="1">
      <alignment wrapText="1"/>
    </xf>
    <xf numFmtId="0" fontId="0" fillId="4" borderId="0" xfId="0" applyFill="1" applyAlignment="1">
      <alignment wrapText="1"/>
    </xf>
    <xf numFmtId="0" fontId="0" fillId="4" borderId="3" xfId="0" applyFill="1" applyBorder="1" applyAlignment="1">
      <alignment horizontal="left" vertical="top" wrapText="1"/>
    </xf>
    <xf numFmtId="0" fontId="0" fillId="4" borderId="6" xfId="0" applyFill="1" applyBorder="1" applyAlignment="1">
      <alignment horizontal="left" vertical="top" wrapText="1"/>
    </xf>
    <xf numFmtId="0" fontId="0" fillId="4" borderId="4" xfId="0" applyFill="1" applyBorder="1" applyAlignment="1">
      <alignment horizontal="left" vertical="top" wrapText="1"/>
    </xf>
    <xf numFmtId="0" fontId="0" fillId="4" borderId="12" xfId="0" applyFill="1" applyBorder="1" applyAlignment="1">
      <alignment horizontal="left" vertical="top" wrapText="1"/>
    </xf>
    <xf numFmtId="0" fontId="0" fillId="4" borderId="7" xfId="0" applyFill="1" applyBorder="1" applyAlignment="1">
      <alignment horizontal="left" vertical="top" wrapText="1"/>
    </xf>
    <xf numFmtId="0" fontId="0" fillId="4" borderId="13" xfId="0" applyFill="1" applyBorder="1" applyAlignment="1">
      <alignment horizontal="left" vertical="top" wrapText="1"/>
    </xf>
    <xf numFmtId="0" fontId="0" fillId="2" borderId="3"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4" borderId="0" xfId="0" applyFill="1"/>
    <xf numFmtId="0" fontId="3" fillId="4" borderId="0" xfId="0" applyFont="1" applyFill="1" applyAlignment="1">
      <alignment horizontal="center"/>
    </xf>
    <xf numFmtId="0" fontId="3" fillId="4" borderId="6" xfId="0" applyFont="1" applyFill="1" applyBorder="1" applyAlignment="1">
      <alignment horizontal="center"/>
    </xf>
    <xf numFmtId="0" fontId="4" fillId="4" borderId="0" xfId="0" applyFont="1" applyFill="1" applyAlignment="1">
      <alignment horizontal="left"/>
    </xf>
  </cellXfs>
  <cellStyles count="1">
    <cellStyle name="Normal" xfId="0" builtinId="0"/>
  </cellStyles>
  <dxfs count="9">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ill>
        <patternFill>
          <bgColor rgb="FF7030A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071AF-F4D4-44E0-AAC7-DF55ED7346C6}">
  <sheetPr>
    <tabColor rgb="FF7030A0"/>
  </sheetPr>
  <dimension ref="A1:G22"/>
  <sheetViews>
    <sheetView tabSelected="1" zoomScaleNormal="100" workbookViewId="0"/>
  </sheetViews>
  <sheetFormatPr defaultRowHeight="15" x14ac:dyDescent="0.25"/>
  <cols>
    <col min="1" max="1" width="2.7109375" customWidth="1"/>
    <col min="2" max="2" width="3.5703125" customWidth="1"/>
    <col min="3" max="3" width="48" customWidth="1"/>
    <col min="4" max="4" width="10.28515625" customWidth="1"/>
    <col min="5" max="5" width="8.7109375" customWidth="1"/>
    <col min="6" max="6" width="6.28515625" customWidth="1"/>
    <col min="7" max="7" width="2.42578125" customWidth="1"/>
  </cols>
  <sheetData>
    <row r="1" spans="1:7" x14ac:dyDescent="0.25">
      <c r="A1" s="11"/>
      <c r="B1" s="14" t="s">
        <v>0</v>
      </c>
      <c r="C1" s="11"/>
      <c r="D1" s="11"/>
      <c r="E1" s="11"/>
      <c r="F1" s="11"/>
      <c r="G1" s="11"/>
    </row>
    <row r="2" spans="1:7" ht="8.1" customHeight="1" x14ac:dyDescent="0.25">
      <c r="A2" s="11"/>
      <c r="B2" s="11"/>
      <c r="C2" s="11"/>
      <c r="D2" s="108"/>
      <c r="E2" s="108"/>
      <c r="F2" s="11"/>
      <c r="G2" s="11"/>
    </row>
    <row r="3" spans="1:7" x14ac:dyDescent="0.25">
      <c r="A3" s="11"/>
      <c r="B3" s="11" t="s">
        <v>1</v>
      </c>
      <c r="C3" s="11"/>
      <c r="D3" s="11"/>
      <c r="E3" s="11"/>
      <c r="F3" s="11"/>
      <c r="G3" s="11"/>
    </row>
    <row r="4" spans="1:7" ht="8.1" customHeight="1" x14ac:dyDescent="0.25">
      <c r="A4" s="11"/>
      <c r="B4" s="11"/>
      <c r="C4" s="11"/>
      <c r="D4" s="108"/>
      <c r="E4" s="108"/>
      <c r="F4" s="11"/>
      <c r="G4" s="11"/>
    </row>
    <row r="5" spans="1:7" ht="64.150000000000006" customHeight="1" x14ac:dyDescent="0.25">
      <c r="A5" s="11"/>
      <c r="B5" s="112" t="s">
        <v>2</v>
      </c>
      <c r="C5" s="112"/>
      <c r="D5" s="112"/>
      <c r="E5" s="112"/>
      <c r="F5" s="112"/>
      <c r="G5" s="11"/>
    </row>
    <row r="6" spans="1:7" ht="8.1" customHeight="1" x14ac:dyDescent="0.25">
      <c r="A6" s="11"/>
      <c r="B6" s="11"/>
      <c r="C6" s="11"/>
      <c r="D6" s="108"/>
      <c r="E6" s="108"/>
      <c r="F6" s="11"/>
      <c r="G6" s="11"/>
    </row>
    <row r="7" spans="1:7" ht="32.1" customHeight="1" x14ac:dyDescent="0.25">
      <c r="A7" s="11"/>
      <c r="B7" s="112" t="s">
        <v>117</v>
      </c>
      <c r="C7" s="112"/>
      <c r="D7" s="112"/>
      <c r="E7" s="112"/>
      <c r="F7" s="112"/>
      <c r="G7" s="11"/>
    </row>
    <row r="8" spans="1:7" ht="8.1" customHeight="1" x14ac:dyDescent="0.25">
      <c r="A8" s="11"/>
      <c r="B8" s="11"/>
      <c r="C8" s="11"/>
      <c r="D8" s="108"/>
      <c r="E8" s="108"/>
      <c r="F8" s="11"/>
      <c r="G8" s="11"/>
    </row>
    <row r="9" spans="1:7" ht="16.149999999999999" customHeight="1" x14ac:dyDescent="0.25">
      <c r="A9" s="11"/>
      <c r="B9" s="112" t="s">
        <v>3</v>
      </c>
      <c r="C9" s="112"/>
      <c r="D9" s="112"/>
      <c r="E9" s="112"/>
      <c r="F9" s="112"/>
      <c r="G9" s="11"/>
    </row>
    <row r="10" spans="1:7" ht="8.1" customHeight="1" x14ac:dyDescent="0.25">
      <c r="A10" s="11"/>
      <c r="B10" s="11"/>
      <c r="C10" s="11"/>
      <c r="D10" s="108"/>
      <c r="E10" s="108"/>
      <c r="F10" s="11"/>
      <c r="G10" s="11"/>
    </row>
    <row r="11" spans="1:7" ht="32.1" customHeight="1" x14ac:dyDescent="0.25">
      <c r="A11" s="11"/>
      <c r="B11" s="112" t="s">
        <v>4</v>
      </c>
      <c r="C11" s="112"/>
      <c r="D11" s="112"/>
      <c r="E11" s="112"/>
      <c r="F11" s="112"/>
      <c r="G11" s="11"/>
    </row>
    <row r="12" spans="1:7" ht="8.1" customHeight="1" x14ac:dyDescent="0.25">
      <c r="A12" s="11"/>
      <c r="B12" s="11"/>
      <c r="C12" s="11"/>
      <c r="D12" s="108"/>
      <c r="E12" s="108"/>
      <c r="F12" s="11"/>
      <c r="G12" s="11"/>
    </row>
    <row r="13" spans="1:7" ht="32.1" customHeight="1" x14ac:dyDescent="0.25">
      <c r="A13" s="11"/>
      <c r="B13" s="112" t="s">
        <v>5</v>
      </c>
      <c r="C13" s="112"/>
      <c r="D13" s="112"/>
      <c r="E13" s="112"/>
      <c r="F13" s="112"/>
      <c r="G13" s="11"/>
    </row>
    <row r="14" spans="1:7" ht="8.1" customHeight="1" x14ac:dyDescent="0.25">
      <c r="A14" s="11"/>
      <c r="B14" s="11"/>
      <c r="C14" s="108"/>
      <c r="D14" s="108"/>
      <c r="E14" s="108"/>
      <c r="F14" s="11"/>
      <c r="G14" s="11"/>
    </row>
    <row r="15" spans="1:7" ht="46.15" customHeight="1" x14ac:dyDescent="0.25">
      <c r="A15" s="11"/>
      <c r="B15" s="112" t="s">
        <v>6</v>
      </c>
      <c r="C15" s="112"/>
      <c r="D15" s="112"/>
      <c r="E15" s="112"/>
      <c r="F15" s="112"/>
      <c r="G15" s="11"/>
    </row>
    <row r="16" spans="1:7" ht="7.5" customHeight="1" x14ac:dyDescent="0.25">
      <c r="A16" s="11"/>
      <c r="B16" s="11"/>
      <c r="C16" s="11"/>
      <c r="D16" s="11"/>
      <c r="E16" s="11"/>
      <c r="F16" s="11"/>
      <c r="G16" s="11"/>
    </row>
    <row r="17" spans="1:7" ht="48" customHeight="1" x14ac:dyDescent="0.25">
      <c r="A17" s="11"/>
      <c r="B17" s="112" t="s">
        <v>7</v>
      </c>
      <c r="C17" s="112"/>
      <c r="D17" s="112"/>
      <c r="E17" s="112"/>
      <c r="F17" s="112"/>
      <c r="G17" s="11"/>
    </row>
    <row r="18" spans="1:7" ht="7.5" customHeight="1" x14ac:dyDescent="0.25">
      <c r="A18" s="11"/>
      <c r="B18" s="11"/>
      <c r="C18" s="11"/>
      <c r="D18" s="11"/>
      <c r="E18" s="11"/>
      <c r="F18" s="11"/>
      <c r="G18" s="11"/>
    </row>
    <row r="19" spans="1:7" ht="15.75" customHeight="1" x14ac:dyDescent="0.25">
      <c r="A19" s="11"/>
      <c r="B19" s="112" t="s">
        <v>8</v>
      </c>
      <c r="C19" s="112"/>
      <c r="D19" s="112"/>
      <c r="E19" s="112"/>
      <c r="F19" s="112"/>
      <c r="G19" s="11"/>
    </row>
    <row r="20" spans="1:7" ht="7.5" customHeight="1" x14ac:dyDescent="0.25">
      <c r="A20" s="11"/>
      <c r="B20" s="11"/>
      <c r="C20" s="11"/>
      <c r="D20" s="11"/>
      <c r="E20" s="11"/>
      <c r="F20" s="11"/>
      <c r="G20" s="11"/>
    </row>
    <row r="21" spans="1:7" ht="77.099999999999994" customHeight="1" x14ac:dyDescent="0.25">
      <c r="A21" s="11"/>
      <c r="B21" s="112" t="s">
        <v>9</v>
      </c>
      <c r="C21" s="112"/>
      <c r="D21" s="112"/>
      <c r="E21" s="112"/>
      <c r="F21" s="112"/>
      <c r="G21" s="11"/>
    </row>
    <row r="22" spans="1:7" x14ac:dyDescent="0.25">
      <c r="A22" s="11"/>
      <c r="B22" s="11"/>
      <c r="C22" s="11"/>
      <c r="D22" s="11"/>
      <c r="E22" s="11"/>
      <c r="F22" s="11"/>
      <c r="G22" s="11"/>
    </row>
  </sheetData>
  <mergeCells count="9">
    <mergeCell ref="B17:F17"/>
    <mergeCell ref="B19:F19"/>
    <mergeCell ref="B21:F21"/>
    <mergeCell ref="B5:F5"/>
    <mergeCell ref="B7:F7"/>
    <mergeCell ref="B9:F9"/>
    <mergeCell ref="B11:F11"/>
    <mergeCell ref="B13:F13"/>
    <mergeCell ref="B15:F15"/>
  </mergeCells>
  <conditionalFormatting sqref="A1:XFD1048576">
    <cfRule type="expression" dxfId="8" priority="1">
      <formula>CELL("protect",A1)=0</formula>
    </cfRule>
  </conditionalFormatting>
  <pageMargins left="1" right="1" top="1" bottom="1" header="0.5" footer="0.5"/>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056D-A8E6-42D0-83A9-9906CC6F306D}">
  <sheetPr codeName="Sheet10">
    <tabColor rgb="FF92D050"/>
  </sheetPr>
  <dimension ref="A1:W70"/>
  <sheetViews>
    <sheetView zoomScaleNormal="100" workbookViewId="0"/>
  </sheetViews>
  <sheetFormatPr defaultRowHeight="15" x14ac:dyDescent="0.25"/>
  <cols>
    <col min="1" max="1" width="2" customWidth="1"/>
    <col min="2" max="2" width="10.42578125" bestFit="1" customWidth="1"/>
    <col min="3" max="3" width="2.28515625" customWidth="1"/>
    <col min="4" max="4" width="7.28515625" customWidth="1"/>
    <col min="5" max="5" width="2.28515625" customWidth="1"/>
    <col min="6" max="6" width="7.7109375" customWidth="1"/>
    <col min="7" max="7" width="2.28515625" customWidth="1"/>
    <col min="8" max="8" width="7.7109375" customWidth="1"/>
    <col min="9" max="9" width="2.28515625" customWidth="1"/>
    <col min="10" max="10" width="7.7109375" bestFit="1" customWidth="1"/>
    <col min="11" max="11" width="2.28515625" customWidth="1"/>
    <col min="12" max="12" width="7.7109375" bestFit="1" customWidth="1"/>
    <col min="13" max="13" width="2.28515625" customWidth="1"/>
    <col min="14" max="14" width="7.28515625" customWidth="1"/>
    <col min="15" max="15" width="6" customWidth="1"/>
    <col min="16" max="16" width="2.7109375" customWidth="1"/>
    <col min="20" max="20" width="10.42578125" customWidth="1"/>
    <col min="21" max="21" width="2" customWidth="1"/>
  </cols>
  <sheetData>
    <row r="1" spans="1:21" ht="8.1" customHeight="1" x14ac:dyDescent="0.25">
      <c r="A1" s="108"/>
      <c r="B1" s="113"/>
      <c r="C1" s="113"/>
      <c r="D1" s="113"/>
      <c r="E1" s="113"/>
      <c r="F1" s="113"/>
      <c r="G1" s="113"/>
      <c r="H1" s="113"/>
      <c r="I1" s="113"/>
      <c r="J1" s="113"/>
      <c r="K1" s="113"/>
      <c r="L1" s="113"/>
      <c r="M1" s="113"/>
      <c r="N1" s="113"/>
      <c r="O1" s="113"/>
      <c r="P1" s="113"/>
      <c r="Q1" s="113"/>
      <c r="R1" s="11"/>
      <c r="S1" s="11"/>
      <c r="T1" s="11"/>
      <c r="U1" s="108"/>
    </row>
    <row r="2" spans="1:21" x14ac:dyDescent="0.25">
      <c r="A2" s="11"/>
      <c r="B2" s="114" t="s">
        <v>10</v>
      </c>
      <c r="C2" s="114"/>
      <c r="D2" s="114"/>
      <c r="E2" s="114"/>
      <c r="F2" s="114"/>
      <c r="G2" s="114"/>
      <c r="H2" s="114"/>
      <c r="I2" s="114"/>
      <c r="J2" s="114"/>
      <c r="K2" s="114"/>
      <c r="L2" s="114"/>
      <c r="M2" s="114"/>
      <c r="N2" s="114"/>
      <c r="O2" s="114"/>
      <c r="P2" s="114"/>
      <c r="Q2" s="114"/>
      <c r="R2" s="11"/>
      <c r="S2" s="11"/>
      <c r="T2" s="11"/>
      <c r="U2" s="11"/>
    </row>
    <row r="3" spans="1:21" ht="8.1" customHeight="1" x14ac:dyDescent="0.25">
      <c r="A3" s="108"/>
      <c r="B3" s="113"/>
      <c r="C3" s="113"/>
      <c r="D3" s="113"/>
      <c r="E3" s="113"/>
      <c r="F3" s="113"/>
      <c r="G3" s="113"/>
      <c r="H3" s="113"/>
      <c r="I3" s="113"/>
      <c r="J3" s="113"/>
      <c r="K3" s="113"/>
      <c r="L3" s="113"/>
      <c r="M3" s="113"/>
      <c r="N3" s="113"/>
      <c r="O3" s="113"/>
      <c r="P3" s="113"/>
      <c r="Q3" s="113"/>
      <c r="R3" s="11"/>
      <c r="S3" s="11"/>
      <c r="T3" s="11"/>
      <c r="U3" s="108"/>
    </row>
    <row r="4" spans="1:21" ht="32.1" customHeight="1" x14ac:dyDescent="0.25">
      <c r="A4" s="108"/>
      <c r="B4" s="113" t="s">
        <v>11</v>
      </c>
      <c r="C4" s="113"/>
      <c r="D4" s="113"/>
      <c r="E4" s="113"/>
      <c r="F4" s="113"/>
      <c r="G4" s="113"/>
      <c r="H4" s="113"/>
      <c r="I4" s="113"/>
      <c r="J4" s="113"/>
      <c r="K4" s="113"/>
      <c r="L4" s="113"/>
      <c r="M4" s="113"/>
      <c r="N4" s="113"/>
      <c r="O4" s="113"/>
      <c r="P4" s="113"/>
      <c r="Q4" s="113"/>
      <c r="R4" s="113"/>
      <c r="S4" s="113"/>
      <c r="T4" s="113"/>
      <c r="U4" s="108"/>
    </row>
    <row r="5" spans="1:21" ht="8.1" customHeight="1" x14ac:dyDescent="0.25">
      <c r="A5" s="108"/>
      <c r="B5" s="113"/>
      <c r="C5" s="113"/>
      <c r="D5" s="113"/>
      <c r="E5" s="113"/>
      <c r="F5" s="113"/>
      <c r="G5" s="113"/>
      <c r="H5" s="113"/>
      <c r="I5" s="113"/>
      <c r="J5" s="113"/>
      <c r="K5" s="113"/>
      <c r="L5" s="113"/>
      <c r="M5" s="113"/>
      <c r="N5" s="113"/>
      <c r="O5" s="113"/>
      <c r="P5" s="113"/>
      <c r="Q5" s="113"/>
      <c r="R5" s="113"/>
      <c r="S5" s="113"/>
      <c r="T5" s="113"/>
      <c r="U5" s="108"/>
    </row>
    <row r="6" spans="1:21" ht="16.149999999999999" customHeight="1" x14ac:dyDescent="0.25">
      <c r="A6" s="108"/>
      <c r="B6" s="113" t="s">
        <v>12</v>
      </c>
      <c r="C6" s="113"/>
      <c r="D6" s="113"/>
      <c r="E6" s="113"/>
      <c r="F6" s="113"/>
      <c r="G6" s="113"/>
      <c r="H6" s="113"/>
      <c r="I6" s="113"/>
      <c r="J6" s="113"/>
      <c r="K6" s="113"/>
      <c r="L6" s="113"/>
      <c r="M6" s="113"/>
      <c r="N6" s="113"/>
      <c r="O6" s="113"/>
      <c r="P6" s="113"/>
      <c r="Q6" s="113"/>
      <c r="R6" s="113"/>
      <c r="S6" s="113"/>
      <c r="T6" s="113"/>
      <c r="U6" s="108"/>
    </row>
    <row r="7" spans="1:21" ht="8.1" customHeight="1" x14ac:dyDescent="0.25">
      <c r="A7" s="108"/>
      <c r="B7" s="113"/>
      <c r="C7" s="113"/>
      <c r="D7" s="113"/>
      <c r="E7" s="113"/>
      <c r="F7" s="113"/>
      <c r="G7" s="113"/>
      <c r="H7" s="113"/>
      <c r="I7" s="113"/>
      <c r="J7" s="113"/>
      <c r="K7" s="113"/>
      <c r="L7" s="113"/>
      <c r="M7" s="113"/>
      <c r="N7" s="113"/>
      <c r="O7" s="113"/>
      <c r="P7" s="113"/>
      <c r="Q7" s="113"/>
      <c r="R7" s="11"/>
      <c r="S7" s="11"/>
      <c r="T7" s="11"/>
      <c r="U7" s="108"/>
    </row>
    <row r="8" spans="1:21" ht="64.150000000000006" customHeight="1" x14ac:dyDescent="0.25">
      <c r="A8" s="108"/>
      <c r="B8" s="113" t="s">
        <v>13</v>
      </c>
      <c r="C8" s="113"/>
      <c r="D8" s="113"/>
      <c r="E8" s="113"/>
      <c r="F8" s="113"/>
      <c r="G8" s="113"/>
      <c r="H8" s="113"/>
      <c r="I8" s="113"/>
      <c r="J8" s="113"/>
      <c r="K8" s="113"/>
      <c r="L8" s="113"/>
      <c r="M8" s="113"/>
      <c r="N8" s="113"/>
      <c r="O8" s="113"/>
      <c r="P8" s="113"/>
      <c r="Q8" s="113"/>
      <c r="R8" s="113"/>
      <c r="S8" s="113"/>
      <c r="T8" s="113"/>
      <c r="U8" s="108"/>
    </row>
    <row r="9" spans="1:21" ht="8.1" customHeight="1" x14ac:dyDescent="0.25">
      <c r="A9" s="108"/>
      <c r="B9" s="113"/>
      <c r="C9" s="113"/>
      <c r="D9" s="113"/>
      <c r="E9" s="113"/>
      <c r="F9" s="113"/>
      <c r="G9" s="113"/>
      <c r="H9" s="113"/>
      <c r="I9" s="113"/>
      <c r="J9" s="113"/>
      <c r="K9" s="113"/>
      <c r="L9" s="113"/>
      <c r="M9" s="113"/>
      <c r="N9" s="113"/>
      <c r="O9" s="113"/>
      <c r="P9" s="113"/>
      <c r="Q9" s="113"/>
      <c r="R9" s="11"/>
      <c r="S9" s="11"/>
      <c r="T9" s="11"/>
      <c r="U9" s="108"/>
    </row>
    <row r="10" spans="1:21" ht="32.1" customHeight="1" x14ac:dyDescent="0.25">
      <c r="A10" s="11"/>
      <c r="B10" s="113" t="s">
        <v>112</v>
      </c>
      <c r="C10" s="113"/>
      <c r="D10" s="113"/>
      <c r="E10" s="113"/>
      <c r="F10" s="113"/>
      <c r="G10" s="113"/>
      <c r="H10" s="113"/>
      <c r="I10" s="113"/>
      <c r="J10" s="113"/>
      <c r="K10" s="113"/>
      <c r="L10" s="113"/>
      <c r="M10" s="113"/>
      <c r="N10" s="113"/>
      <c r="O10" s="113"/>
      <c r="P10" s="113"/>
      <c r="Q10" s="113"/>
      <c r="R10" s="113"/>
      <c r="S10" s="113"/>
      <c r="T10" s="113"/>
      <c r="U10" s="11"/>
    </row>
    <row r="11" spans="1:21" ht="8.1" customHeight="1" x14ac:dyDescent="0.25">
      <c r="A11" s="108"/>
      <c r="B11" s="113"/>
      <c r="C11" s="113"/>
      <c r="D11" s="113"/>
      <c r="E11" s="113"/>
      <c r="F11" s="113"/>
      <c r="G11" s="113"/>
      <c r="H11" s="113"/>
      <c r="I11" s="113"/>
      <c r="J11" s="113"/>
      <c r="K11" s="113"/>
      <c r="L11" s="113"/>
      <c r="M11" s="113"/>
      <c r="N11" s="113"/>
      <c r="O11" s="113"/>
      <c r="P11" s="113"/>
      <c r="Q11" s="113"/>
      <c r="R11" s="11"/>
      <c r="S11" s="11"/>
      <c r="T11" s="11"/>
      <c r="U11" s="108"/>
    </row>
    <row r="12" spans="1:21" s="10" customFormat="1" ht="32.1" customHeight="1" x14ac:dyDescent="0.25">
      <c r="A12" s="107"/>
      <c r="B12" s="112" t="s">
        <v>14</v>
      </c>
      <c r="C12" s="112"/>
      <c r="D12" s="112"/>
      <c r="E12" s="112"/>
      <c r="F12" s="112"/>
      <c r="G12" s="112"/>
      <c r="H12" s="112"/>
      <c r="I12" s="112"/>
      <c r="J12" s="112"/>
      <c r="K12" s="112"/>
      <c r="L12" s="112"/>
      <c r="M12" s="112"/>
      <c r="N12" s="112"/>
      <c r="O12" s="112"/>
      <c r="P12" s="112"/>
      <c r="Q12" s="112"/>
      <c r="R12" s="112"/>
      <c r="S12" s="112"/>
      <c r="T12" s="112"/>
      <c r="U12" s="107"/>
    </row>
    <row r="13" spans="1:21" ht="8.1" customHeight="1" x14ac:dyDescent="0.25">
      <c r="A13" s="108"/>
      <c r="B13" s="108"/>
      <c r="C13" s="108"/>
      <c r="D13" s="108"/>
      <c r="E13" s="108"/>
      <c r="F13" s="108"/>
      <c r="G13" s="108"/>
      <c r="H13" s="108"/>
      <c r="I13" s="108"/>
      <c r="J13" s="108"/>
      <c r="K13" s="108"/>
      <c r="L13" s="108"/>
      <c r="M13" s="108"/>
      <c r="N13" s="108"/>
      <c r="O13" s="108"/>
      <c r="P13" s="11"/>
      <c r="Q13" s="11"/>
      <c r="R13" s="11"/>
      <c r="S13" s="11"/>
      <c r="T13" s="11"/>
      <c r="U13" s="108"/>
    </row>
    <row r="14" spans="1:21" s="1" customFormat="1" ht="30" customHeight="1" x14ac:dyDescent="0.25">
      <c r="A14" s="13"/>
      <c r="B14" s="12" t="s">
        <v>15</v>
      </c>
      <c r="C14" s="13"/>
      <c r="D14" s="39" t="s">
        <v>16</v>
      </c>
      <c r="E14" s="15"/>
      <c r="F14" s="39" t="s">
        <v>17</v>
      </c>
      <c r="G14" s="16"/>
      <c r="H14" s="40" t="s">
        <v>18</v>
      </c>
      <c r="I14" s="14"/>
      <c r="J14" s="41" t="s">
        <v>19</v>
      </c>
      <c r="K14" s="12"/>
      <c r="L14" s="42" t="s">
        <v>20</v>
      </c>
      <c r="M14" s="11"/>
      <c r="N14" s="122" t="s">
        <v>21</v>
      </c>
      <c r="O14" s="123"/>
      <c r="P14" s="123"/>
      <c r="Q14" s="123"/>
      <c r="R14" s="123"/>
      <c r="S14" s="123"/>
      <c r="T14" s="124"/>
      <c r="U14" s="13"/>
    </row>
    <row r="15" spans="1:21" ht="8.25" customHeight="1" x14ac:dyDescent="0.25">
      <c r="A15" s="11"/>
      <c r="B15" s="14"/>
      <c r="C15" s="11"/>
      <c r="D15" s="11"/>
      <c r="E15" s="11"/>
      <c r="F15" s="11"/>
      <c r="G15" s="11"/>
      <c r="H15" s="11"/>
      <c r="I15" s="11"/>
      <c r="J15" s="11"/>
      <c r="K15" s="11"/>
      <c r="L15" s="11"/>
      <c r="M15" s="11"/>
      <c r="N15" s="11"/>
      <c r="O15" s="11"/>
      <c r="P15" s="11"/>
      <c r="Q15" s="11"/>
      <c r="R15" s="11"/>
      <c r="S15" s="11"/>
      <c r="T15" s="11"/>
      <c r="U15" s="11"/>
    </row>
    <row r="16" spans="1:21" ht="24" customHeight="1" x14ac:dyDescent="0.25">
      <c r="A16" s="11"/>
      <c r="B16" s="14" t="s">
        <v>113</v>
      </c>
      <c r="C16" s="11"/>
      <c r="D16" s="8"/>
      <c r="E16" s="11"/>
      <c r="F16" s="9"/>
      <c r="G16" s="11"/>
      <c r="H16" s="18">
        <f>IF(F16="",0,(F16/D16))</f>
        <v>0</v>
      </c>
      <c r="I16" s="11"/>
      <c r="J16" s="6">
        <v>0.36</v>
      </c>
      <c r="K16" s="11"/>
      <c r="L16" s="18">
        <f>H16/J16</f>
        <v>0</v>
      </c>
      <c r="M16" s="11"/>
      <c r="N16" s="119"/>
      <c r="O16" s="120"/>
      <c r="P16" s="120"/>
      <c r="Q16" s="120"/>
      <c r="R16" s="120"/>
      <c r="S16" s="120"/>
      <c r="T16" s="121"/>
      <c r="U16" s="11"/>
    </row>
    <row r="17" spans="1:23" ht="8.25" customHeight="1" x14ac:dyDescent="0.25">
      <c r="A17" s="11"/>
      <c r="B17" s="14"/>
      <c r="C17" s="11"/>
      <c r="D17" s="17"/>
      <c r="E17" s="11"/>
      <c r="F17" s="17"/>
      <c r="G17" s="11"/>
      <c r="H17" s="17"/>
      <c r="I17" s="11"/>
      <c r="J17" s="11"/>
      <c r="K17" s="11"/>
      <c r="L17" s="17"/>
      <c r="M17" s="11"/>
      <c r="N17" s="37"/>
      <c r="O17" s="37"/>
      <c r="P17" s="37"/>
      <c r="Q17" s="37"/>
      <c r="R17" s="37"/>
      <c r="S17" s="37"/>
      <c r="T17" s="37"/>
      <c r="U17" s="11"/>
    </row>
    <row r="18" spans="1:23" ht="24" customHeight="1" x14ac:dyDescent="0.25">
      <c r="A18" s="11"/>
      <c r="B18" s="14" t="s">
        <v>22</v>
      </c>
      <c r="C18" s="11"/>
      <c r="D18" s="8"/>
      <c r="E18" s="11"/>
      <c r="F18" s="9"/>
      <c r="G18" s="11"/>
      <c r="H18" s="18">
        <f>IF(F18="",0,(F18/D18))</f>
        <v>0</v>
      </c>
      <c r="I18" s="11"/>
      <c r="J18" s="6">
        <v>0.36</v>
      </c>
      <c r="K18" s="11"/>
      <c r="L18" s="18">
        <f>H18/J18</f>
        <v>0</v>
      </c>
      <c r="M18" s="11"/>
      <c r="N18" s="119"/>
      <c r="O18" s="120"/>
      <c r="P18" s="120"/>
      <c r="Q18" s="120"/>
      <c r="R18" s="120"/>
      <c r="S18" s="120"/>
      <c r="T18" s="121"/>
      <c r="U18" s="11"/>
    </row>
    <row r="19" spans="1:23" ht="8.25" customHeight="1" x14ac:dyDescent="0.25">
      <c r="A19" s="11"/>
      <c r="B19" s="14"/>
      <c r="C19" s="11"/>
      <c r="D19" s="17"/>
      <c r="E19" s="11"/>
      <c r="F19" s="17"/>
      <c r="G19" s="11"/>
      <c r="H19" s="17"/>
      <c r="I19" s="11"/>
      <c r="J19" s="11"/>
      <c r="K19" s="11"/>
      <c r="L19" s="17"/>
      <c r="M19" s="11"/>
      <c r="N19" s="37"/>
      <c r="O19" s="37"/>
      <c r="P19" s="37"/>
      <c r="Q19" s="37"/>
      <c r="R19" s="37"/>
      <c r="S19" s="37"/>
      <c r="T19" s="37"/>
      <c r="U19" s="11"/>
    </row>
    <row r="20" spans="1:23" ht="24" customHeight="1" x14ac:dyDescent="0.25">
      <c r="A20" s="11"/>
      <c r="B20" s="14" t="s">
        <v>23</v>
      </c>
      <c r="C20" s="11"/>
      <c r="D20" s="8"/>
      <c r="E20" s="11"/>
      <c r="F20" s="9"/>
      <c r="G20" s="11"/>
      <c r="H20" s="18">
        <f>IF(F20="",0,(F20/D20))</f>
        <v>0</v>
      </c>
      <c r="I20" s="11"/>
      <c r="J20" s="6">
        <v>0.31</v>
      </c>
      <c r="K20" s="11"/>
      <c r="L20" s="18">
        <f>H20/J20</f>
        <v>0</v>
      </c>
      <c r="M20" s="11"/>
      <c r="N20" s="119"/>
      <c r="O20" s="120"/>
      <c r="P20" s="120"/>
      <c r="Q20" s="120"/>
      <c r="R20" s="120"/>
      <c r="S20" s="120"/>
      <c r="T20" s="121"/>
      <c r="U20" s="11"/>
    </row>
    <row r="21" spans="1:23" ht="8.25" customHeight="1" x14ac:dyDescent="0.25">
      <c r="A21" s="11"/>
      <c r="B21" s="14"/>
      <c r="C21" s="11"/>
      <c r="D21" s="11"/>
      <c r="E21" s="11"/>
      <c r="F21" s="11"/>
      <c r="G21" s="11"/>
      <c r="H21" s="11"/>
      <c r="I21" s="11"/>
      <c r="J21" s="11"/>
      <c r="K21" s="11"/>
      <c r="L21" s="17"/>
      <c r="M21" s="11"/>
      <c r="N21" s="37"/>
      <c r="O21" s="37"/>
      <c r="P21" s="37"/>
      <c r="Q21" s="37"/>
      <c r="R21" s="37"/>
      <c r="S21" s="37"/>
      <c r="T21" s="37"/>
      <c r="U21" s="11"/>
    </row>
    <row r="22" spans="1:23" ht="24" customHeight="1" x14ac:dyDescent="0.25">
      <c r="A22" s="11"/>
      <c r="B22" s="14" t="s">
        <v>24</v>
      </c>
      <c r="C22" s="11"/>
      <c r="D22" s="8"/>
      <c r="E22" s="11"/>
      <c r="F22" s="9"/>
      <c r="G22" s="11"/>
      <c r="H22" s="18">
        <f>IF(F22="",0,(F22/D22))</f>
        <v>0</v>
      </c>
      <c r="I22" s="11"/>
      <c r="J22" s="6">
        <v>0.3</v>
      </c>
      <c r="K22" s="11"/>
      <c r="L22" s="18">
        <f>H22/J22</f>
        <v>0</v>
      </c>
      <c r="M22" s="11"/>
      <c r="N22" s="119"/>
      <c r="O22" s="120"/>
      <c r="P22" s="120"/>
      <c r="Q22" s="120"/>
      <c r="R22" s="120"/>
      <c r="S22" s="120"/>
      <c r="T22" s="121"/>
      <c r="U22" s="11"/>
    </row>
    <row r="23" spans="1:23" ht="8.25" customHeight="1" x14ac:dyDescent="0.25">
      <c r="A23" s="11"/>
      <c r="B23" s="11"/>
      <c r="C23" s="11"/>
      <c r="D23" s="11"/>
      <c r="E23" s="11"/>
      <c r="F23" s="11"/>
      <c r="G23" s="11"/>
      <c r="H23" s="17"/>
      <c r="I23" s="11"/>
      <c r="J23" s="11"/>
      <c r="K23" s="11"/>
      <c r="L23" s="17"/>
      <c r="M23" s="11"/>
      <c r="N23" s="11"/>
      <c r="O23" s="11"/>
      <c r="P23" s="11"/>
      <c r="Q23" s="11"/>
      <c r="R23" s="11"/>
      <c r="S23" s="11"/>
      <c r="T23" s="11"/>
      <c r="U23" s="11"/>
    </row>
    <row r="24" spans="1:23" ht="8.25" customHeight="1" x14ac:dyDescent="0.25">
      <c r="A24" s="11"/>
      <c r="B24" s="11"/>
      <c r="C24" s="11"/>
      <c r="D24" s="11"/>
      <c r="E24" s="11"/>
      <c r="F24" s="11"/>
      <c r="G24" s="11"/>
      <c r="H24" s="17"/>
      <c r="I24" s="11"/>
      <c r="J24" s="11"/>
      <c r="K24" s="11"/>
      <c r="L24" s="17"/>
      <c r="M24" s="11"/>
      <c r="N24" s="11"/>
      <c r="O24" s="11"/>
      <c r="P24" s="11"/>
      <c r="Q24" s="11"/>
      <c r="R24" s="11"/>
      <c r="S24" s="11"/>
      <c r="T24" s="11"/>
      <c r="U24" s="11"/>
    </row>
    <row r="25" spans="1:23" ht="30" customHeight="1" x14ac:dyDescent="0.25">
      <c r="A25" s="11"/>
      <c r="B25" s="14" t="s">
        <v>25</v>
      </c>
      <c r="C25" s="14"/>
      <c r="D25" s="39" t="s">
        <v>16</v>
      </c>
      <c r="E25" s="15"/>
      <c r="F25" s="39" t="s">
        <v>17</v>
      </c>
      <c r="G25" s="16"/>
      <c r="H25" s="40" t="s">
        <v>18</v>
      </c>
      <c r="I25" s="14"/>
      <c r="J25" s="41" t="s">
        <v>19</v>
      </c>
      <c r="K25" s="12"/>
      <c r="L25" s="42" t="s">
        <v>20</v>
      </c>
      <c r="M25" s="11"/>
      <c r="N25" s="122" t="s">
        <v>21</v>
      </c>
      <c r="O25" s="123"/>
      <c r="P25" s="123"/>
      <c r="Q25" s="123"/>
      <c r="R25" s="123"/>
      <c r="S25" s="123"/>
      <c r="T25" s="124"/>
      <c r="U25" s="11"/>
    </row>
    <row r="26" spans="1:23" ht="8.25" customHeight="1" x14ac:dyDescent="0.25">
      <c r="A26" s="11"/>
      <c r="B26" s="14"/>
      <c r="C26" s="11"/>
      <c r="D26" s="11"/>
      <c r="E26" s="11"/>
      <c r="F26" s="11"/>
      <c r="G26" s="11"/>
      <c r="H26" s="17"/>
      <c r="I26" s="11"/>
      <c r="J26" s="11"/>
      <c r="K26" s="11"/>
      <c r="L26" s="17"/>
      <c r="M26" s="11"/>
      <c r="N26" s="11"/>
      <c r="O26" s="11"/>
      <c r="P26" s="11"/>
      <c r="Q26" s="11"/>
      <c r="R26" s="11"/>
      <c r="S26" s="11"/>
      <c r="T26" s="11"/>
      <c r="U26" s="11"/>
    </row>
    <row r="27" spans="1:23" ht="24" customHeight="1" x14ac:dyDescent="0.25">
      <c r="A27" s="11"/>
      <c r="B27" s="14" t="s">
        <v>113</v>
      </c>
      <c r="C27" s="11"/>
      <c r="D27" s="8"/>
      <c r="E27" s="11"/>
      <c r="F27" s="9"/>
      <c r="G27" s="11"/>
      <c r="H27" s="18">
        <f>IF(F27="",0,(F27/D27))</f>
        <v>0</v>
      </c>
      <c r="I27" s="11"/>
      <c r="J27" s="6">
        <v>0.52</v>
      </c>
      <c r="K27" s="11"/>
      <c r="L27" s="18">
        <f>H27/J27</f>
        <v>0</v>
      </c>
      <c r="M27" s="11"/>
      <c r="N27" s="119"/>
      <c r="O27" s="120"/>
      <c r="P27" s="120"/>
      <c r="Q27" s="120"/>
      <c r="R27" s="120"/>
      <c r="S27" s="120"/>
      <c r="T27" s="121"/>
      <c r="U27" s="11"/>
      <c r="W27" s="36"/>
    </row>
    <row r="28" spans="1:23" ht="8.25" customHeight="1" x14ac:dyDescent="0.25">
      <c r="A28" s="11"/>
      <c r="B28" s="14"/>
      <c r="C28" s="11"/>
      <c r="D28" s="17"/>
      <c r="E28" s="11"/>
      <c r="F28" s="17"/>
      <c r="G28" s="11"/>
      <c r="H28" s="17"/>
      <c r="I28" s="11"/>
      <c r="J28" s="11"/>
      <c r="K28" s="11"/>
      <c r="L28" s="17"/>
      <c r="M28" s="11"/>
      <c r="N28" s="37"/>
      <c r="O28" s="37"/>
      <c r="P28" s="37"/>
      <c r="Q28" s="37"/>
      <c r="R28" s="37"/>
      <c r="S28" s="37"/>
      <c r="T28" s="37"/>
      <c r="U28" s="11"/>
    </row>
    <row r="29" spans="1:23" ht="24" customHeight="1" x14ac:dyDescent="0.25">
      <c r="A29" s="11"/>
      <c r="B29" s="14" t="s">
        <v>22</v>
      </c>
      <c r="C29" s="11"/>
      <c r="D29" s="8"/>
      <c r="E29" s="11"/>
      <c r="F29" s="9"/>
      <c r="G29" s="11"/>
      <c r="H29" s="18">
        <f>IF(F29="",0,(F29/D29))</f>
        <v>0</v>
      </c>
      <c r="I29" s="11"/>
      <c r="J29" s="6">
        <v>0.51</v>
      </c>
      <c r="K29" s="11"/>
      <c r="L29" s="18">
        <f>H29/J29</f>
        <v>0</v>
      </c>
      <c r="M29" s="11"/>
      <c r="N29" s="119"/>
      <c r="O29" s="120"/>
      <c r="P29" s="120"/>
      <c r="Q29" s="120"/>
      <c r="R29" s="120"/>
      <c r="S29" s="120"/>
      <c r="T29" s="121"/>
      <c r="U29" s="11"/>
    </row>
    <row r="30" spans="1:23" ht="8.25" customHeight="1" x14ac:dyDescent="0.25">
      <c r="A30" s="11"/>
      <c r="B30" s="14"/>
      <c r="C30" s="11"/>
      <c r="D30" s="17"/>
      <c r="E30" s="11"/>
      <c r="F30" s="17"/>
      <c r="G30" s="11"/>
      <c r="H30" s="17"/>
      <c r="I30" s="11"/>
      <c r="J30" s="11"/>
      <c r="K30" s="11"/>
      <c r="L30" s="17"/>
      <c r="M30" s="11"/>
      <c r="N30" s="37"/>
      <c r="O30" s="37"/>
      <c r="P30" s="37"/>
      <c r="Q30" s="37"/>
      <c r="R30" s="37"/>
      <c r="S30" s="37"/>
      <c r="T30" s="37"/>
      <c r="U30" s="11"/>
    </row>
    <row r="31" spans="1:23" ht="24" customHeight="1" x14ac:dyDescent="0.25">
      <c r="A31" s="11"/>
      <c r="B31" s="14" t="s">
        <v>23</v>
      </c>
      <c r="C31" s="11"/>
      <c r="D31" s="8"/>
      <c r="E31" s="11"/>
      <c r="F31" s="9"/>
      <c r="G31" s="11"/>
      <c r="H31" s="18">
        <f>IF(F31="",0,(F31/D31))</f>
        <v>0</v>
      </c>
      <c r="I31" s="11"/>
      <c r="J31" s="6">
        <v>0.51</v>
      </c>
      <c r="K31" s="11"/>
      <c r="L31" s="18">
        <f>H31/J31</f>
        <v>0</v>
      </c>
      <c r="M31" s="11"/>
      <c r="N31" s="119"/>
      <c r="O31" s="120"/>
      <c r="P31" s="120"/>
      <c r="Q31" s="120"/>
      <c r="R31" s="120"/>
      <c r="S31" s="120"/>
      <c r="T31" s="121"/>
      <c r="U31" s="11"/>
    </row>
    <row r="32" spans="1:23" ht="8.25" customHeight="1" x14ac:dyDescent="0.25">
      <c r="A32" s="11"/>
      <c r="B32" s="14"/>
      <c r="C32" s="11"/>
      <c r="D32" s="17"/>
      <c r="E32" s="11"/>
      <c r="F32" s="17"/>
      <c r="G32" s="11"/>
      <c r="H32" s="17"/>
      <c r="I32" s="11"/>
      <c r="J32" s="11"/>
      <c r="K32" s="11"/>
      <c r="L32" s="17"/>
      <c r="M32" s="11"/>
      <c r="N32" s="37"/>
      <c r="O32" s="37"/>
      <c r="P32" s="37"/>
      <c r="Q32" s="37"/>
      <c r="R32" s="37"/>
      <c r="S32" s="37"/>
      <c r="T32" s="37"/>
      <c r="U32" s="11"/>
    </row>
    <row r="33" spans="1:21" ht="24" customHeight="1" x14ac:dyDescent="0.25">
      <c r="A33" s="11"/>
      <c r="B33" s="14" t="s">
        <v>24</v>
      </c>
      <c r="C33" s="11"/>
      <c r="D33" s="8"/>
      <c r="E33" s="11"/>
      <c r="F33" s="9"/>
      <c r="G33" s="11"/>
      <c r="H33" s="18">
        <f>IF(F33="",0,(F33/D33))</f>
        <v>0</v>
      </c>
      <c r="I33" s="11"/>
      <c r="J33" s="6">
        <v>0.5</v>
      </c>
      <c r="K33" s="11"/>
      <c r="L33" s="18">
        <f>H33/J33</f>
        <v>0</v>
      </c>
      <c r="M33" s="11"/>
      <c r="N33" s="119"/>
      <c r="O33" s="120"/>
      <c r="P33" s="120"/>
      <c r="Q33" s="120"/>
      <c r="R33" s="120"/>
      <c r="S33" s="120"/>
      <c r="T33" s="121"/>
      <c r="U33" s="11"/>
    </row>
    <row r="34" spans="1:21" ht="8.25" customHeight="1" x14ac:dyDescent="0.25">
      <c r="A34" s="11"/>
      <c r="B34" s="11"/>
      <c r="C34" s="11"/>
      <c r="D34" s="11"/>
      <c r="E34" s="11"/>
      <c r="F34" s="11"/>
      <c r="G34" s="11"/>
      <c r="H34" s="11"/>
      <c r="I34" s="11"/>
      <c r="J34" s="11"/>
      <c r="K34" s="11"/>
      <c r="L34" s="11"/>
      <c r="M34" s="11"/>
      <c r="N34" s="11"/>
      <c r="O34" s="11"/>
      <c r="P34" s="11"/>
      <c r="Q34" s="11"/>
      <c r="R34" s="11"/>
      <c r="S34" s="11"/>
      <c r="T34" s="11"/>
      <c r="U34" s="11"/>
    </row>
    <row r="35" spans="1:21" ht="8.1" customHeight="1" x14ac:dyDescent="0.25">
      <c r="A35" s="11"/>
      <c r="B35" s="11"/>
      <c r="C35" s="11"/>
      <c r="D35" s="11"/>
      <c r="E35" s="11"/>
      <c r="F35" s="11"/>
      <c r="G35" s="11"/>
      <c r="H35" s="11"/>
      <c r="I35" s="11"/>
      <c r="J35" s="11"/>
      <c r="K35" s="11"/>
      <c r="L35" s="11"/>
      <c r="M35" s="11"/>
      <c r="N35" s="11"/>
      <c r="O35" s="11"/>
      <c r="P35" s="11"/>
      <c r="Q35" s="11"/>
      <c r="R35" s="11"/>
      <c r="S35" s="11"/>
      <c r="T35" s="11"/>
      <c r="U35" s="11"/>
    </row>
    <row r="36" spans="1:21" ht="32.1" customHeight="1" x14ac:dyDescent="0.25">
      <c r="A36" s="102"/>
      <c r="B36" s="115" t="s">
        <v>26</v>
      </c>
      <c r="C36" s="115"/>
      <c r="D36" s="115"/>
      <c r="E36" s="115"/>
      <c r="F36" s="115"/>
      <c r="G36" s="115"/>
      <c r="H36" s="115"/>
      <c r="I36" s="115"/>
      <c r="J36" s="115"/>
      <c r="K36" s="115"/>
      <c r="L36" s="115"/>
      <c r="M36" s="115"/>
      <c r="N36" s="115"/>
      <c r="O36" s="115"/>
      <c r="P36" s="115"/>
      <c r="Q36" s="115"/>
      <c r="R36" s="115"/>
      <c r="S36" s="115"/>
      <c r="T36" s="115"/>
      <c r="U36" s="102"/>
    </row>
    <row r="37" spans="1:21" ht="90" customHeight="1" x14ac:dyDescent="0.25">
      <c r="A37" s="29"/>
      <c r="B37" s="116"/>
      <c r="C37" s="117"/>
      <c r="D37" s="117"/>
      <c r="E37" s="117"/>
      <c r="F37" s="117"/>
      <c r="G37" s="117"/>
      <c r="H37" s="117"/>
      <c r="I37" s="117"/>
      <c r="J37" s="117"/>
      <c r="K37" s="117"/>
      <c r="L37" s="117"/>
      <c r="M37" s="117"/>
      <c r="N37" s="117"/>
      <c r="O37" s="117"/>
      <c r="P37" s="117"/>
      <c r="Q37" s="117"/>
      <c r="R37" s="117"/>
      <c r="S37" s="117"/>
      <c r="T37" s="118"/>
      <c r="U37" s="29"/>
    </row>
    <row r="38" spans="1:21" x14ac:dyDescent="0.25">
      <c r="A38" s="11"/>
      <c r="B38" s="31"/>
      <c r="C38" s="31"/>
      <c r="D38" s="31"/>
      <c r="E38" s="31"/>
      <c r="F38" s="31"/>
      <c r="G38" s="31"/>
      <c r="H38" s="31"/>
      <c r="I38" s="31"/>
      <c r="J38" s="31"/>
      <c r="K38" s="31"/>
      <c r="L38" s="31"/>
      <c r="M38" s="31"/>
      <c r="N38" s="31"/>
      <c r="O38" s="31"/>
      <c r="P38" s="31"/>
      <c r="Q38" s="31"/>
      <c r="R38" s="31"/>
      <c r="S38" s="31"/>
      <c r="T38" s="31"/>
      <c r="U38" s="11"/>
    </row>
    <row r="39" spans="1:21" x14ac:dyDescent="0.25">
      <c r="A39" s="11"/>
      <c r="B39" s="32" t="s">
        <v>27</v>
      </c>
      <c r="C39" s="31"/>
      <c r="D39" s="31"/>
      <c r="E39" s="31"/>
      <c r="F39" s="31"/>
      <c r="G39" s="31"/>
      <c r="H39" s="31"/>
      <c r="I39" s="31"/>
      <c r="J39" s="31"/>
      <c r="K39" s="32"/>
      <c r="L39" s="31"/>
      <c r="M39" s="31"/>
      <c r="N39" s="31"/>
      <c r="O39" s="31"/>
      <c r="P39" s="31"/>
      <c r="Q39" s="31"/>
      <c r="R39" s="31"/>
      <c r="S39" s="31"/>
      <c r="T39" s="31"/>
      <c r="U39" s="11"/>
    </row>
    <row r="40" spans="1:21" ht="8.25" customHeight="1" x14ac:dyDescent="0.25">
      <c r="A40" s="11"/>
      <c r="B40" s="31"/>
      <c r="C40" s="31"/>
      <c r="D40" s="31"/>
      <c r="E40" s="31"/>
      <c r="F40" s="31"/>
      <c r="G40" s="31"/>
      <c r="H40" s="31"/>
      <c r="I40" s="31"/>
      <c r="J40" s="31"/>
      <c r="K40" s="31"/>
      <c r="L40" s="31"/>
      <c r="M40" s="31"/>
      <c r="N40" s="31"/>
      <c r="O40" s="31"/>
      <c r="P40" s="31"/>
      <c r="Q40" s="31"/>
      <c r="R40" s="31"/>
      <c r="S40" s="31"/>
      <c r="T40" s="31"/>
      <c r="U40" s="11"/>
    </row>
    <row r="41" spans="1:21" x14ac:dyDescent="0.25">
      <c r="A41" s="11"/>
      <c r="B41" s="31" t="s">
        <v>28</v>
      </c>
      <c r="C41" s="31"/>
      <c r="D41" s="31"/>
      <c r="E41" s="31"/>
      <c r="F41" s="31"/>
      <c r="G41" s="31"/>
      <c r="H41" s="31"/>
      <c r="I41" s="31"/>
      <c r="J41" s="31"/>
      <c r="K41" s="32"/>
      <c r="L41" s="31"/>
      <c r="M41" s="31"/>
      <c r="N41" s="31"/>
      <c r="O41" s="31"/>
      <c r="P41" s="31"/>
      <c r="Q41" s="31"/>
      <c r="R41" s="31"/>
      <c r="S41" s="31"/>
      <c r="T41" s="31"/>
      <c r="U41" s="11"/>
    </row>
    <row r="42" spans="1:21" ht="8.25" customHeight="1" x14ac:dyDescent="0.25">
      <c r="A42" s="11"/>
      <c r="B42" s="31"/>
      <c r="C42" s="31"/>
      <c r="D42" s="31"/>
      <c r="E42" s="31"/>
      <c r="F42" s="31"/>
      <c r="G42" s="31"/>
      <c r="H42" s="31"/>
      <c r="I42" s="31"/>
      <c r="J42" s="31"/>
      <c r="K42" s="31"/>
      <c r="L42" s="31"/>
      <c r="M42" s="31"/>
      <c r="N42" s="31"/>
      <c r="O42" s="31"/>
      <c r="P42" s="31"/>
      <c r="Q42" s="31"/>
      <c r="R42" s="31"/>
      <c r="S42" s="31"/>
      <c r="T42" s="31"/>
      <c r="U42" s="11"/>
    </row>
    <row r="43" spans="1:21" ht="32.1" customHeight="1" x14ac:dyDescent="0.25">
      <c r="A43" s="102"/>
      <c r="B43" s="125" t="s">
        <v>29</v>
      </c>
      <c r="C43" s="125"/>
      <c r="D43" s="125"/>
      <c r="E43" s="125"/>
      <c r="F43" s="125"/>
      <c r="G43" s="125"/>
      <c r="H43" s="125"/>
      <c r="I43" s="125"/>
      <c r="J43" s="125"/>
      <c r="K43" s="125"/>
      <c r="L43" s="125"/>
      <c r="M43" s="125"/>
      <c r="N43" s="125"/>
      <c r="O43" s="125"/>
      <c r="P43" s="125"/>
      <c r="Q43" s="125"/>
      <c r="R43" s="125"/>
      <c r="S43" s="125"/>
      <c r="T43" s="125"/>
      <c r="U43" s="102"/>
    </row>
    <row r="44" spans="1:21" x14ac:dyDescent="0.25">
      <c r="A44" s="11"/>
      <c r="B44" s="31"/>
      <c r="C44" s="31"/>
      <c r="D44" s="31"/>
      <c r="E44" s="31"/>
      <c r="F44" s="31"/>
      <c r="G44" s="31"/>
      <c r="H44" s="31"/>
      <c r="I44" s="31"/>
      <c r="J44" s="31"/>
      <c r="K44" s="109"/>
      <c r="L44" s="109"/>
      <c r="M44" s="109"/>
      <c r="N44" s="109"/>
      <c r="O44" s="109"/>
      <c r="P44" s="31"/>
      <c r="Q44" s="31"/>
      <c r="R44" s="31"/>
      <c r="S44" s="31"/>
      <c r="T44" s="31"/>
      <c r="U44" s="11"/>
    </row>
    <row r="45" spans="1:21" s="105" customFormat="1" ht="30" customHeight="1" x14ac:dyDescent="0.2">
      <c r="A45" s="103"/>
      <c r="B45" s="104"/>
      <c r="C45" s="104"/>
      <c r="D45" s="38" t="s">
        <v>30</v>
      </c>
      <c r="E45" s="104"/>
      <c r="F45" s="38" t="s">
        <v>31</v>
      </c>
      <c r="G45" s="104"/>
      <c r="H45" s="38" t="s">
        <v>32</v>
      </c>
      <c r="I45" s="104"/>
      <c r="J45" s="135" t="s">
        <v>21</v>
      </c>
      <c r="K45" s="135"/>
      <c r="L45" s="135"/>
      <c r="M45" s="135"/>
      <c r="N45" s="135"/>
      <c r="O45" s="135"/>
      <c r="P45" s="135"/>
      <c r="Q45" s="135"/>
      <c r="R45" s="135"/>
      <c r="S45" s="135"/>
      <c r="T45" s="135"/>
      <c r="U45" s="103"/>
    </row>
    <row r="46" spans="1:21" ht="8.25" hidden="1" customHeight="1" x14ac:dyDescent="0.25">
      <c r="A46" s="11"/>
      <c r="B46" s="31"/>
      <c r="C46" s="31"/>
      <c r="D46" s="31"/>
      <c r="E46" s="31"/>
      <c r="F46" s="31"/>
      <c r="G46" s="31"/>
      <c r="H46" s="31"/>
      <c r="I46" s="31"/>
      <c r="J46" s="31"/>
      <c r="K46" s="109"/>
      <c r="L46" s="109"/>
      <c r="M46" s="109"/>
      <c r="N46" s="109"/>
      <c r="O46" s="109"/>
      <c r="P46" s="31"/>
      <c r="Q46" s="31"/>
      <c r="R46" s="31"/>
      <c r="S46" s="31"/>
      <c r="T46" s="31"/>
      <c r="U46" s="11"/>
    </row>
    <row r="47" spans="1:21" hidden="1" x14ac:dyDescent="0.25">
      <c r="A47" s="11"/>
      <c r="B47" s="31" t="s">
        <v>22</v>
      </c>
      <c r="C47" s="31"/>
      <c r="D47" s="106"/>
      <c r="E47" s="31"/>
      <c r="F47" s="106"/>
      <c r="G47" s="31"/>
      <c r="H47" s="106"/>
      <c r="I47" s="31"/>
      <c r="J47" s="129"/>
      <c r="K47" s="130"/>
      <c r="L47" s="130"/>
      <c r="M47" s="130"/>
      <c r="N47" s="130"/>
      <c r="O47" s="130"/>
      <c r="P47" s="130"/>
      <c r="Q47" s="130"/>
      <c r="R47" s="130"/>
      <c r="S47" s="130"/>
      <c r="T47" s="131"/>
      <c r="U47" s="11"/>
    </row>
    <row r="48" spans="1:21" ht="8.25" customHeight="1" x14ac:dyDescent="0.25">
      <c r="A48" s="11"/>
      <c r="B48" s="31"/>
      <c r="C48" s="31"/>
      <c r="D48" s="34"/>
      <c r="E48" s="31"/>
      <c r="F48" s="34"/>
      <c r="G48" s="31"/>
      <c r="H48" s="34"/>
      <c r="I48" s="31"/>
      <c r="J48" s="31"/>
      <c r="K48" s="109"/>
      <c r="L48" s="109"/>
      <c r="M48" s="109"/>
      <c r="N48" s="109"/>
      <c r="O48" s="109"/>
      <c r="P48" s="31"/>
      <c r="Q48" s="31"/>
      <c r="R48" s="31"/>
      <c r="S48" s="31"/>
      <c r="T48" s="31"/>
      <c r="U48" s="11"/>
    </row>
    <row r="49" spans="1:21" ht="24" customHeight="1" x14ac:dyDescent="0.25">
      <c r="A49" s="11"/>
      <c r="B49" s="31" t="s">
        <v>113</v>
      </c>
      <c r="C49" s="31"/>
      <c r="D49" s="33"/>
      <c r="E49" s="31"/>
      <c r="F49" s="33"/>
      <c r="G49" s="31"/>
      <c r="H49" s="33"/>
      <c r="I49" s="31"/>
      <c r="J49" s="132"/>
      <c r="K49" s="133"/>
      <c r="L49" s="133"/>
      <c r="M49" s="133"/>
      <c r="N49" s="133"/>
      <c r="O49" s="133"/>
      <c r="P49" s="133"/>
      <c r="Q49" s="133"/>
      <c r="R49" s="133"/>
      <c r="S49" s="133"/>
      <c r="T49" s="134"/>
      <c r="U49" s="11"/>
    </row>
    <row r="50" spans="1:21" ht="8.25" customHeight="1" x14ac:dyDescent="0.25">
      <c r="A50" s="11"/>
      <c r="B50" s="31"/>
      <c r="C50" s="31"/>
      <c r="D50" s="34"/>
      <c r="E50" s="31"/>
      <c r="F50" s="34"/>
      <c r="G50" s="31"/>
      <c r="H50" s="34"/>
      <c r="I50" s="31"/>
      <c r="J50" s="31"/>
      <c r="K50" s="109"/>
      <c r="L50" s="109"/>
      <c r="M50" s="109"/>
      <c r="N50" s="109"/>
      <c r="O50" s="109"/>
      <c r="P50" s="31"/>
      <c r="Q50" s="31"/>
      <c r="R50" s="31"/>
      <c r="S50" s="31"/>
      <c r="T50" s="31"/>
      <c r="U50" s="11"/>
    </row>
    <row r="51" spans="1:21" ht="24" customHeight="1" x14ac:dyDescent="0.25">
      <c r="A51" s="11"/>
      <c r="B51" s="31" t="s">
        <v>22</v>
      </c>
      <c r="C51" s="31"/>
      <c r="D51" s="33"/>
      <c r="E51" s="31"/>
      <c r="F51" s="33"/>
      <c r="G51" s="31"/>
      <c r="H51" s="33"/>
      <c r="I51" s="31"/>
      <c r="J51" s="132"/>
      <c r="K51" s="133"/>
      <c r="L51" s="133"/>
      <c r="M51" s="133"/>
      <c r="N51" s="133"/>
      <c r="O51" s="133"/>
      <c r="P51" s="133"/>
      <c r="Q51" s="133"/>
      <c r="R51" s="133"/>
      <c r="S51" s="133"/>
      <c r="T51" s="134"/>
      <c r="U51" s="11"/>
    </row>
    <row r="52" spans="1:21" ht="8.25" customHeight="1" x14ac:dyDescent="0.25">
      <c r="A52" s="11"/>
      <c r="B52" s="31"/>
      <c r="C52" s="31"/>
      <c r="D52" s="34"/>
      <c r="E52" s="31"/>
      <c r="F52" s="34"/>
      <c r="G52" s="31"/>
      <c r="H52" s="34"/>
      <c r="I52" s="31"/>
      <c r="J52" s="31"/>
      <c r="K52" s="109"/>
      <c r="L52" s="109"/>
      <c r="M52" s="109"/>
      <c r="N52" s="109"/>
      <c r="O52" s="109"/>
      <c r="P52" s="31"/>
      <c r="Q52" s="31"/>
      <c r="R52" s="31"/>
      <c r="S52" s="31"/>
      <c r="T52" s="31"/>
      <c r="U52" s="11"/>
    </row>
    <row r="53" spans="1:21" ht="24" customHeight="1" x14ac:dyDescent="0.25">
      <c r="A53" s="11"/>
      <c r="B53" s="31" t="s">
        <v>23</v>
      </c>
      <c r="C53" s="31"/>
      <c r="D53" s="33"/>
      <c r="E53" s="31"/>
      <c r="F53" s="33"/>
      <c r="G53" s="31"/>
      <c r="H53" s="33"/>
      <c r="I53" s="31"/>
      <c r="J53" s="132"/>
      <c r="K53" s="133"/>
      <c r="L53" s="133"/>
      <c r="M53" s="133"/>
      <c r="N53" s="133"/>
      <c r="O53" s="133"/>
      <c r="P53" s="133"/>
      <c r="Q53" s="133"/>
      <c r="R53" s="133"/>
      <c r="S53" s="133"/>
      <c r="T53" s="134"/>
      <c r="U53" s="11"/>
    </row>
    <row r="54" spans="1:21" ht="8.25" customHeight="1" x14ac:dyDescent="0.25">
      <c r="A54" s="11"/>
      <c r="B54" s="31"/>
      <c r="C54" s="31"/>
      <c r="D54" s="31"/>
      <c r="E54" s="31"/>
      <c r="F54" s="31"/>
      <c r="G54" s="31"/>
      <c r="H54" s="31"/>
      <c r="I54" s="31"/>
      <c r="J54" s="31"/>
      <c r="K54" s="109"/>
      <c r="L54" s="109"/>
      <c r="M54" s="109"/>
      <c r="N54" s="109"/>
      <c r="O54" s="109"/>
      <c r="P54" s="31"/>
      <c r="Q54" s="31"/>
      <c r="R54" s="31"/>
      <c r="S54" s="31"/>
      <c r="T54" s="31"/>
      <c r="U54" s="11"/>
    </row>
    <row r="55" spans="1:21" ht="48" customHeight="1" x14ac:dyDescent="0.25">
      <c r="A55" s="102"/>
      <c r="B55" s="125" t="s">
        <v>33</v>
      </c>
      <c r="C55" s="125"/>
      <c r="D55" s="125"/>
      <c r="E55" s="125"/>
      <c r="F55" s="125"/>
      <c r="G55" s="125"/>
      <c r="H55" s="125"/>
      <c r="I55" s="125"/>
      <c r="J55" s="125"/>
      <c r="K55" s="125"/>
      <c r="L55" s="125"/>
      <c r="M55" s="125"/>
      <c r="N55" s="125"/>
      <c r="O55" s="125"/>
      <c r="P55" s="125"/>
      <c r="Q55" s="125"/>
      <c r="R55" s="125"/>
      <c r="S55" s="125"/>
      <c r="T55" s="125"/>
      <c r="U55" s="102"/>
    </row>
    <row r="56" spans="1:21" ht="8.25" customHeight="1" x14ac:dyDescent="0.25">
      <c r="A56" s="11"/>
      <c r="B56" s="11"/>
      <c r="C56" s="11"/>
      <c r="D56" s="11"/>
      <c r="E56" s="11"/>
      <c r="F56" s="11"/>
      <c r="G56" s="11"/>
      <c r="H56" s="11"/>
      <c r="I56" s="11"/>
      <c r="J56" s="11"/>
      <c r="K56" s="102"/>
      <c r="L56" s="102"/>
      <c r="M56" s="102"/>
      <c r="N56" s="102"/>
      <c r="O56" s="102"/>
      <c r="P56" s="11"/>
      <c r="Q56" s="11"/>
      <c r="R56" s="11"/>
      <c r="S56" s="11"/>
      <c r="T56" s="11"/>
      <c r="U56" s="11"/>
    </row>
    <row r="57" spans="1:21" ht="23.25" x14ac:dyDescent="0.25">
      <c r="A57" s="11"/>
      <c r="B57" s="11"/>
      <c r="C57" s="11"/>
      <c r="D57" s="38" t="s">
        <v>34</v>
      </c>
      <c r="E57" s="11"/>
      <c r="F57" s="139" t="s">
        <v>21</v>
      </c>
      <c r="G57" s="139"/>
      <c r="H57" s="139"/>
      <c r="I57" s="139"/>
      <c r="J57" s="139"/>
      <c r="K57" s="139"/>
      <c r="L57" s="139"/>
      <c r="M57" s="139"/>
      <c r="N57" s="139"/>
      <c r="O57" s="139"/>
      <c r="P57" s="139"/>
      <c r="Q57" s="11"/>
      <c r="R57" s="11"/>
      <c r="S57" s="11"/>
      <c r="T57" s="11"/>
      <c r="U57" s="11"/>
    </row>
    <row r="58" spans="1:21" ht="8.25" customHeight="1" x14ac:dyDescent="0.25">
      <c r="A58" s="11"/>
      <c r="B58" s="11"/>
      <c r="C58" s="11"/>
      <c r="D58" s="30"/>
      <c r="E58" s="11"/>
      <c r="F58" s="11"/>
      <c r="G58" s="11"/>
      <c r="H58" s="11"/>
      <c r="I58" s="11"/>
      <c r="J58" s="11"/>
      <c r="K58" s="102"/>
      <c r="L58" s="102"/>
      <c r="M58" s="102"/>
      <c r="N58" s="102"/>
      <c r="O58" s="102"/>
      <c r="P58" s="11"/>
      <c r="Q58" s="11"/>
      <c r="R58" s="11"/>
      <c r="S58" s="11"/>
      <c r="T58" s="11"/>
      <c r="U58" s="11"/>
    </row>
    <row r="59" spans="1:21" ht="24" customHeight="1" x14ac:dyDescent="0.25">
      <c r="A59" s="11"/>
      <c r="B59" s="11" t="s">
        <v>113</v>
      </c>
      <c r="C59" s="11"/>
      <c r="D59" s="35"/>
      <c r="E59" s="11"/>
      <c r="F59" s="136"/>
      <c r="G59" s="137"/>
      <c r="H59" s="137"/>
      <c r="I59" s="137"/>
      <c r="J59" s="137"/>
      <c r="K59" s="137"/>
      <c r="L59" s="137"/>
      <c r="M59" s="137"/>
      <c r="N59" s="137"/>
      <c r="O59" s="137"/>
      <c r="P59" s="138"/>
      <c r="Q59" s="11"/>
      <c r="R59" s="11"/>
      <c r="S59" s="11"/>
      <c r="T59" s="11"/>
      <c r="U59" s="11"/>
    </row>
    <row r="60" spans="1:21" ht="8.25" customHeight="1" x14ac:dyDescent="0.25">
      <c r="A60" s="11"/>
      <c r="B60" s="11"/>
      <c r="C60" s="11"/>
      <c r="D60" s="30"/>
      <c r="E60" s="11"/>
      <c r="F60" s="11"/>
      <c r="G60" s="11"/>
      <c r="H60" s="11"/>
      <c r="I60" s="11"/>
      <c r="J60" s="11"/>
      <c r="K60" s="102"/>
      <c r="L60" s="102"/>
      <c r="M60" s="102"/>
      <c r="N60" s="102"/>
      <c r="O60" s="102"/>
      <c r="P60" s="11"/>
      <c r="Q60" s="11"/>
      <c r="R60" s="11"/>
      <c r="S60" s="11"/>
      <c r="T60" s="11"/>
      <c r="U60" s="11"/>
    </row>
    <row r="61" spans="1:21" ht="24" customHeight="1" x14ac:dyDescent="0.25">
      <c r="A61" s="11"/>
      <c r="B61" s="11" t="s">
        <v>22</v>
      </c>
      <c r="C61" s="11"/>
      <c r="D61" s="35"/>
      <c r="E61" s="11"/>
      <c r="F61" s="136"/>
      <c r="G61" s="137"/>
      <c r="H61" s="137"/>
      <c r="I61" s="137"/>
      <c r="J61" s="137"/>
      <c r="K61" s="137"/>
      <c r="L61" s="137"/>
      <c r="M61" s="137"/>
      <c r="N61" s="137"/>
      <c r="O61" s="137"/>
      <c r="P61" s="138"/>
      <c r="Q61" s="11"/>
      <c r="R61" s="11"/>
      <c r="S61" s="11"/>
      <c r="T61" s="11"/>
      <c r="U61" s="11"/>
    </row>
    <row r="62" spans="1:21" ht="8.25" customHeight="1" x14ac:dyDescent="0.25">
      <c r="A62" s="11"/>
      <c r="B62" s="11"/>
      <c r="C62" s="11"/>
      <c r="D62" s="30"/>
      <c r="E62" s="11"/>
      <c r="F62" s="11"/>
      <c r="G62" s="11"/>
      <c r="H62" s="11"/>
      <c r="I62" s="11"/>
      <c r="J62" s="11"/>
      <c r="K62" s="102"/>
      <c r="L62" s="102"/>
      <c r="M62" s="102"/>
      <c r="N62" s="102"/>
      <c r="O62" s="102"/>
      <c r="P62" s="11"/>
      <c r="Q62" s="11"/>
      <c r="R62" s="11"/>
      <c r="S62" s="11"/>
      <c r="T62" s="11"/>
      <c r="U62" s="11"/>
    </row>
    <row r="63" spans="1:21" ht="24" customHeight="1" x14ac:dyDescent="0.25">
      <c r="A63" s="11"/>
      <c r="B63" s="11" t="s">
        <v>23</v>
      </c>
      <c r="C63" s="11"/>
      <c r="D63" s="35"/>
      <c r="E63" s="11"/>
      <c r="F63" s="136"/>
      <c r="G63" s="137"/>
      <c r="H63" s="137"/>
      <c r="I63" s="137"/>
      <c r="J63" s="137"/>
      <c r="K63" s="137"/>
      <c r="L63" s="137"/>
      <c r="M63" s="137"/>
      <c r="N63" s="137"/>
      <c r="O63" s="137"/>
      <c r="P63" s="138"/>
      <c r="Q63" s="11"/>
      <c r="R63" s="11"/>
      <c r="S63" s="11"/>
      <c r="T63" s="11"/>
      <c r="U63" s="11"/>
    </row>
    <row r="64" spans="1:21" ht="8.25" customHeight="1" x14ac:dyDescent="0.25">
      <c r="A64" s="11"/>
      <c r="B64" s="11"/>
      <c r="C64" s="11"/>
      <c r="D64" s="30"/>
      <c r="E64" s="11"/>
      <c r="F64" s="11"/>
      <c r="G64" s="11"/>
      <c r="H64" s="11"/>
      <c r="I64" s="11"/>
      <c r="J64" s="11"/>
      <c r="K64" s="102"/>
      <c r="L64" s="102"/>
      <c r="M64" s="102"/>
      <c r="N64" s="102"/>
      <c r="O64" s="102"/>
      <c r="P64" s="11"/>
      <c r="Q64" s="11"/>
      <c r="R64" s="11"/>
      <c r="S64" s="11"/>
      <c r="T64" s="11"/>
      <c r="U64" s="11"/>
    </row>
    <row r="65" spans="1:21" ht="24" customHeight="1" x14ac:dyDescent="0.25">
      <c r="A65" s="11"/>
      <c r="B65" s="11" t="s">
        <v>24</v>
      </c>
      <c r="C65" s="11"/>
      <c r="D65" s="35"/>
      <c r="E65" s="11"/>
      <c r="F65" s="136"/>
      <c r="G65" s="137"/>
      <c r="H65" s="137"/>
      <c r="I65" s="137"/>
      <c r="J65" s="137"/>
      <c r="K65" s="137"/>
      <c r="L65" s="137"/>
      <c r="M65" s="137"/>
      <c r="N65" s="137"/>
      <c r="O65" s="137"/>
      <c r="P65" s="138"/>
      <c r="Q65" s="11"/>
      <c r="R65" s="11"/>
      <c r="S65" s="11"/>
      <c r="T65" s="11"/>
      <c r="U65" s="11"/>
    </row>
    <row r="66" spans="1:21" ht="9" customHeight="1" x14ac:dyDescent="0.25">
      <c r="A66" s="11"/>
      <c r="B66" s="11"/>
      <c r="C66" s="11"/>
      <c r="D66" s="11"/>
      <c r="E66" s="11"/>
      <c r="F66" s="11"/>
      <c r="G66" s="11"/>
      <c r="H66" s="11"/>
      <c r="I66" s="11"/>
      <c r="J66" s="11"/>
      <c r="K66" s="102"/>
      <c r="L66" s="102"/>
      <c r="M66" s="102"/>
      <c r="N66" s="102"/>
      <c r="O66" s="102"/>
      <c r="P66" s="11"/>
      <c r="Q66" s="11"/>
      <c r="R66" s="11"/>
      <c r="S66" s="11"/>
      <c r="T66" s="11"/>
      <c r="U66" s="11"/>
    </row>
    <row r="67" spans="1:21" ht="48" customHeight="1" x14ac:dyDescent="0.25">
      <c r="A67" s="102"/>
      <c r="B67" s="115" t="s">
        <v>35</v>
      </c>
      <c r="C67" s="115"/>
      <c r="D67" s="115"/>
      <c r="E67" s="115"/>
      <c r="F67" s="115"/>
      <c r="G67" s="115"/>
      <c r="H67" s="115"/>
      <c r="I67" s="115"/>
      <c r="J67" s="115"/>
      <c r="K67" s="115"/>
      <c r="L67" s="115"/>
      <c r="M67" s="115"/>
      <c r="N67" s="115"/>
      <c r="O67" s="115"/>
      <c r="P67" s="115"/>
      <c r="Q67" s="115"/>
      <c r="R67" s="115"/>
      <c r="S67" s="115"/>
      <c r="T67" s="115"/>
      <c r="U67" s="102"/>
    </row>
    <row r="68" spans="1:21" ht="8.25" customHeight="1" x14ac:dyDescent="0.25">
      <c r="A68" s="11"/>
      <c r="B68" s="11"/>
      <c r="C68" s="11"/>
      <c r="D68" s="11"/>
      <c r="E68" s="11"/>
      <c r="F68" s="11"/>
      <c r="G68" s="11"/>
      <c r="H68" s="11"/>
      <c r="I68" s="11"/>
      <c r="J68" s="11"/>
      <c r="K68" s="102"/>
      <c r="L68" s="102"/>
      <c r="M68" s="102"/>
      <c r="N68" s="102"/>
      <c r="O68" s="102"/>
      <c r="P68" s="11"/>
      <c r="Q68" s="11"/>
      <c r="R68" s="11"/>
      <c r="S68" s="11"/>
      <c r="T68" s="11"/>
      <c r="U68" s="11"/>
    </row>
    <row r="69" spans="1:21" ht="90" customHeight="1" x14ac:dyDescent="0.25">
      <c r="A69" s="29"/>
      <c r="B69" s="126"/>
      <c r="C69" s="127"/>
      <c r="D69" s="127"/>
      <c r="E69" s="127"/>
      <c r="F69" s="127"/>
      <c r="G69" s="127"/>
      <c r="H69" s="127"/>
      <c r="I69" s="127"/>
      <c r="J69" s="127"/>
      <c r="K69" s="127"/>
      <c r="L69" s="127"/>
      <c r="M69" s="127"/>
      <c r="N69" s="127"/>
      <c r="O69" s="127"/>
      <c r="P69" s="127"/>
      <c r="Q69" s="127"/>
      <c r="R69" s="127"/>
      <c r="S69" s="127"/>
      <c r="T69" s="128"/>
      <c r="U69" s="29"/>
    </row>
    <row r="70" spans="1:21" ht="8.1" customHeight="1" x14ac:dyDescent="0.25">
      <c r="A70" s="11"/>
      <c r="B70" s="11"/>
      <c r="C70" s="11"/>
      <c r="D70" s="11"/>
      <c r="E70" s="11"/>
      <c r="F70" s="11"/>
      <c r="G70" s="11"/>
      <c r="H70" s="11"/>
      <c r="I70" s="11"/>
      <c r="J70" s="11"/>
      <c r="K70" s="11"/>
      <c r="L70" s="11"/>
      <c r="M70" s="11"/>
      <c r="N70" s="11"/>
      <c r="O70" s="11"/>
      <c r="P70" s="11"/>
      <c r="Q70" s="11"/>
      <c r="R70" s="11"/>
      <c r="S70" s="11"/>
      <c r="T70" s="11"/>
      <c r="U70" s="11"/>
    </row>
  </sheetData>
  <sheetProtection algorithmName="SHA-512" hashValue="IeMccgLwzicO6fJh+PRdIMtgps1LL7VEiENhaO7+ts5CpmMA6adpOs1ar1PjeeqlT7ccu8TDM0AIwVCTyf2r+A==" saltValue="vpmyvydi9daixceK+spLCA==" spinCount="100000" sheet="1" formatRows="0"/>
  <mergeCells count="38">
    <mergeCell ref="B10:T10"/>
    <mergeCell ref="B43:T43"/>
    <mergeCell ref="B55:T55"/>
    <mergeCell ref="B69:T69"/>
    <mergeCell ref="B67:T67"/>
    <mergeCell ref="J47:T47"/>
    <mergeCell ref="J49:T49"/>
    <mergeCell ref="J51:T51"/>
    <mergeCell ref="J53:T53"/>
    <mergeCell ref="J45:T45"/>
    <mergeCell ref="F59:P59"/>
    <mergeCell ref="F57:P57"/>
    <mergeCell ref="F61:P61"/>
    <mergeCell ref="F63:P63"/>
    <mergeCell ref="F65:P65"/>
    <mergeCell ref="N25:T25"/>
    <mergeCell ref="B11:Q11"/>
    <mergeCell ref="B36:T36"/>
    <mergeCell ref="B37:T37"/>
    <mergeCell ref="N27:T27"/>
    <mergeCell ref="N29:T29"/>
    <mergeCell ref="N31:T31"/>
    <mergeCell ref="N33:T33"/>
    <mergeCell ref="B12:T12"/>
    <mergeCell ref="N16:T16"/>
    <mergeCell ref="N18:T18"/>
    <mergeCell ref="N20:T20"/>
    <mergeCell ref="N22:T22"/>
    <mergeCell ref="N14:T14"/>
    <mergeCell ref="B1:Q1"/>
    <mergeCell ref="B3:Q3"/>
    <mergeCell ref="B7:Q7"/>
    <mergeCell ref="B2:Q2"/>
    <mergeCell ref="B9:Q9"/>
    <mergeCell ref="B4:T4"/>
    <mergeCell ref="B6:T6"/>
    <mergeCell ref="B5:T5"/>
    <mergeCell ref="B8:T8"/>
  </mergeCells>
  <conditionalFormatting sqref="L16">
    <cfRule type="cellIs" dxfId="7" priority="15" operator="greaterThan">
      <formula>0.0999</formula>
    </cfRule>
  </conditionalFormatting>
  <conditionalFormatting sqref="L18">
    <cfRule type="cellIs" dxfId="6" priority="7" operator="greaterThan">
      <formula>0.0999</formula>
    </cfRule>
  </conditionalFormatting>
  <conditionalFormatting sqref="L20">
    <cfRule type="cellIs" dxfId="5" priority="6" operator="greaterThan">
      <formula>0.0999</formula>
    </cfRule>
  </conditionalFormatting>
  <conditionalFormatting sqref="L22">
    <cfRule type="cellIs" dxfId="4" priority="5" operator="greaterThan">
      <formula>0.0999</formula>
    </cfRule>
  </conditionalFormatting>
  <conditionalFormatting sqref="L27">
    <cfRule type="cellIs" dxfId="3" priority="4" operator="greaterThan">
      <formula>0.0999</formula>
    </cfRule>
  </conditionalFormatting>
  <conditionalFormatting sqref="L29">
    <cfRule type="cellIs" dxfId="2" priority="3" operator="greaterThan">
      <formula>0.0999</formula>
    </cfRule>
  </conditionalFormatting>
  <conditionalFormatting sqref="L31">
    <cfRule type="cellIs" dxfId="1" priority="2" operator="greaterThan">
      <formula>0.0999</formula>
    </cfRule>
  </conditionalFormatting>
  <conditionalFormatting sqref="L33">
    <cfRule type="cellIs" dxfId="0" priority="1" operator="greaterThan">
      <formula>0.0999</formula>
    </cfRule>
  </conditionalFormatting>
  <pageMargins left="0.7" right="0.7" top="0.25" bottom="0.2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97AF7-1164-419E-BC88-9B6071FE57CB}">
  <sheetPr codeName="Sheet5">
    <tabColor rgb="FF00B0F0"/>
  </sheetPr>
  <dimension ref="A1:P20"/>
  <sheetViews>
    <sheetView zoomScaleNormal="100" workbookViewId="0"/>
  </sheetViews>
  <sheetFormatPr defaultRowHeight="15" x14ac:dyDescent="0.25"/>
  <cols>
    <col min="1" max="1" width="2.7109375" customWidth="1"/>
    <col min="2" max="13" width="12.7109375" customWidth="1"/>
    <col min="14" max="14" width="4.28515625" customWidth="1"/>
    <col min="15" max="16" width="9.28515625" hidden="1" customWidth="1"/>
    <col min="17" max="17" width="9.28515625" customWidth="1"/>
  </cols>
  <sheetData>
    <row r="1" spans="1:16" ht="32.1" customHeight="1" x14ac:dyDescent="0.25">
      <c r="A1" s="11"/>
      <c r="B1" s="140" t="s">
        <v>36</v>
      </c>
      <c r="C1" s="140"/>
      <c r="D1" s="140"/>
      <c r="E1" s="140"/>
      <c r="F1" s="140"/>
      <c r="G1" s="140"/>
      <c r="H1" s="140"/>
      <c r="I1" s="140"/>
      <c r="J1" s="140"/>
      <c r="K1" s="140"/>
      <c r="L1" s="140"/>
      <c r="M1" s="140"/>
      <c r="N1" s="140"/>
    </row>
    <row r="2" spans="1:16" x14ac:dyDescent="0.25">
      <c r="A2" s="11"/>
      <c r="B2" s="11"/>
      <c r="C2" s="11"/>
      <c r="D2" s="11"/>
      <c r="E2" s="11"/>
      <c r="F2" s="11"/>
      <c r="G2" s="11"/>
      <c r="H2" s="11"/>
      <c r="I2" s="11"/>
      <c r="J2" s="11"/>
      <c r="K2" s="11"/>
      <c r="L2" s="11"/>
      <c r="M2" s="11"/>
      <c r="N2" s="11"/>
    </row>
    <row r="3" spans="1:16" x14ac:dyDescent="0.25">
      <c r="A3" s="11"/>
      <c r="B3" s="43"/>
      <c r="C3" s="44" t="s">
        <v>37</v>
      </c>
      <c r="D3" s="45">
        <v>5</v>
      </c>
      <c r="E3" s="11"/>
      <c r="F3" s="11"/>
      <c r="G3" s="11"/>
      <c r="H3" s="11"/>
      <c r="I3" s="11"/>
      <c r="J3" s="11"/>
      <c r="K3" s="11"/>
      <c r="L3" s="11"/>
      <c r="M3" s="11"/>
      <c r="N3" s="11"/>
    </row>
    <row r="4" spans="1:16" x14ac:dyDescent="0.25">
      <c r="A4" s="11"/>
      <c r="B4" s="46"/>
      <c r="C4" s="30" t="s">
        <v>38</v>
      </c>
      <c r="D4" s="47">
        <v>4</v>
      </c>
      <c r="E4" s="11"/>
      <c r="F4" s="11"/>
      <c r="G4" s="11"/>
      <c r="H4" s="11"/>
      <c r="I4" s="11"/>
      <c r="J4" s="11"/>
      <c r="K4" s="11"/>
      <c r="L4" s="11"/>
      <c r="M4" s="11"/>
      <c r="N4" s="48"/>
    </row>
    <row r="5" spans="1:16" x14ac:dyDescent="0.25">
      <c r="A5" s="11"/>
      <c r="B5" s="46"/>
      <c r="C5" s="30" t="s">
        <v>39</v>
      </c>
      <c r="D5" s="47">
        <v>3</v>
      </c>
      <c r="E5" s="11"/>
      <c r="F5" s="11"/>
      <c r="G5" s="11"/>
      <c r="H5" s="11"/>
      <c r="I5" s="11"/>
      <c r="J5" s="11"/>
      <c r="K5" s="11"/>
      <c r="L5" s="11"/>
      <c r="M5" s="11"/>
      <c r="N5" s="48"/>
    </row>
    <row r="6" spans="1:16" x14ac:dyDescent="0.25">
      <c r="A6" s="11"/>
      <c r="B6" s="46"/>
      <c r="C6" s="30" t="s">
        <v>40</v>
      </c>
      <c r="D6" s="47">
        <v>2</v>
      </c>
      <c r="E6" s="11"/>
      <c r="F6" s="11"/>
      <c r="G6" s="11"/>
      <c r="H6" s="11"/>
      <c r="I6" s="11"/>
      <c r="J6" s="11"/>
      <c r="K6" s="11"/>
      <c r="L6" s="11"/>
      <c r="M6" s="11"/>
      <c r="N6" s="48"/>
    </row>
    <row r="7" spans="1:16" x14ac:dyDescent="0.25">
      <c r="A7" s="11"/>
      <c r="B7" s="46"/>
      <c r="C7" s="30" t="s">
        <v>41</v>
      </c>
      <c r="D7" s="47">
        <v>1</v>
      </c>
      <c r="E7" s="11"/>
      <c r="F7" s="11"/>
      <c r="G7" s="11"/>
      <c r="H7" s="11"/>
      <c r="I7" s="11"/>
      <c r="J7" s="11"/>
      <c r="K7" s="11"/>
      <c r="L7" s="11"/>
      <c r="M7" s="11"/>
      <c r="N7" s="48"/>
    </row>
    <row r="8" spans="1:16" x14ac:dyDescent="0.25">
      <c r="A8" s="11"/>
      <c r="B8" s="46"/>
      <c r="C8" s="30" t="s">
        <v>42</v>
      </c>
      <c r="D8" s="47">
        <v>0</v>
      </c>
      <c r="E8" s="11"/>
      <c r="F8" s="11"/>
      <c r="G8" s="11"/>
      <c r="H8" s="11"/>
      <c r="I8" s="11"/>
      <c r="J8" s="11"/>
      <c r="K8" s="11"/>
      <c r="L8" s="11"/>
      <c r="M8" s="11"/>
      <c r="N8" s="48"/>
    </row>
    <row r="9" spans="1:16" ht="4.1500000000000004" customHeight="1" x14ac:dyDescent="0.25">
      <c r="A9" s="11"/>
      <c r="B9" s="49"/>
      <c r="C9" s="50"/>
      <c r="D9" s="51"/>
      <c r="E9" s="11"/>
      <c r="F9" s="11"/>
      <c r="G9" s="11"/>
      <c r="H9" s="11"/>
      <c r="I9" s="11"/>
      <c r="J9" s="11"/>
      <c r="K9" s="11"/>
      <c r="L9" s="11"/>
      <c r="M9" s="11"/>
      <c r="N9" s="48"/>
    </row>
    <row r="10" spans="1:16" x14ac:dyDescent="0.25">
      <c r="A10" s="11"/>
      <c r="B10" s="11"/>
      <c r="C10" s="11"/>
      <c r="D10" s="11"/>
      <c r="E10" s="11"/>
      <c r="F10" s="11"/>
      <c r="G10" s="11"/>
      <c r="H10" s="11"/>
      <c r="I10" s="11"/>
      <c r="J10" s="11"/>
      <c r="K10" s="11"/>
      <c r="L10" s="11"/>
      <c r="M10" s="11"/>
      <c r="N10" s="11"/>
    </row>
    <row r="11" spans="1:16" s="2" customFormat="1" ht="90" x14ac:dyDescent="0.25">
      <c r="A11" s="30"/>
      <c r="B11" s="52" t="s">
        <v>43</v>
      </c>
      <c r="C11" s="52" t="s">
        <v>44</v>
      </c>
      <c r="D11" s="52" t="s">
        <v>45</v>
      </c>
      <c r="E11" s="52" t="s">
        <v>46</v>
      </c>
      <c r="F11" s="52" t="s">
        <v>47</v>
      </c>
      <c r="G11" s="52" t="s">
        <v>48</v>
      </c>
      <c r="H11" s="52" t="s">
        <v>49</v>
      </c>
      <c r="I11" s="52" t="s">
        <v>50</v>
      </c>
      <c r="J11" s="52" t="s">
        <v>51</v>
      </c>
      <c r="K11" s="52" t="s">
        <v>52</v>
      </c>
      <c r="L11" s="52" t="s">
        <v>53</v>
      </c>
      <c r="M11" s="52" t="s">
        <v>54</v>
      </c>
      <c r="N11" s="30"/>
      <c r="O11" s="4" t="s">
        <v>55</v>
      </c>
      <c r="P11" s="4" t="s">
        <v>56</v>
      </c>
    </row>
    <row r="12" spans="1:16" s="2" customFormat="1" x14ac:dyDescent="0.25">
      <c r="A12" s="30"/>
      <c r="B12" s="53" t="s">
        <v>113</v>
      </c>
      <c r="C12" s="19">
        <f>'Dem. Effect. New Applicants'!D16</f>
        <v>0</v>
      </c>
      <c r="D12" s="20">
        <f>'Dem. Effect. New Applicants'!H16</f>
        <v>0</v>
      </c>
      <c r="E12" s="21">
        <v>0.36</v>
      </c>
      <c r="F12" s="22">
        <f>D12/E12</f>
        <v>0</v>
      </c>
      <c r="G12" s="23">
        <f>'Dem. Effect. New Applicants'!D27</f>
        <v>0</v>
      </c>
      <c r="H12" s="22">
        <f>'Dem. Effect. New Applicants'!H27</f>
        <v>0</v>
      </c>
      <c r="I12" s="21">
        <v>0.52</v>
      </c>
      <c r="J12" s="22">
        <f>H12/I12</f>
        <v>0</v>
      </c>
      <c r="K12" s="23">
        <f>C12+G12</f>
        <v>0</v>
      </c>
      <c r="L12" s="24" t="str">
        <f>IF(K12=0,"",((C12*F12)+(G12*J12))/K12)</f>
        <v/>
      </c>
      <c r="M12" s="25" t="str">
        <f>IF(L12="","",IF(L12&gt;100%,5,IF(L12&gt;=90%,4,IF(L12&gt;=80%,3,IF(L12&gt;=70%,2,IF(L12&gt;=60%,1,IF(L12&lt;60%,0)))))))</f>
        <v/>
      </c>
      <c r="N12" s="30"/>
      <c r="O12" s="5" t="e">
        <f>RANK(L12,$L$12:$L$15,0)</f>
        <v>#VALUE!</v>
      </c>
      <c r="P12" s="5" t="e">
        <f>IF(OR(O12=1,O12=2),1,O12)</f>
        <v>#VALUE!</v>
      </c>
    </row>
    <row r="13" spans="1:16" s="2" customFormat="1" x14ac:dyDescent="0.25">
      <c r="A13" s="30"/>
      <c r="B13" s="53" t="s">
        <v>22</v>
      </c>
      <c r="C13" s="19">
        <f>'Dem. Effect. New Applicants'!D18</f>
        <v>0</v>
      </c>
      <c r="D13" s="20">
        <f>'Dem. Effect. New Applicants'!H18</f>
        <v>0</v>
      </c>
      <c r="E13" s="21">
        <v>0.36</v>
      </c>
      <c r="F13" s="22">
        <f>D13/E13</f>
        <v>0</v>
      </c>
      <c r="G13" s="23">
        <f>'Dem. Effect. New Applicants'!D29</f>
        <v>0</v>
      </c>
      <c r="H13" s="22">
        <f>'Dem. Effect. New Applicants'!H29</f>
        <v>0</v>
      </c>
      <c r="I13" s="21">
        <v>0.51</v>
      </c>
      <c r="J13" s="22">
        <f t="shared" ref="J13:J15" si="0">H13/I13</f>
        <v>0</v>
      </c>
      <c r="K13" s="23">
        <f>C13+G13</f>
        <v>0</v>
      </c>
      <c r="L13" s="24" t="str">
        <f t="shared" ref="L13:L15" si="1">IF(K13=0,"",((C13*F13)+(G13*J13))/K13)</f>
        <v/>
      </c>
      <c r="M13" s="25" t="str">
        <f t="shared" ref="M13:M15" si="2">IF(L13="","",IF(L13&gt;100%,5,IF(L13&gt;=90%,4,IF(L13&gt;=80%,3,IF(L13&gt;=70%,2,IF(L13&gt;=60%,1,IF(L13&lt;60%,0)))))))</f>
        <v/>
      </c>
      <c r="N13" s="30"/>
      <c r="O13" s="5" t="e">
        <f t="shared" ref="O13:O15" si="3">RANK(L13,$L$12:$L$15,0)</f>
        <v>#VALUE!</v>
      </c>
      <c r="P13" s="5" t="e">
        <f t="shared" ref="P13:P15" si="4">IF(OR(O13=1,O13=2),1,O13)</f>
        <v>#VALUE!</v>
      </c>
    </row>
    <row r="14" spans="1:16" s="2" customFormat="1" x14ac:dyDescent="0.25">
      <c r="A14" s="30"/>
      <c r="B14" s="53" t="s">
        <v>23</v>
      </c>
      <c r="C14" s="19">
        <f>'Dem. Effect. New Applicants'!D20</f>
        <v>0</v>
      </c>
      <c r="D14" s="20">
        <f>'Dem. Effect. New Applicants'!H20</f>
        <v>0</v>
      </c>
      <c r="E14" s="21">
        <v>0.31</v>
      </c>
      <c r="F14" s="22">
        <f>D14/E14</f>
        <v>0</v>
      </c>
      <c r="G14" s="23">
        <f>'Dem. Effect. New Applicants'!D31</f>
        <v>0</v>
      </c>
      <c r="H14" s="22">
        <f>'Dem. Effect. New Applicants'!H31</f>
        <v>0</v>
      </c>
      <c r="I14" s="21">
        <v>0.51</v>
      </c>
      <c r="J14" s="22">
        <f t="shared" si="0"/>
        <v>0</v>
      </c>
      <c r="K14" s="26">
        <f>C14+G14</f>
        <v>0</v>
      </c>
      <c r="L14" s="24" t="str">
        <f t="shared" si="1"/>
        <v/>
      </c>
      <c r="M14" s="25" t="str">
        <f t="shared" si="2"/>
        <v/>
      </c>
      <c r="N14" s="30"/>
      <c r="O14" s="5" t="e">
        <f t="shared" si="3"/>
        <v>#VALUE!</v>
      </c>
      <c r="P14" s="5" t="e">
        <f t="shared" si="4"/>
        <v>#VALUE!</v>
      </c>
    </row>
    <row r="15" spans="1:16" x14ac:dyDescent="0.25">
      <c r="A15" s="11"/>
      <c r="B15" s="53" t="s">
        <v>24</v>
      </c>
      <c r="C15" s="19">
        <f>'Dem. Effect. New Applicants'!D22</f>
        <v>0</v>
      </c>
      <c r="D15" s="20">
        <f>'Dem. Effect. New Applicants'!H22</f>
        <v>0</v>
      </c>
      <c r="E15" s="21">
        <v>0.3</v>
      </c>
      <c r="F15" s="22">
        <f>D15/E15</f>
        <v>0</v>
      </c>
      <c r="G15" s="23">
        <f>'Dem. Effect. New Applicants'!D33</f>
        <v>0</v>
      </c>
      <c r="H15" s="22">
        <f>'Dem. Effect. New Applicants'!H33</f>
        <v>0</v>
      </c>
      <c r="I15" s="21">
        <v>0.5</v>
      </c>
      <c r="J15" s="22">
        <f t="shared" si="0"/>
        <v>0</v>
      </c>
      <c r="K15" s="26">
        <f>C15+G15</f>
        <v>0</v>
      </c>
      <c r="L15" s="24" t="str">
        <f t="shared" si="1"/>
        <v/>
      </c>
      <c r="M15" s="25" t="str">
        <f t="shared" si="2"/>
        <v/>
      </c>
      <c r="N15" s="11"/>
      <c r="O15" s="5" t="e">
        <f t="shared" si="3"/>
        <v>#VALUE!</v>
      </c>
      <c r="P15" s="5" t="e">
        <f t="shared" si="4"/>
        <v>#VALUE!</v>
      </c>
    </row>
    <row r="16" spans="1:16" x14ac:dyDescent="0.25">
      <c r="A16" s="11"/>
      <c r="B16" s="11"/>
      <c r="C16" s="11"/>
      <c r="D16" s="11"/>
      <c r="E16" s="11"/>
      <c r="F16" s="11"/>
      <c r="G16" s="11"/>
      <c r="H16" s="11"/>
      <c r="I16" s="11"/>
      <c r="J16" s="54"/>
      <c r="K16" s="55"/>
      <c r="L16" s="56" t="s">
        <v>57</v>
      </c>
      <c r="M16" s="57">
        <f>IF(SUM(K12:K15)=0,0,AVERAGEIFS(M12:M15,P12:P15,1))</f>
        <v>0</v>
      </c>
      <c r="N16" s="11"/>
      <c r="O16" s="3"/>
      <c r="P16" s="3"/>
    </row>
    <row r="17" spans="1:15" x14ac:dyDescent="0.25">
      <c r="A17" s="11"/>
      <c r="B17" s="11"/>
      <c r="C17" s="11"/>
      <c r="D17" s="11"/>
      <c r="E17" s="11"/>
      <c r="F17" s="11"/>
      <c r="G17" s="11"/>
      <c r="H17" s="11"/>
      <c r="I17" s="11"/>
      <c r="J17" s="11"/>
      <c r="K17" s="11"/>
      <c r="L17" s="11"/>
      <c r="M17" s="11"/>
      <c r="N17" s="11"/>
    </row>
    <row r="20" spans="1:15" x14ac:dyDescent="0.25">
      <c r="O20" s="101"/>
    </row>
  </sheetData>
  <sheetProtection algorithmName="SHA-512" hashValue="A8blOowIU41QeGBdR9A33mdQ9n5Fijt27uP9kzqmDrVs7i2fSl6FgvILlhzwA/6JebeltV5C2lTz1uHGsIaFbg==" saltValue="rlcd4BDX6eEenjOaWIYOsg==" spinCount="100000" sheet="1" objects="1" scenarios="1"/>
  <mergeCells count="1">
    <mergeCell ref="B1:N1"/>
  </mergeCells>
  <pageMargins left="0.2" right="0.2" top="0.75" bottom="0.75" header="0.3" footer="0.3"/>
  <pageSetup paperSize="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DBB1C-0819-4C30-B828-1AD306B4986F}">
  <sheetPr codeName="Sheet10">
    <tabColor rgb="FFFF0000"/>
  </sheetPr>
  <dimension ref="A1:AE125"/>
  <sheetViews>
    <sheetView zoomScaleNormal="100" workbookViewId="0"/>
  </sheetViews>
  <sheetFormatPr defaultRowHeight="15" x14ac:dyDescent="0.25"/>
  <cols>
    <col min="1" max="2" width="1.28515625" customWidth="1"/>
    <col min="3" max="3" width="14.28515625" bestFit="1" customWidth="1"/>
    <col min="4" max="4" width="1.28515625" customWidth="1"/>
    <col min="5" max="5" width="5.42578125" customWidth="1"/>
    <col min="6" max="6" width="1.28515625" customWidth="1"/>
    <col min="7" max="7" width="5.42578125" customWidth="1"/>
    <col min="8" max="8" width="1.28515625" customWidth="1"/>
    <col min="9" max="9" width="5.42578125" bestFit="1" customWidth="1"/>
    <col min="10" max="10" width="1.28515625" customWidth="1"/>
    <col min="11" max="11" width="5.42578125" customWidth="1"/>
    <col min="12" max="12" width="1.28515625" customWidth="1"/>
    <col min="13" max="13" width="5.42578125" customWidth="1"/>
    <col min="14" max="14" width="1.28515625" customWidth="1"/>
    <col min="15" max="15" width="5.42578125" customWidth="1"/>
    <col min="16" max="16" width="1.28515625" customWidth="1"/>
    <col min="17" max="17" width="5.42578125" customWidth="1"/>
    <col min="18" max="18" width="1.28515625" customWidth="1"/>
    <col min="19" max="19" width="5.42578125" customWidth="1"/>
    <col min="20" max="20" width="1.28515625" customWidth="1"/>
    <col min="21" max="21" width="5.42578125" customWidth="1"/>
    <col min="22" max="22" width="1.28515625" customWidth="1"/>
    <col min="23" max="23" width="5.42578125" customWidth="1"/>
    <col min="24" max="24" width="1.28515625" customWidth="1"/>
    <col min="25" max="25" width="5.42578125" customWidth="1"/>
    <col min="26" max="26" width="1.28515625" customWidth="1"/>
    <col min="27" max="27" width="5.42578125" customWidth="1"/>
    <col min="28" max="28" width="1.28515625" customWidth="1"/>
    <col min="29" max="29" width="8" bestFit="1" customWidth="1"/>
    <col min="30" max="31" width="1.28515625" customWidth="1"/>
  </cols>
  <sheetData>
    <row r="1" spans="1:31" x14ac:dyDescent="0.2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1" ht="15" customHeight="1" x14ac:dyDescent="0.25">
      <c r="A2" s="107"/>
      <c r="B2" s="112" t="s">
        <v>109</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07"/>
    </row>
    <row r="3" spans="1:31" ht="28.5" customHeight="1" x14ac:dyDescent="0.25">
      <c r="A3" s="107"/>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07"/>
    </row>
    <row r="4" spans="1:31" ht="5.0999999999999996" customHeight="1" x14ac:dyDescent="0.2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row>
    <row r="5" spans="1:31" ht="15" customHeight="1" x14ac:dyDescent="0.25">
      <c r="A5" s="107"/>
      <c r="B5" s="11"/>
      <c r="C5" s="58" t="s">
        <v>58</v>
      </c>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row>
    <row r="6" spans="1:31" ht="15" customHeight="1" x14ac:dyDescent="0.25">
      <c r="A6" s="11"/>
      <c r="B6" s="11"/>
      <c r="C6" s="11" t="s">
        <v>59</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row>
    <row r="7" spans="1:31" ht="15" customHeight="1" x14ac:dyDescent="0.25">
      <c r="A7" s="11"/>
      <c r="B7" s="11"/>
      <c r="C7" s="11" t="s">
        <v>60</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row>
    <row r="8" spans="1:31" ht="15" customHeight="1" x14ac:dyDescent="0.25">
      <c r="A8" s="11"/>
      <c r="B8" s="11"/>
      <c r="C8" s="11" t="s">
        <v>61</v>
      </c>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row>
    <row r="9" spans="1:31" ht="15" customHeight="1" x14ac:dyDescent="0.25">
      <c r="A9" s="11"/>
      <c r="B9" s="11"/>
      <c r="C9" s="11" t="s">
        <v>62</v>
      </c>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row>
    <row r="10" spans="1:31" ht="15" customHeight="1" x14ac:dyDescent="0.25">
      <c r="A10" s="11"/>
      <c r="B10" s="11"/>
      <c r="C10" s="11" t="s">
        <v>63</v>
      </c>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row>
    <row r="11" spans="1:31" ht="5.0999999999999996"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row>
    <row r="12" spans="1:31" ht="15" customHeight="1" x14ac:dyDescent="0.25">
      <c r="A12" s="11"/>
      <c r="B12" s="153" t="s">
        <v>64</v>
      </c>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1"/>
    </row>
    <row r="13" spans="1:31" ht="5.0999999999999996" customHeight="1" x14ac:dyDescent="0.25">
      <c r="A13" s="11"/>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1"/>
    </row>
    <row r="14" spans="1:31" x14ac:dyDescent="0.25">
      <c r="A14" s="107"/>
      <c r="B14" s="112" t="s">
        <v>65</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07"/>
    </row>
    <row r="15" spans="1:31" ht="15.75" customHeight="1" x14ac:dyDescent="0.25">
      <c r="A15" s="107"/>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07"/>
    </row>
    <row r="16" spans="1:31" x14ac:dyDescent="0.25">
      <c r="A16" s="11"/>
      <c r="B16" s="11"/>
      <c r="C16" s="16"/>
      <c r="D16" s="59"/>
      <c r="E16" s="59"/>
      <c r="F16" s="59"/>
      <c r="G16" s="59"/>
      <c r="H16" s="59"/>
      <c r="I16" s="60"/>
      <c r="J16" s="60"/>
      <c r="K16" s="60"/>
      <c r="L16" s="60"/>
      <c r="M16" s="60"/>
      <c r="N16" s="60"/>
      <c r="O16" s="60"/>
      <c r="P16" s="60"/>
      <c r="Q16" s="60"/>
      <c r="R16" s="60"/>
      <c r="S16" s="60"/>
      <c r="T16" s="60"/>
      <c r="U16" s="60"/>
      <c r="V16" s="60"/>
      <c r="W16" s="60"/>
      <c r="X16" s="60"/>
      <c r="Y16" s="60"/>
      <c r="Z16" s="60"/>
      <c r="AA16" s="60"/>
      <c r="AB16" s="60"/>
      <c r="AC16" s="60"/>
      <c r="AD16" s="60"/>
      <c r="AE16" s="60"/>
    </row>
    <row r="17" spans="1:31" ht="5.0999999999999996" customHeight="1" x14ac:dyDescent="0.25">
      <c r="A17" s="11"/>
      <c r="B17" s="43"/>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2"/>
      <c r="AE17" s="11"/>
    </row>
    <row r="18" spans="1:31" x14ac:dyDescent="0.25">
      <c r="A18" s="11"/>
      <c r="B18" s="46"/>
      <c r="C18" s="154" t="s">
        <v>114</v>
      </c>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63"/>
      <c r="AE18" s="14"/>
    </row>
    <row r="19" spans="1:31" ht="5.0999999999999996" customHeight="1" x14ac:dyDescent="0.25">
      <c r="A19" s="11"/>
      <c r="B19" s="46"/>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64"/>
      <c r="AE19" s="59"/>
    </row>
    <row r="20" spans="1:31" x14ac:dyDescent="0.25">
      <c r="A20" s="11"/>
      <c r="B20" s="46"/>
      <c r="C20" s="16" t="s">
        <v>67</v>
      </c>
      <c r="D20" s="59"/>
      <c r="E20" s="65" t="s">
        <v>68</v>
      </c>
      <c r="F20" s="65"/>
      <c r="G20" s="65" t="s">
        <v>69</v>
      </c>
      <c r="H20" s="65"/>
      <c r="I20" s="65" t="s">
        <v>70</v>
      </c>
      <c r="J20" s="65"/>
      <c r="K20" s="65" t="s">
        <v>71</v>
      </c>
      <c r="L20" s="65"/>
      <c r="M20" s="65" t="s">
        <v>72</v>
      </c>
      <c r="N20" s="65"/>
      <c r="O20" s="65" t="s">
        <v>73</v>
      </c>
      <c r="P20" s="65"/>
      <c r="Q20" s="65" t="s">
        <v>74</v>
      </c>
      <c r="R20" s="65"/>
      <c r="S20" s="65" t="s">
        <v>75</v>
      </c>
      <c r="T20" s="65"/>
      <c r="U20" s="65" t="s">
        <v>76</v>
      </c>
      <c r="V20" s="65"/>
      <c r="W20" s="65" t="s">
        <v>77</v>
      </c>
      <c r="X20" s="65"/>
      <c r="Y20" s="65" t="s">
        <v>78</v>
      </c>
      <c r="Z20" s="65"/>
      <c r="AA20" s="65" t="s">
        <v>79</v>
      </c>
      <c r="AB20" s="65"/>
      <c r="AC20" s="65" t="s">
        <v>80</v>
      </c>
      <c r="AD20" s="64"/>
      <c r="AE20" s="59"/>
    </row>
    <row r="21" spans="1:31" ht="2.1" customHeight="1" x14ac:dyDescent="0.25">
      <c r="A21" s="11"/>
      <c r="B21" s="46"/>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64"/>
      <c r="AE21" s="59"/>
    </row>
    <row r="22" spans="1:31" x14ac:dyDescent="0.25">
      <c r="A22" s="11"/>
      <c r="B22" s="46"/>
      <c r="C22" s="59" t="s">
        <v>81</v>
      </c>
      <c r="D22" s="59"/>
      <c r="E22" s="7"/>
      <c r="F22" s="59"/>
      <c r="G22" s="7"/>
      <c r="H22" s="59"/>
      <c r="I22" s="7"/>
      <c r="J22" s="59"/>
      <c r="K22" s="7"/>
      <c r="L22" s="59"/>
      <c r="M22" s="7"/>
      <c r="N22" s="59"/>
      <c r="O22" s="7"/>
      <c r="P22" s="59"/>
      <c r="Q22" s="7"/>
      <c r="R22" s="59"/>
      <c r="S22" s="7"/>
      <c r="T22" s="59"/>
      <c r="U22" s="7"/>
      <c r="V22" s="59"/>
      <c r="W22" s="7"/>
      <c r="X22" s="59"/>
      <c r="Y22" s="7"/>
      <c r="Z22" s="59"/>
      <c r="AA22" s="7"/>
      <c r="AB22" s="59"/>
      <c r="AC22" s="111" t="str">
        <f>IF(SUM(E22:AA22)&lt;1,"",(AVERAGE(E22:AA22)))</f>
        <v/>
      </c>
      <c r="AD22" s="64"/>
      <c r="AE22" s="59"/>
    </row>
    <row r="23" spans="1:31" ht="5.0999999999999996" customHeight="1" x14ac:dyDescent="0.25">
      <c r="A23" s="11"/>
      <c r="B23" s="46"/>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66"/>
      <c r="AD23" s="64"/>
      <c r="AE23" s="59"/>
    </row>
    <row r="24" spans="1:31" x14ac:dyDescent="0.25">
      <c r="A24" s="11"/>
      <c r="B24" s="46"/>
      <c r="C24" s="59" t="s">
        <v>82</v>
      </c>
      <c r="D24" s="59"/>
      <c r="E24" s="7"/>
      <c r="F24" s="59"/>
      <c r="G24" s="7"/>
      <c r="H24" s="59"/>
      <c r="I24" s="7"/>
      <c r="J24" s="59"/>
      <c r="K24" s="7"/>
      <c r="L24" s="59"/>
      <c r="M24" s="7"/>
      <c r="N24" s="59"/>
      <c r="O24" s="7"/>
      <c r="P24" s="59"/>
      <c r="Q24" s="7"/>
      <c r="R24" s="59"/>
      <c r="S24" s="7"/>
      <c r="T24" s="59"/>
      <c r="U24" s="7"/>
      <c r="V24" s="59"/>
      <c r="W24" s="7"/>
      <c r="X24" s="59"/>
      <c r="Y24" s="7"/>
      <c r="Z24" s="59"/>
      <c r="AA24" s="7"/>
      <c r="AB24" s="59"/>
      <c r="AC24" s="111" t="str">
        <f>IF(SUM(E24:AA24)&lt;1,"",(AVERAGE(E24:AA24)))</f>
        <v/>
      </c>
      <c r="AD24" s="64"/>
      <c r="AE24" s="59"/>
    </row>
    <row r="25" spans="1:31" ht="5.0999999999999996" customHeight="1" x14ac:dyDescent="0.25">
      <c r="A25" s="11"/>
      <c r="B25" s="46"/>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64"/>
      <c r="AE25" s="59"/>
    </row>
    <row r="26" spans="1:31" x14ac:dyDescent="0.25">
      <c r="A26" s="11"/>
      <c r="B26" s="46"/>
      <c r="C26" s="59" t="s">
        <v>83</v>
      </c>
      <c r="D26" s="59"/>
      <c r="E26" s="27" t="str">
        <f t="shared" ref="E26:H26" si="0">IF(E22=0,"",(E24/E22))</f>
        <v/>
      </c>
      <c r="F26" s="59" t="str">
        <f t="shared" si="0"/>
        <v/>
      </c>
      <c r="G26" s="27" t="str">
        <f t="shared" si="0"/>
        <v/>
      </c>
      <c r="H26" s="59" t="str">
        <f t="shared" si="0"/>
        <v/>
      </c>
      <c r="I26" s="27" t="str">
        <f>IF(I22=0,"",(I24/I22))</f>
        <v/>
      </c>
      <c r="J26" s="59" t="str">
        <f t="shared" ref="J26:AA26" si="1">IF(J22=0,"",(J24/J22))</f>
        <v/>
      </c>
      <c r="K26" s="27" t="str">
        <f t="shared" si="1"/>
        <v/>
      </c>
      <c r="L26" s="59" t="str">
        <f t="shared" si="1"/>
        <v/>
      </c>
      <c r="M26" s="27" t="str">
        <f t="shared" si="1"/>
        <v/>
      </c>
      <c r="N26" s="59" t="str">
        <f t="shared" si="1"/>
        <v/>
      </c>
      <c r="O26" s="27" t="str">
        <f t="shared" si="1"/>
        <v/>
      </c>
      <c r="P26" s="59" t="str">
        <f t="shared" si="1"/>
        <v/>
      </c>
      <c r="Q26" s="27" t="str">
        <f t="shared" si="1"/>
        <v/>
      </c>
      <c r="R26" s="59" t="str">
        <f t="shared" si="1"/>
        <v/>
      </c>
      <c r="S26" s="27" t="str">
        <f t="shared" si="1"/>
        <v/>
      </c>
      <c r="T26" s="59" t="str">
        <f t="shared" si="1"/>
        <v/>
      </c>
      <c r="U26" s="27" t="str">
        <f t="shared" si="1"/>
        <v/>
      </c>
      <c r="V26" s="59" t="str">
        <f t="shared" si="1"/>
        <v/>
      </c>
      <c r="W26" s="27" t="str">
        <f t="shared" si="1"/>
        <v/>
      </c>
      <c r="X26" s="59" t="str">
        <f t="shared" si="1"/>
        <v/>
      </c>
      <c r="Y26" s="27" t="str">
        <f t="shared" si="1"/>
        <v/>
      </c>
      <c r="Z26" s="59" t="str">
        <f t="shared" si="1"/>
        <v/>
      </c>
      <c r="AA26" s="27" t="str">
        <f t="shared" si="1"/>
        <v/>
      </c>
      <c r="AB26" s="59"/>
      <c r="AC26" s="18" t="str">
        <f>IF(AC22="","",AC24/AC22)</f>
        <v/>
      </c>
      <c r="AD26" s="64"/>
      <c r="AE26" s="59"/>
    </row>
    <row r="27" spans="1:31" ht="5.0999999999999996" customHeight="1" x14ac:dyDescent="0.25">
      <c r="A27" s="11"/>
      <c r="B27" s="46"/>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67"/>
      <c r="AE27" s="11"/>
    </row>
    <row r="28" spans="1:31" x14ac:dyDescent="0.25">
      <c r="A28" s="11"/>
      <c r="B28" s="46"/>
      <c r="C28" s="16" t="s">
        <v>84</v>
      </c>
      <c r="D28" s="59"/>
      <c r="E28" s="59" t="s">
        <v>68</v>
      </c>
      <c r="F28" s="59"/>
      <c r="G28" s="59" t="s">
        <v>69</v>
      </c>
      <c r="H28" s="59"/>
      <c r="I28" s="59" t="s">
        <v>70</v>
      </c>
      <c r="J28" s="59"/>
      <c r="K28" s="59" t="s">
        <v>71</v>
      </c>
      <c r="L28" s="59"/>
      <c r="M28" s="59" t="s">
        <v>72</v>
      </c>
      <c r="N28" s="59"/>
      <c r="O28" s="59" t="s">
        <v>73</v>
      </c>
      <c r="P28" s="59"/>
      <c r="Q28" s="59" t="s">
        <v>74</v>
      </c>
      <c r="R28" s="59"/>
      <c r="S28" s="59" t="s">
        <v>75</v>
      </c>
      <c r="T28" s="59"/>
      <c r="U28" s="59" t="s">
        <v>76</v>
      </c>
      <c r="V28" s="59"/>
      <c r="W28" s="59" t="s">
        <v>77</v>
      </c>
      <c r="X28" s="59"/>
      <c r="Y28" s="59" t="s">
        <v>78</v>
      </c>
      <c r="Z28" s="59"/>
      <c r="AA28" s="59" t="s">
        <v>79</v>
      </c>
      <c r="AB28" s="59"/>
      <c r="AC28" s="59" t="s">
        <v>80</v>
      </c>
      <c r="AD28" s="64"/>
      <c r="AE28" s="59"/>
    </row>
    <row r="29" spans="1:31" ht="2.1" customHeight="1" x14ac:dyDescent="0.25">
      <c r="A29" s="11"/>
      <c r="B29" s="46"/>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67"/>
      <c r="AE29" s="11"/>
    </row>
    <row r="30" spans="1:31" x14ac:dyDescent="0.25">
      <c r="A30" s="11"/>
      <c r="B30" s="46"/>
      <c r="C30" s="59" t="s">
        <v>81</v>
      </c>
      <c r="D30" s="59"/>
      <c r="E30" s="7"/>
      <c r="F30" s="59"/>
      <c r="G30" s="7"/>
      <c r="H30" s="59"/>
      <c r="I30" s="7"/>
      <c r="J30" s="59"/>
      <c r="K30" s="7"/>
      <c r="L30" s="59"/>
      <c r="M30" s="7"/>
      <c r="N30" s="59"/>
      <c r="O30" s="7"/>
      <c r="P30" s="59"/>
      <c r="Q30" s="7"/>
      <c r="R30" s="59"/>
      <c r="S30" s="7"/>
      <c r="T30" s="59"/>
      <c r="U30" s="7"/>
      <c r="V30" s="59"/>
      <c r="W30" s="7"/>
      <c r="X30" s="59"/>
      <c r="Y30" s="7"/>
      <c r="Z30" s="59"/>
      <c r="AA30" s="7"/>
      <c r="AB30" s="59"/>
      <c r="AC30" s="111" t="str">
        <f>IF(SUM(E30:AA30)&lt;1,"",(AVERAGE(E30:AA30)))</f>
        <v/>
      </c>
      <c r="AD30" s="64"/>
      <c r="AE30" s="59"/>
    </row>
    <row r="31" spans="1:31" ht="5.0999999999999996" customHeight="1" x14ac:dyDescent="0.25">
      <c r="A31" s="11"/>
      <c r="B31" s="46"/>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67"/>
      <c r="AE31" s="11"/>
    </row>
    <row r="32" spans="1:31" x14ac:dyDescent="0.25">
      <c r="A32" s="11"/>
      <c r="B32" s="46"/>
      <c r="C32" s="59" t="s">
        <v>82</v>
      </c>
      <c r="D32" s="59"/>
      <c r="E32" s="7"/>
      <c r="F32" s="59"/>
      <c r="G32" s="7"/>
      <c r="H32" s="59"/>
      <c r="I32" s="7"/>
      <c r="J32" s="59"/>
      <c r="K32" s="7"/>
      <c r="L32" s="59"/>
      <c r="M32" s="7"/>
      <c r="N32" s="59"/>
      <c r="O32" s="7"/>
      <c r="P32" s="59"/>
      <c r="Q32" s="7"/>
      <c r="R32" s="59"/>
      <c r="S32" s="7"/>
      <c r="T32" s="59"/>
      <c r="U32" s="7"/>
      <c r="V32" s="59"/>
      <c r="W32" s="7"/>
      <c r="X32" s="59"/>
      <c r="Y32" s="7"/>
      <c r="Z32" s="59"/>
      <c r="AA32" s="7"/>
      <c r="AB32" s="59"/>
      <c r="AC32" s="111" t="str">
        <f>IF(SUM(E32:AA32)&lt;1,"",(AVERAGE(E32:AA32)))</f>
        <v/>
      </c>
      <c r="AD32" s="64"/>
      <c r="AE32" s="59"/>
    </row>
    <row r="33" spans="1:31" ht="5.0999999999999996" customHeight="1" x14ac:dyDescent="0.25">
      <c r="A33" s="11"/>
      <c r="B33" s="46"/>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67"/>
      <c r="AE33" s="11"/>
    </row>
    <row r="34" spans="1:31" x14ac:dyDescent="0.25">
      <c r="A34" s="11"/>
      <c r="B34" s="46"/>
      <c r="C34" s="59" t="s">
        <v>83</v>
      </c>
      <c r="D34" s="59"/>
      <c r="E34" s="27" t="str">
        <f t="shared" ref="E34:H34" si="2">IF(E30=0,"",(E32/E30))</f>
        <v/>
      </c>
      <c r="F34" s="59" t="str">
        <f t="shared" si="2"/>
        <v/>
      </c>
      <c r="G34" s="27" t="str">
        <f t="shared" si="2"/>
        <v/>
      </c>
      <c r="H34" s="59" t="str">
        <f t="shared" si="2"/>
        <v/>
      </c>
      <c r="I34" s="27" t="str">
        <f>IF(I30=0,"",(I32/I30))</f>
        <v/>
      </c>
      <c r="J34" s="59" t="str">
        <f t="shared" ref="J34:AA34" si="3">IF(J30=0,"",(J32/J30))</f>
        <v/>
      </c>
      <c r="K34" s="27" t="str">
        <f t="shared" si="3"/>
        <v/>
      </c>
      <c r="L34" s="59" t="str">
        <f t="shared" si="3"/>
        <v/>
      </c>
      <c r="M34" s="27" t="str">
        <f t="shared" si="3"/>
        <v/>
      </c>
      <c r="N34" s="59" t="str">
        <f t="shared" si="3"/>
        <v/>
      </c>
      <c r="O34" s="27" t="str">
        <f t="shared" si="3"/>
        <v/>
      </c>
      <c r="P34" s="59" t="str">
        <f t="shared" si="3"/>
        <v/>
      </c>
      <c r="Q34" s="27" t="str">
        <f t="shared" si="3"/>
        <v/>
      </c>
      <c r="R34" s="59" t="str">
        <f t="shared" si="3"/>
        <v/>
      </c>
      <c r="S34" s="27" t="str">
        <f t="shared" si="3"/>
        <v/>
      </c>
      <c r="T34" s="59" t="str">
        <f t="shared" si="3"/>
        <v/>
      </c>
      <c r="U34" s="27" t="str">
        <f t="shared" si="3"/>
        <v/>
      </c>
      <c r="V34" s="59" t="str">
        <f t="shared" si="3"/>
        <v/>
      </c>
      <c r="W34" s="27" t="str">
        <f t="shared" si="3"/>
        <v/>
      </c>
      <c r="X34" s="59" t="str">
        <f t="shared" si="3"/>
        <v/>
      </c>
      <c r="Y34" s="27" t="str">
        <f t="shared" si="3"/>
        <v/>
      </c>
      <c r="Z34" s="59" t="str">
        <f t="shared" si="3"/>
        <v/>
      </c>
      <c r="AA34" s="27" t="str">
        <f t="shared" si="3"/>
        <v/>
      </c>
      <c r="AB34" s="59"/>
      <c r="AC34" s="18" t="str">
        <f>IF(AC30="","",AC32/AC30)</f>
        <v/>
      </c>
      <c r="AD34" s="64"/>
      <c r="AE34" s="59"/>
    </row>
    <row r="35" spans="1:31" x14ac:dyDescent="0.25">
      <c r="A35" s="11"/>
      <c r="B35" s="46"/>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64"/>
      <c r="AE35" s="59"/>
    </row>
    <row r="36" spans="1:31" s="88" customFormat="1" x14ac:dyDescent="0.25">
      <c r="A36" s="31"/>
      <c r="B36" s="82"/>
      <c r="C36" s="83"/>
      <c r="D36" s="84"/>
      <c r="E36" s="84"/>
      <c r="F36" s="84"/>
      <c r="G36" s="84"/>
      <c r="H36" s="84"/>
      <c r="I36" s="31"/>
      <c r="J36" s="31"/>
      <c r="K36" s="31"/>
      <c r="L36" s="31"/>
      <c r="M36" s="31"/>
      <c r="N36" s="31"/>
      <c r="O36" s="31"/>
      <c r="P36" s="31"/>
      <c r="Q36" s="31"/>
      <c r="R36" s="31"/>
      <c r="S36" s="31"/>
      <c r="T36" s="31"/>
      <c r="U36" s="31"/>
      <c r="V36" s="31"/>
      <c r="W36" s="84"/>
      <c r="X36" s="84"/>
      <c r="Y36" s="84"/>
      <c r="Z36" s="85"/>
      <c r="AA36" s="85" t="s">
        <v>115</v>
      </c>
      <c r="AB36" s="32"/>
      <c r="AC36" s="86" t="str">
        <f>IF(AND(AC22="",AC30=""),"",IF(AC22="",(AC30*AC34)/AC30,IF(AC30="",(AC22*AC26)/AC22,((AC22*AC26)+(AC30*AC34))/(AC22+AC30))))</f>
        <v/>
      </c>
      <c r="AD36" s="87"/>
      <c r="AE36" s="32"/>
    </row>
    <row r="37" spans="1:31" s="88" customFormat="1" ht="4.5" customHeight="1" x14ac:dyDescent="0.25">
      <c r="A37" s="31"/>
      <c r="B37" s="82"/>
      <c r="C37" s="84"/>
      <c r="D37" s="84"/>
      <c r="E37" s="84"/>
      <c r="F37" s="84"/>
      <c r="G37" s="84"/>
      <c r="H37" s="84"/>
      <c r="I37" s="84"/>
      <c r="J37" s="84"/>
      <c r="K37" s="31"/>
      <c r="L37" s="31"/>
      <c r="M37" s="31"/>
      <c r="N37" s="31"/>
      <c r="O37" s="31"/>
      <c r="P37" s="31"/>
      <c r="Q37" s="31"/>
      <c r="R37" s="31"/>
      <c r="S37" s="31"/>
      <c r="T37" s="31"/>
      <c r="U37" s="31"/>
      <c r="V37" s="31"/>
      <c r="W37" s="84"/>
      <c r="X37" s="84"/>
      <c r="Y37" s="84"/>
      <c r="Z37" s="84"/>
      <c r="AA37" s="84"/>
      <c r="AB37" s="84"/>
      <c r="AC37" s="84"/>
      <c r="AD37" s="89"/>
      <c r="AE37" s="84"/>
    </row>
    <row r="38" spans="1:31" s="88" customFormat="1" x14ac:dyDescent="0.25">
      <c r="A38" s="31"/>
      <c r="B38" s="82"/>
      <c r="C38" s="83"/>
      <c r="D38" s="84"/>
      <c r="E38" s="84"/>
      <c r="F38" s="84"/>
      <c r="G38" s="84"/>
      <c r="H38" s="84"/>
      <c r="I38" s="31"/>
      <c r="J38" s="31"/>
      <c r="K38" s="31"/>
      <c r="L38" s="31"/>
      <c r="M38" s="31"/>
      <c r="N38" s="31"/>
      <c r="O38" s="31"/>
      <c r="P38" s="31"/>
      <c r="Q38" s="31"/>
      <c r="R38" s="31"/>
      <c r="S38" s="31"/>
      <c r="T38" s="31"/>
      <c r="U38" s="31"/>
      <c r="V38" s="31"/>
      <c r="W38" s="84"/>
      <c r="X38" s="84"/>
      <c r="Y38" s="84"/>
      <c r="Z38" s="84"/>
      <c r="AA38" s="85" t="s">
        <v>116</v>
      </c>
      <c r="AB38" s="32"/>
      <c r="AC38" s="90" t="str">
        <f>IF(AC36="","",IF(AC36&gt;100%,5,IF(AC36&gt;=90%,4,IF(AC36&gt;=80%,3,IF(AC36&gt;=70%,2,IF(AC36&gt;=60%,1,IF(AC36&lt;60%,0)))))))</f>
        <v/>
      </c>
      <c r="AD38" s="87"/>
      <c r="AE38" s="32"/>
    </row>
    <row r="39" spans="1:31" ht="5.0999999999999996" customHeight="1" x14ac:dyDescent="0.25">
      <c r="A39" s="11"/>
      <c r="B39" s="49"/>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1"/>
      <c r="AE39" s="11"/>
    </row>
    <row r="40" spans="1:31" x14ac:dyDescent="0.25">
      <c r="A40" s="11"/>
      <c r="B40" s="11"/>
      <c r="C40" s="16"/>
      <c r="D40" s="59"/>
      <c r="E40" s="59"/>
      <c r="F40" s="59"/>
      <c r="G40" s="59"/>
      <c r="H40" s="59"/>
      <c r="I40" s="60"/>
      <c r="J40" s="60"/>
      <c r="K40" s="60"/>
      <c r="L40" s="60"/>
      <c r="M40" s="60"/>
      <c r="N40" s="60"/>
      <c r="O40" s="60"/>
      <c r="P40" s="60"/>
      <c r="Q40" s="60"/>
      <c r="R40" s="60"/>
      <c r="S40" s="60"/>
      <c r="T40" s="60"/>
      <c r="U40" s="60"/>
      <c r="V40" s="60"/>
      <c r="W40" s="60"/>
      <c r="X40" s="60"/>
      <c r="Y40" s="60"/>
      <c r="Z40" s="60"/>
      <c r="AA40" s="60"/>
      <c r="AB40" s="60"/>
      <c r="AC40" s="60"/>
      <c r="AD40" s="60"/>
      <c r="AE40" s="60"/>
    </row>
    <row r="41" spans="1:31" ht="5.0999999999999996" customHeight="1" x14ac:dyDescent="0.25">
      <c r="A41" s="11"/>
      <c r="B41" s="43"/>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2"/>
      <c r="AE41" s="11"/>
    </row>
    <row r="42" spans="1:31" x14ac:dyDescent="0.25">
      <c r="A42" s="11"/>
      <c r="B42" s="46"/>
      <c r="C42" s="154" t="s">
        <v>66</v>
      </c>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63"/>
      <c r="AE42" s="14"/>
    </row>
    <row r="43" spans="1:31" ht="5.0999999999999996" customHeight="1" x14ac:dyDescent="0.25">
      <c r="A43" s="11"/>
      <c r="B43" s="46"/>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64"/>
      <c r="AE43" s="59"/>
    </row>
    <row r="44" spans="1:31" x14ac:dyDescent="0.25">
      <c r="A44" s="11"/>
      <c r="B44" s="46"/>
      <c r="C44" s="16" t="s">
        <v>67</v>
      </c>
      <c r="D44" s="59"/>
      <c r="E44" s="65" t="s">
        <v>68</v>
      </c>
      <c r="F44" s="65"/>
      <c r="G44" s="65" t="s">
        <v>69</v>
      </c>
      <c r="H44" s="65"/>
      <c r="I44" s="65" t="s">
        <v>70</v>
      </c>
      <c r="J44" s="65"/>
      <c r="K44" s="65" t="s">
        <v>71</v>
      </c>
      <c r="L44" s="65"/>
      <c r="M44" s="65" t="s">
        <v>72</v>
      </c>
      <c r="N44" s="65"/>
      <c r="O44" s="65" t="s">
        <v>73</v>
      </c>
      <c r="P44" s="65"/>
      <c r="Q44" s="65" t="s">
        <v>74</v>
      </c>
      <c r="R44" s="65"/>
      <c r="S44" s="65" t="s">
        <v>75</v>
      </c>
      <c r="T44" s="65"/>
      <c r="U44" s="65" t="s">
        <v>76</v>
      </c>
      <c r="V44" s="65"/>
      <c r="W44" s="65" t="s">
        <v>77</v>
      </c>
      <c r="X44" s="65"/>
      <c r="Y44" s="65" t="s">
        <v>78</v>
      </c>
      <c r="Z44" s="65"/>
      <c r="AA44" s="65" t="s">
        <v>79</v>
      </c>
      <c r="AB44" s="65"/>
      <c r="AC44" s="65" t="s">
        <v>80</v>
      </c>
      <c r="AD44" s="64"/>
      <c r="AE44" s="59"/>
    </row>
    <row r="45" spans="1:31" ht="2.1" customHeight="1" x14ac:dyDescent="0.25">
      <c r="A45" s="11"/>
      <c r="B45" s="46"/>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64"/>
      <c r="AE45" s="59"/>
    </row>
    <row r="46" spans="1:31" x14ac:dyDescent="0.25">
      <c r="A46" s="11"/>
      <c r="B46" s="46"/>
      <c r="C46" s="59" t="s">
        <v>81</v>
      </c>
      <c r="D46" s="59"/>
      <c r="E46" s="7"/>
      <c r="F46" s="59"/>
      <c r="G46" s="7"/>
      <c r="H46" s="59"/>
      <c r="I46" s="7"/>
      <c r="J46" s="59"/>
      <c r="K46" s="7"/>
      <c r="L46" s="59"/>
      <c r="M46" s="7"/>
      <c r="N46" s="59"/>
      <c r="O46" s="7"/>
      <c r="P46" s="59"/>
      <c r="Q46" s="7"/>
      <c r="R46" s="59"/>
      <c r="S46" s="7"/>
      <c r="T46" s="59"/>
      <c r="U46" s="7"/>
      <c r="V46" s="59"/>
      <c r="W46" s="7"/>
      <c r="X46" s="59"/>
      <c r="Y46" s="7"/>
      <c r="Z46" s="59"/>
      <c r="AA46" s="7"/>
      <c r="AB46" s="59"/>
      <c r="AC46" s="111" t="str">
        <f>IF(SUM(E46:AA46)&lt;1,"",(AVERAGE(E46:AA46)))</f>
        <v/>
      </c>
      <c r="AD46" s="64"/>
      <c r="AE46" s="59"/>
    </row>
    <row r="47" spans="1:31" ht="5.0999999999999996" customHeight="1" x14ac:dyDescent="0.25">
      <c r="A47" s="11"/>
      <c r="B47" s="46"/>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66"/>
      <c r="AD47" s="64"/>
      <c r="AE47" s="59"/>
    </row>
    <row r="48" spans="1:31" x14ac:dyDescent="0.25">
      <c r="A48" s="11"/>
      <c r="B48" s="46"/>
      <c r="C48" s="59" t="s">
        <v>82</v>
      </c>
      <c r="D48" s="59"/>
      <c r="E48" s="7"/>
      <c r="F48" s="59"/>
      <c r="G48" s="7"/>
      <c r="H48" s="59"/>
      <c r="I48" s="7"/>
      <c r="J48" s="59"/>
      <c r="K48" s="7"/>
      <c r="L48" s="59"/>
      <c r="M48" s="7"/>
      <c r="N48" s="59"/>
      <c r="O48" s="7"/>
      <c r="P48" s="59"/>
      <c r="Q48" s="7"/>
      <c r="R48" s="59"/>
      <c r="S48" s="7"/>
      <c r="T48" s="59"/>
      <c r="U48" s="7"/>
      <c r="V48" s="59"/>
      <c r="W48" s="7"/>
      <c r="X48" s="59"/>
      <c r="Y48" s="7"/>
      <c r="Z48" s="59"/>
      <c r="AA48" s="7"/>
      <c r="AB48" s="59"/>
      <c r="AC48" s="111" t="str">
        <f>IF(SUM(E48:AA48)&lt;1,"",(AVERAGE(E48:AA48)))</f>
        <v/>
      </c>
      <c r="AD48" s="64"/>
      <c r="AE48" s="59"/>
    </row>
    <row r="49" spans="1:31" ht="5.0999999999999996" customHeight="1" x14ac:dyDescent="0.25">
      <c r="A49" s="11"/>
      <c r="B49" s="46"/>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64"/>
      <c r="AE49" s="59"/>
    </row>
    <row r="50" spans="1:31" x14ac:dyDescent="0.25">
      <c r="A50" s="11"/>
      <c r="B50" s="46"/>
      <c r="C50" s="59" t="s">
        <v>83</v>
      </c>
      <c r="D50" s="59"/>
      <c r="E50" s="27" t="str">
        <f t="shared" ref="E50:H50" si="4">IF(E46=0,"",(E48/E46))</f>
        <v/>
      </c>
      <c r="F50" s="59" t="str">
        <f t="shared" si="4"/>
        <v/>
      </c>
      <c r="G50" s="27" t="str">
        <f t="shared" si="4"/>
        <v/>
      </c>
      <c r="H50" s="59" t="str">
        <f t="shared" si="4"/>
        <v/>
      </c>
      <c r="I50" s="27" t="str">
        <f>IF(I46=0,"",(I48/I46))</f>
        <v/>
      </c>
      <c r="J50" s="59" t="str">
        <f t="shared" ref="J50:AA50" si="5">IF(J46=0,"",(J48/J46))</f>
        <v/>
      </c>
      <c r="K50" s="27" t="str">
        <f t="shared" si="5"/>
        <v/>
      </c>
      <c r="L50" s="59" t="str">
        <f t="shared" si="5"/>
        <v/>
      </c>
      <c r="M50" s="27" t="str">
        <f t="shared" si="5"/>
        <v/>
      </c>
      <c r="N50" s="59" t="str">
        <f t="shared" si="5"/>
        <v/>
      </c>
      <c r="O50" s="27" t="str">
        <f t="shared" si="5"/>
        <v/>
      </c>
      <c r="P50" s="59" t="str">
        <f t="shared" si="5"/>
        <v/>
      </c>
      <c r="Q50" s="27" t="str">
        <f t="shared" si="5"/>
        <v/>
      </c>
      <c r="R50" s="59" t="str">
        <f t="shared" si="5"/>
        <v/>
      </c>
      <c r="S50" s="27" t="str">
        <f t="shared" si="5"/>
        <v/>
      </c>
      <c r="T50" s="59" t="str">
        <f t="shared" si="5"/>
        <v/>
      </c>
      <c r="U50" s="27" t="str">
        <f t="shared" si="5"/>
        <v/>
      </c>
      <c r="V50" s="59" t="str">
        <f t="shared" si="5"/>
        <v/>
      </c>
      <c r="W50" s="27" t="str">
        <f t="shared" si="5"/>
        <v/>
      </c>
      <c r="X50" s="59" t="str">
        <f t="shared" si="5"/>
        <v/>
      </c>
      <c r="Y50" s="27" t="str">
        <f t="shared" si="5"/>
        <v/>
      </c>
      <c r="Z50" s="59" t="str">
        <f t="shared" si="5"/>
        <v/>
      </c>
      <c r="AA50" s="27" t="str">
        <f t="shared" si="5"/>
        <v/>
      </c>
      <c r="AB50" s="59"/>
      <c r="AC50" s="18" t="str">
        <f>IF(AC46="","",AC48/AC46)</f>
        <v/>
      </c>
      <c r="AD50" s="64"/>
      <c r="AE50" s="59"/>
    </row>
    <row r="51" spans="1:31" ht="5.0999999999999996" customHeight="1" x14ac:dyDescent="0.25">
      <c r="A51" s="11"/>
      <c r="B51" s="46"/>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67"/>
      <c r="AE51" s="11"/>
    </row>
    <row r="52" spans="1:31" x14ac:dyDescent="0.25">
      <c r="A52" s="11"/>
      <c r="B52" s="46"/>
      <c r="C52" s="16" t="s">
        <v>84</v>
      </c>
      <c r="D52" s="59"/>
      <c r="E52" s="59" t="s">
        <v>68</v>
      </c>
      <c r="F52" s="59"/>
      <c r="G52" s="59" t="s">
        <v>69</v>
      </c>
      <c r="H52" s="59"/>
      <c r="I52" s="59" t="s">
        <v>70</v>
      </c>
      <c r="J52" s="59"/>
      <c r="K52" s="59" t="s">
        <v>71</v>
      </c>
      <c r="L52" s="59"/>
      <c r="M52" s="59" t="s">
        <v>72</v>
      </c>
      <c r="N52" s="59"/>
      <c r="O52" s="59" t="s">
        <v>73</v>
      </c>
      <c r="P52" s="59"/>
      <c r="Q52" s="59" t="s">
        <v>74</v>
      </c>
      <c r="R52" s="59"/>
      <c r="S52" s="59" t="s">
        <v>75</v>
      </c>
      <c r="T52" s="59"/>
      <c r="U52" s="59" t="s">
        <v>76</v>
      </c>
      <c r="V52" s="59"/>
      <c r="W52" s="59" t="s">
        <v>77</v>
      </c>
      <c r="X52" s="59"/>
      <c r="Y52" s="59" t="s">
        <v>78</v>
      </c>
      <c r="Z52" s="59"/>
      <c r="AA52" s="59" t="s">
        <v>79</v>
      </c>
      <c r="AB52" s="59"/>
      <c r="AC52" s="59" t="s">
        <v>80</v>
      </c>
      <c r="AD52" s="64"/>
      <c r="AE52" s="59"/>
    </row>
    <row r="53" spans="1:31" ht="2.1" customHeight="1" x14ac:dyDescent="0.25">
      <c r="A53" s="11"/>
      <c r="B53" s="46"/>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67"/>
      <c r="AE53" s="11"/>
    </row>
    <row r="54" spans="1:31" x14ac:dyDescent="0.25">
      <c r="A54" s="11"/>
      <c r="B54" s="46"/>
      <c r="C54" s="59" t="s">
        <v>81</v>
      </c>
      <c r="D54" s="59"/>
      <c r="E54" s="7"/>
      <c r="F54" s="59"/>
      <c r="G54" s="7"/>
      <c r="H54" s="59"/>
      <c r="I54" s="7"/>
      <c r="J54" s="59"/>
      <c r="K54" s="7"/>
      <c r="L54" s="59"/>
      <c r="M54" s="7"/>
      <c r="N54" s="59"/>
      <c r="O54" s="7"/>
      <c r="P54" s="59"/>
      <c r="Q54" s="7"/>
      <c r="R54" s="59"/>
      <c r="S54" s="7"/>
      <c r="T54" s="59"/>
      <c r="U54" s="7"/>
      <c r="V54" s="59"/>
      <c r="W54" s="7"/>
      <c r="X54" s="59"/>
      <c r="Y54" s="7"/>
      <c r="Z54" s="59"/>
      <c r="AA54" s="7"/>
      <c r="AB54" s="59"/>
      <c r="AC54" s="111" t="str">
        <f>IF(SUM(E54:AA54)&lt;1,"",(AVERAGE(E54:AA54)))</f>
        <v/>
      </c>
      <c r="AD54" s="64"/>
      <c r="AE54" s="59"/>
    </row>
    <row r="55" spans="1:31" ht="5.0999999999999996" customHeight="1" x14ac:dyDescent="0.25">
      <c r="A55" s="11"/>
      <c r="B55" s="46"/>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67"/>
      <c r="AE55" s="11"/>
    </row>
    <row r="56" spans="1:31" x14ac:dyDescent="0.25">
      <c r="A56" s="11"/>
      <c r="B56" s="46"/>
      <c r="C56" s="59" t="s">
        <v>82</v>
      </c>
      <c r="D56" s="59"/>
      <c r="E56" s="7"/>
      <c r="F56" s="59"/>
      <c r="G56" s="7"/>
      <c r="H56" s="59"/>
      <c r="I56" s="7"/>
      <c r="J56" s="59"/>
      <c r="K56" s="7"/>
      <c r="L56" s="59"/>
      <c r="M56" s="7"/>
      <c r="N56" s="59"/>
      <c r="O56" s="7"/>
      <c r="P56" s="59"/>
      <c r="Q56" s="7"/>
      <c r="R56" s="59"/>
      <c r="S56" s="7"/>
      <c r="T56" s="59"/>
      <c r="U56" s="7"/>
      <c r="V56" s="59"/>
      <c r="W56" s="7"/>
      <c r="X56" s="59"/>
      <c r="Y56" s="7"/>
      <c r="Z56" s="59"/>
      <c r="AA56" s="7"/>
      <c r="AB56" s="59"/>
      <c r="AC56" s="111" t="str">
        <f>IF(SUM(E56:AA56)&lt;1,"",(AVERAGE(E56:AA56)))</f>
        <v/>
      </c>
      <c r="AD56" s="64"/>
      <c r="AE56" s="59"/>
    </row>
    <row r="57" spans="1:31" ht="5.0999999999999996" customHeight="1" x14ac:dyDescent="0.25">
      <c r="A57" s="11"/>
      <c r="B57" s="46"/>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67"/>
      <c r="AE57" s="11"/>
    </row>
    <row r="58" spans="1:31" x14ac:dyDescent="0.25">
      <c r="A58" s="11"/>
      <c r="B58" s="46"/>
      <c r="C58" s="59" t="s">
        <v>83</v>
      </c>
      <c r="D58" s="59"/>
      <c r="E58" s="27" t="str">
        <f t="shared" ref="E58:H58" si="6">IF(E54=0,"",(E56/E54))</f>
        <v/>
      </c>
      <c r="F58" s="59" t="str">
        <f t="shared" si="6"/>
        <v/>
      </c>
      <c r="G58" s="27" t="str">
        <f t="shared" si="6"/>
        <v/>
      </c>
      <c r="H58" s="59" t="str">
        <f t="shared" si="6"/>
        <v/>
      </c>
      <c r="I58" s="27" t="str">
        <f>IF(I54=0,"",(I56/I54))</f>
        <v/>
      </c>
      <c r="J58" s="59" t="str">
        <f t="shared" ref="J58:AA58" si="7">IF(J54=0,"",(J56/J54))</f>
        <v/>
      </c>
      <c r="K58" s="27" t="str">
        <f t="shared" si="7"/>
        <v/>
      </c>
      <c r="L58" s="59" t="str">
        <f t="shared" si="7"/>
        <v/>
      </c>
      <c r="M58" s="27" t="str">
        <f t="shared" si="7"/>
        <v/>
      </c>
      <c r="N58" s="59" t="str">
        <f t="shared" si="7"/>
        <v/>
      </c>
      <c r="O58" s="27" t="str">
        <f t="shared" si="7"/>
        <v/>
      </c>
      <c r="P58" s="59" t="str">
        <f t="shared" si="7"/>
        <v/>
      </c>
      <c r="Q58" s="27" t="str">
        <f t="shared" si="7"/>
        <v/>
      </c>
      <c r="R58" s="59" t="str">
        <f t="shared" si="7"/>
        <v/>
      </c>
      <c r="S58" s="27" t="str">
        <f t="shared" si="7"/>
        <v/>
      </c>
      <c r="T58" s="59" t="str">
        <f t="shared" si="7"/>
        <v/>
      </c>
      <c r="U58" s="27" t="str">
        <f t="shared" si="7"/>
        <v/>
      </c>
      <c r="V58" s="59" t="str">
        <f t="shared" si="7"/>
        <v/>
      </c>
      <c r="W58" s="27" t="str">
        <f t="shared" si="7"/>
        <v/>
      </c>
      <c r="X58" s="59" t="str">
        <f t="shared" si="7"/>
        <v/>
      </c>
      <c r="Y58" s="27" t="str">
        <f t="shared" si="7"/>
        <v/>
      </c>
      <c r="Z58" s="59" t="str">
        <f t="shared" si="7"/>
        <v/>
      </c>
      <c r="AA58" s="27" t="str">
        <f t="shared" si="7"/>
        <v/>
      </c>
      <c r="AB58" s="59"/>
      <c r="AC58" s="18" t="str">
        <f>IF(AC54="","",AC56/AC54)</f>
        <v/>
      </c>
      <c r="AD58" s="64"/>
      <c r="AE58" s="59"/>
    </row>
    <row r="59" spans="1:31" x14ac:dyDescent="0.25">
      <c r="A59" s="11"/>
      <c r="B59" s="46"/>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64"/>
      <c r="AE59" s="59"/>
    </row>
    <row r="60" spans="1:31" x14ac:dyDescent="0.25">
      <c r="A60" s="11"/>
      <c r="B60" s="46"/>
      <c r="C60" s="16"/>
      <c r="D60" s="59"/>
      <c r="E60" s="59"/>
      <c r="F60" s="59"/>
      <c r="G60" s="59"/>
      <c r="H60" s="59"/>
      <c r="I60" s="11"/>
      <c r="J60" s="11"/>
      <c r="K60" s="11"/>
      <c r="L60" s="11"/>
      <c r="M60" s="11"/>
      <c r="N60" s="11"/>
      <c r="O60" s="11"/>
      <c r="P60" s="11"/>
      <c r="Q60" s="11"/>
      <c r="R60" s="11"/>
      <c r="S60" s="11"/>
      <c r="T60" s="11"/>
      <c r="U60" s="11"/>
      <c r="V60" s="11"/>
      <c r="W60" s="59"/>
      <c r="X60" s="59"/>
      <c r="Y60" s="59"/>
      <c r="Z60" s="60"/>
      <c r="AA60" s="60" t="s">
        <v>85</v>
      </c>
      <c r="AB60" s="14"/>
      <c r="AC60" s="81" t="str">
        <f>IF(AND(AC46="",AC54=""),"",IF(AC46="",(AC54*AC58)/AC54,IF(AC54="",(AC46*AC50)/AC46,((AC46*AC50)+(AC54*AC58))/(AC46+AC54))))</f>
        <v/>
      </c>
      <c r="AD60" s="63"/>
      <c r="AE60" s="14"/>
    </row>
    <row r="61" spans="1:31" ht="4.5" customHeight="1" x14ac:dyDescent="0.25">
      <c r="A61" s="11"/>
      <c r="B61" s="46"/>
      <c r="C61" s="59"/>
      <c r="D61" s="59"/>
      <c r="E61" s="59"/>
      <c r="F61" s="59"/>
      <c r="G61" s="59"/>
      <c r="H61" s="59"/>
      <c r="I61" s="59"/>
      <c r="J61" s="59"/>
      <c r="K61" s="11"/>
      <c r="L61" s="11"/>
      <c r="M61" s="11"/>
      <c r="N61" s="11"/>
      <c r="O61" s="11"/>
      <c r="P61" s="11"/>
      <c r="Q61" s="11"/>
      <c r="R61" s="11"/>
      <c r="S61" s="11"/>
      <c r="T61" s="11"/>
      <c r="U61" s="11"/>
      <c r="V61" s="11"/>
      <c r="W61" s="59"/>
      <c r="X61" s="59"/>
      <c r="Y61" s="59"/>
      <c r="Z61" s="59"/>
      <c r="AA61" s="59"/>
      <c r="AB61" s="59"/>
      <c r="AC61" s="59"/>
      <c r="AD61" s="64"/>
      <c r="AE61" s="59"/>
    </row>
    <row r="62" spans="1:31" x14ac:dyDescent="0.25">
      <c r="A62" s="11"/>
      <c r="B62" s="46"/>
      <c r="C62" s="16"/>
      <c r="D62" s="59"/>
      <c r="E62" s="59"/>
      <c r="F62" s="59"/>
      <c r="G62" s="59"/>
      <c r="H62" s="59"/>
      <c r="I62" s="11"/>
      <c r="J62" s="11"/>
      <c r="K62" s="11"/>
      <c r="L62" s="11"/>
      <c r="M62" s="11"/>
      <c r="N62" s="11"/>
      <c r="O62" s="11"/>
      <c r="P62" s="11"/>
      <c r="Q62" s="11"/>
      <c r="R62" s="11"/>
      <c r="S62" s="11"/>
      <c r="T62" s="11"/>
      <c r="U62" s="11"/>
      <c r="V62" s="11"/>
      <c r="W62" s="59"/>
      <c r="X62" s="59"/>
      <c r="Y62" s="59"/>
      <c r="Z62" s="59"/>
      <c r="AA62" s="60" t="s">
        <v>86</v>
      </c>
      <c r="AB62" s="14"/>
      <c r="AC62" s="90" t="str">
        <f>IF(AC60="","",IF(AC60&gt;100%,5,IF(AC60&gt;=90%,4,IF(AC60&gt;=80%,3,IF(AC60&gt;=70%,2,IF(AC60&gt;=60%,1,IF(AC60&lt;60%,0)))))))</f>
        <v/>
      </c>
      <c r="AD62" s="63"/>
      <c r="AE62" s="14"/>
    </row>
    <row r="63" spans="1:31" ht="5.0999999999999996" customHeight="1" x14ac:dyDescent="0.25">
      <c r="A63" s="11"/>
      <c r="B63" s="49"/>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1"/>
      <c r="AE63" s="11"/>
    </row>
    <row r="64" spans="1:31" x14ac:dyDescent="0.25">
      <c r="A64" s="11"/>
      <c r="B64" s="11"/>
      <c r="C64" s="16"/>
      <c r="D64" s="59"/>
      <c r="E64" s="59"/>
      <c r="F64" s="59"/>
      <c r="G64" s="59"/>
      <c r="H64" s="59"/>
      <c r="I64" s="60"/>
      <c r="J64" s="60"/>
      <c r="K64" s="60"/>
      <c r="L64" s="60"/>
      <c r="M64" s="60"/>
      <c r="N64" s="60"/>
      <c r="O64" s="60"/>
      <c r="P64" s="60"/>
      <c r="Q64" s="60"/>
      <c r="R64" s="60"/>
      <c r="S64" s="60"/>
      <c r="T64" s="60"/>
      <c r="U64" s="60"/>
      <c r="V64" s="60"/>
      <c r="W64" s="60"/>
      <c r="X64" s="60"/>
      <c r="Y64" s="60"/>
      <c r="Z64" s="60"/>
      <c r="AA64" s="60"/>
      <c r="AB64" s="60"/>
      <c r="AC64" s="60"/>
      <c r="AD64" s="60"/>
      <c r="AE64" s="60"/>
    </row>
    <row r="65" spans="1:31" x14ac:dyDescent="0.25">
      <c r="A65" s="11"/>
      <c r="B65" s="43"/>
      <c r="C65" s="155" t="s">
        <v>87</v>
      </c>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00"/>
      <c r="AE65" s="14"/>
    </row>
    <row r="66" spans="1:31" ht="5.0999999999999996" customHeight="1" x14ac:dyDescent="0.25">
      <c r="A66" s="11"/>
      <c r="B66" s="46"/>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64"/>
      <c r="AE66" s="59"/>
    </row>
    <row r="67" spans="1:31" x14ac:dyDescent="0.25">
      <c r="A67" s="11"/>
      <c r="B67" s="46"/>
      <c r="C67" s="16" t="s">
        <v>67</v>
      </c>
      <c r="D67" s="59"/>
      <c r="E67" s="65" t="s">
        <v>68</v>
      </c>
      <c r="F67" s="65"/>
      <c r="G67" s="65" t="s">
        <v>69</v>
      </c>
      <c r="H67" s="65"/>
      <c r="I67" s="65" t="s">
        <v>70</v>
      </c>
      <c r="J67" s="65"/>
      <c r="K67" s="65" t="s">
        <v>71</v>
      </c>
      <c r="L67" s="65"/>
      <c r="M67" s="65" t="s">
        <v>72</v>
      </c>
      <c r="N67" s="65"/>
      <c r="O67" s="65" t="s">
        <v>73</v>
      </c>
      <c r="P67" s="65"/>
      <c r="Q67" s="65" t="s">
        <v>74</v>
      </c>
      <c r="R67" s="65"/>
      <c r="S67" s="65" t="s">
        <v>75</v>
      </c>
      <c r="T67" s="65"/>
      <c r="U67" s="65" t="s">
        <v>76</v>
      </c>
      <c r="V67" s="65"/>
      <c r="W67" s="65" t="s">
        <v>77</v>
      </c>
      <c r="X67" s="65"/>
      <c r="Y67" s="65" t="s">
        <v>78</v>
      </c>
      <c r="Z67" s="65"/>
      <c r="AA67" s="65" t="s">
        <v>79</v>
      </c>
      <c r="AB67" s="65"/>
      <c r="AC67" s="65" t="s">
        <v>80</v>
      </c>
      <c r="AD67" s="64"/>
      <c r="AE67" s="59"/>
    </row>
    <row r="68" spans="1:31" ht="2.1" customHeight="1" x14ac:dyDescent="0.25">
      <c r="A68" s="11"/>
      <c r="B68" s="46"/>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64"/>
      <c r="AE68" s="59"/>
    </row>
    <row r="69" spans="1:31" x14ac:dyDescent="0.25">
      <c r="A69" s="11"/>
      <c r="B69" s="46"/>
      <c r="C69" s="59" t="s">
        <v>81</v>
      </c>
      <c r="D69" s="59"/>
      <c r="E69" s="7"/>
      <c r="F69" s="59"/>
      <c r="G69" s="7"/>
      <c r="H69" s="59"/>
      <c r="I69" s="7"/>
      <c r="J69" s="59"/>
      <c r="K69" s="7"/>
      <c r="L69" s="59"/>
      <c r="M69" s="7"/>
      <c r="N69" s="59"/>
      <c r="O69" s="7"/>
      <c r="P69" s="59"/>
      <c r="Q69" s="7"/>
      <c r="R69" s="59"/>
      <c r="S69" s="7"/>
      <c r="T69" s="59"/>
      <c r="U69" s="7"/>
      <c r="V69" s="59"/>
      <c r="W69" s="7"/>
      <c r="X69" s="59"/>
      <c r="Y69" s="7"/>
      <c r="Z69" s="59"/>
      <c r="AA69" s="7"/>
      <c r="AB69" s="59"/>
      <c r="AC69" s="111" t="str">
        <f>IF(SUM(E69:AA69)&lt;1,"",(AVERAGE(E69:AA69)))</f>
        <v/>
      </c>
      <c r="AD69" s="64"/>
      <c r="AE69" s="59"/>
    </row>
    <row r="70" spans="1:31" ht="5.0999999999999996" customHeight="1" x14ac:dyDescent="0.25">
      <c r="A70" s="11"/>
      <c r="B70" s="46"/>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66"/>
      <c r="AD70" s="64"/>
      <c r="AE70" s="59"/>
    </row>
    <row r="71" spans="1:31" x14ac:dyDescent="0.25">
      <c r="A71" s="11"/>
      <c r="B71" s="46"/>
      <c r="C71" s="59" t="s">
        <v>82</v>
      </c>
      <c r="D71" s="59"/>
      <c r="E71" s="7"/>
      <c r="F71" s="59"/>
      <c r="G71" s="7"/>
      <c r="H71" s="59"/>
      <c r="I71" s="7"/>
      <c r="J71" s="59"/>
      <c r="K71" s="7"/>
      <c r="L71" s="59"/>
      <c r="M71" s="7"/>
      <c r="N71" s="59"/>
      <c r="O71" s="7"/>
      <c r="P71" s="59"/>
      <c r="Q71" s="7"/>
      <c r="R71" s="59"/>
      <c r="S71" s="7"/>
      <c r="T71" s="59"/>
      <c r="U71" s="7"/>
      <c r="V71" s="59"/>
      <c r="W71" s="7"/>
      <c r="X71" s="59"/>
      <c r="Y71" s="7"/>
      <c r="Z71" s="59"/>
      <c r="AA71" s="7"/>
      <c r="AB71" s="59"/>
      <c r="AC71" s="111" t="str">
        <f>IF(SUM(E71:AA71)&lt;1,"",(AVERAGE(E71:AA71)))</f>
        <v/>
      </c>
      <c r="AD71" s="64"/>
      <c r="AE71" s="59"/>
    </row>
    <row r="72" spans="1:31" ht="5.0999999999999996" customHeight="1" x14ac:dyDescent="0.25">
      <c r="A72" s="11"/>
      <c r="B72" s="46"/>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64"/>
      <c r="AE72" s="59"/>
    </row>
    <row r="73" spans="1:31" x14ac:dyDescent="0.25">
      <c r="A73" s="11"/>
      <c r="B73" s="46"/>
      <c r="C73" s="59" t="s">
        <v>83</v>
      </c>
      <c r="D73" s="59"/>
      <c r="E73" s="27" t="str">
        <f t="shared" ref="E73:H73" si="8">IF(E69=0,"",(E71/E69))</f>
        <v/>
      </c>
      <c r="F73" s="59" t="str">
        <f t="shared" si="8"/>
        <v/>
      </c>
      <c r="G73" s="27" t="str">
        <f t="shared" si="8"/>
        <v/>
      </c>
      <c r="H73" s="59" t="str">
        <f t="shared" si="8"/>
        <v/>
      </c>
      <c r="I73" s="27" t="str">
        <f>IF(I69=0,"",(I71/I69))</f>
        <v/>
      </c>
      <c r="J73" s="59" t="str">
        <f t="shared" ref="J73:AA73" si="9">IF(J69=0,"",(J71/J69))</f>
        <v/>
      </c>
      <c r="K73" s="27" t="str">
        <f t="shared" si="9"/>
        <v/>
      </c>
      <c r="L73" s="59" t="str">
        <f t="shared" si="9"/>
        <v/>
      </c>
      <c r="M73" s="27" t="str">
        <f t="shared" si="9"/>
        <v/>
      </c>
      <c r="N73" s="59" t="str">
        <f t="shared" si="9"/>
        <v/>
      </c>
      <c r="O73" s="27" t="str">
        <f t="shared" si="9"/>
        <v/>
      </c>
      <c r="P73" s="59" t="str">
        <f t="shared" si="9"/>
        <v/>
      </c>
      <c r="Q73" s="27" t="str">
        <f t="shared" si="9"/>
        <v/>
      </c>
      <c r="R73" s="59" t="str">
        <f t="shared" si="9"/>
        <v/>
      </c>
      <c r="S73" s="27" t="str">
        <f t="shared" si="9"/>
        <v/>
      </c>
      <c r="T73" s="59" t="str">
        <f t="shared" si="9"/>
        <v/>
      </c>
      <c r="U73" s="27" t="str">
        <f t="shared" si="9"/>
        <v/>
      </c>
      <c r="V73" s="59" t="str">
        <f t="shared" si="9"/>
        <v/>
      </c>
      <c r="W73" s="27" t="str">
        <f t="shared" si="9"/>
        <v/>
      </c>
      <c r="X73" s="59" t="str">
        <f t="shared" si="9"/>
        <v/>
      </c>
      <c r="Y73" s="27" t="str">
        <f t="shared" si="9"/>
        <v/>
      </c>
      <c r="Z73" s="59" t="str">
        <f t="shared" si="9"/>
        <v/>
      </c>
      <c r="AA73" s="27" t="str">
        <f t="shared" si="9"/>
        <v/>
      </c>
      <c r="AB73" s="59"/>
      <c r="AC73" s="18" t="str">
        <f>IF(AC69="","",AC71/AC69)</f>
        <v/>
      </c>
      <c r="AD73" s="64"/>
      <c r="AE73" s="59"/>
    </row>
    <row r="74" spans="1:31" ht="5.0999999999999996" customHeight="1" x14ac:dyDescent="0.25">
      <c r="A74" s="11"/>
      <c r="B74" s="46"/>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67"/>
      <c r="AE74" s="11"/>
    </row>
    <row r="75" spans="1:31" x14ac:dyDescent="0.25">
      <c r="A75" s="11"/>
      <c r="B75" s="46"/>
      <c r="C75" s="16" t="s">
        <v>84</v>
      </c>
      <c r="D75" s="59"/>
      <c r="E75" s="59" t="s">
        <v>68</v>
      </c>
      <c r="F75" s="59"/>
      <c r="G75" s="59" t="s">
        <v>69</v>
      </c>
      <c r="H75" s="59"/>
      <c r="I75" s="59" t="s">
        <v>70</v>
      </c>
      <c r="J75" s="59"/>
      <c r="K75" s="59" t="s">
        <v>71</v>
      </c>
      <c r="L75" s="59"/>
      <c r="M75" s="59" t="s">
        <v>72</v>
      </c>
      <c r="N75" s="59"/>
      <c r="O75" s="59" t="s">
        <v>73</v>
      </c>
      <c r="P75" s="59"/>
      <c r="Q75" s="59" t="s">
        <v>74</v>
      </c>
      <c r="R75" s="59"/>
      <c r="S75" s="59" t="s">
        <v>75</v>
      </c>
      <c r="T75" s="59"/>
      <c r="U75" s="59" t="s">
        <v>76</v>
      </c>
      <c r="V75" s="59"/>
      <c r="W75" s="59" t="s">
        <v>77</v>
      </c>
      <c r="X75" s="59"/>
      <c r="Y75" s="59" t="s">
        <v>78</v>
      </c>
      <c r="Z75" s="59"/>
      <c r="AA75" s="59" t="s">
        <v>79</v>
      </c>
      <c r="AB75" s="59"/>
      <c r="AC75" s="59" t="s">
        <v>80</v>
      </c>
      <c r="AD75" s="64"/>
      <c r="AE75" s="59"/>
    </row>
    <row r="76" spans="1:31" ht="2.1" customHeight="1" x14ac:dyDescent="0.25">
      <c r="A76" s="11"/>
      <c r="B76" s="46"/>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67"/>
      <c r="AE76" s="11"/>
    </row>
    <row r="77" spans="1:31" x14ac:dyDescent="0.25">
      <c r="A77" s="11"/>
      <c r="B77" s="46"/>
      <c r="C77" s="59" t="s">
        <v>81</v>
      </c>
      <c r="D77" s="59"/>
      <c r="E77" s="7"/>
      <c r="F77" s="59"/>
      <c r="G77" s="7"/>
      <c r="H77" s="59"/>
      <c r="I77" s="7"/>
      <c r="J77" s="59"/>
      <c r="K77" s="7"/>
      <c r="L77" s="59"/>
      <c r="M77" s="7"/>
      <c r="N77" s="59"/>
      <c r="O77" s="7"/>
      <c r="P77" s="59"/>
      <c r="Q77" s="7"/>
      <c r="R77" s="59"/>
      <c r="S77" s="7"/>
      <c r="T77" s="59"/>
      <c r="U77" s="7"/>
      <c r="V77" s="59"/>
      <c r="W77" s="7"/>
      <c r="X77" s="59"/>
      <c r="Y77" s="7"/>
      <c r="Z77" s="59"/>
      <c r="AA77" s="7"/>
      <c r="AB77" s="59"/>
      <c r="AC77" s="111" t="str">
        <f>IF(SUM(E77:AA77)&lt;1,"",(AVERAGE(E77:AA77)))</f>
        <v/>
      </c>
      <c r="AD77" s="64"/>
      <c r="AE77" s="59"/>
    </row>
    <row r="78" spans="1:31" ht="5.0999999999999996" customHeight="1" x14ac:dyDescent="0.25">
      <c r="A78" s="11"/>
      <c r="B78" s="46"/>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67"/>
      <c r="AE78" s="11"/>
    </row>
    <row r="79" spans="1:31" x14ac:dyDescent="0.25">
      <c r="A79" s="11"/>
      <c r="B79" s="46"/>
      <c r="C79" s="59" t="s">
        <v>82</v>
      </c>
      <c r="D79" s="59"/>
      <c r="E79" s="7"/>
      <c r="F79" s="59"/>
      <c r="G79" s="7"/>
      <c r="H79" s="59"/>
      <c r="I79" s="7"/>
      <c r="J79" s="59"/>
      <c r="K79" s="7"/>
      <c r="L79" s="59"/>
      <c r="M79" s="7"/>
      <c r="N79" s="59"/>
      <c r="O79" s="7"/>
      <c r="P79" s="59"/>
      <c r="Q79" s="7"/>
      <c r="R79" s="59"/>
      <c r="S79" s="7"/>
      <c r="T79" s="59"/>
      <c r="U79" s="7"/>
      <c r="V79" s="59"/>
      <c r="W79" s="7"/>
      <c r="X79" s="59"/>
      <c r="Y79" s="7"/>
      <c r="Z79" s="59"/>
      <c r="AA79" s="7"/>
      <c r="AB79" s="59"/>
      <c r="AC79" s="111" t="str">
        <f>IF(SUM(E79:AA79)&lt;1,"",(AVERAGE(E79:AA79)))</f>
        <v/>
      </c>
      <c r="AD79" s="64"/>
      <c r="AE79" s="59"/>
    </row>
    <row r="80" spans="1:31" ht="5.0999999999999996" customHeight="1" x14ac:dyDescent="0.25">
      <c r="A80" s="11"/>
      <c r="B80" s="46"/>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67"/>
      <c r="AE80" s="11"/>
    </row>
    <row r="81" spans="1:31" x14ac:dyDescent="0.25">
      <c r="A81" s="11"/>
      <c r="B81" s="46"/>
      <c r="C81" s="59" t="s">
        <v>83</v>
      </c>
      <c r="D81" s="59"/>
      <c r="E81" s="27" t="str">
        <f t="shared" ref="E81:H81" si="10">IF(E77=0,"",(E79/E77))</f>
        <v/>
      </c>
      <c r="F81" s="59" t="str">
        <f t="shared" si="10"/>
        <v/>
      </c>
      <c r="G81" s="27" t="str">
        <f t="shared" si="10"/>
        <v/>
      </c>
      <c r="H81" s="59" t="str">
        <f t="shared" si="10"/>
        <v/>
      </c>
      <c r="I81" s="27" t="str">
        <f>IF(I77=0,"",(I79/I77))</f>
        <v/>
      </c>
      <c r="J81" s="59" t="str">
        <f t="shared" ref="J81:AA81" si="11">IF(J77=0,"",(J79/J77))</f>
        <v/>
      </c>
      <c r="K81" s="27" t="str">
        <f t="shared" si="11"/>
        <v/>
      </c>
      <c r="L81" s="59" t="str">
        <f t="shared" si="11"/>
        <v/>
      </c>
      <c r="M81" s="27" t="str">
        <f t="shared" si="11"/>
        <v/>
      </c>
      <c r="N81" s="59" t="str">
        <f t="shared" si="11"/>
        <v/>
      </c>
      <c r="O81" s="27" t="str">
        <f t="shared" si="11"/>
        <v/>
      </c>
      <c r="P81" s="59" t="str">
        <f t="shared" si="11"/>
        <v/>
      </c>
      <c r="Q81" s="27" t="str">
        <f>IF(Q77=0,"",(Q79/Q77))</f>
        <v/>
      </c>
      <c r="R81" s="59" t="str">
        <f>IF(R77=0,"",(R79/R77))</f>
        <v/>
      </c>
      <c r="S81" s="27" t="str">
        <f>IF(S77=0,"",(S79/S77))</f>
        <v/>
      </c>
      <c r="T81" s="59" t="str">
        <f>IF(T77=0,"",(T79/T77))</f>
        <v/>
      </c>
      <c r="U81" s="27" t="str">
        <f>IF(U77=0,"",(U79/U77))</f>
        <v/>
      </c>
      <c r="V81" s="59" t="str">
        <f t="shared" si="11"/>
        <v/>
      </c>
      <c r="W81" s="27" t="str">
        <f t="shared" si="11"/>
        <v/>
      </c>
      <c r="X81" s="59" t="str">
        <f t="shared" si="11"/>
        <v/>
      </c>
      <c r="Y81" s="27" t="str">
        <f t="shared" si="11"/>
        <v/>
      </c>
      <c r="Z81" s="59" t="str">
        <f t="shared" si="11"/>
        <v/>
      </c>
      <c r="AA81" s="27" t="str">
        <f t="shared" si="11"/>
        <v/>
      </c>
      <c r="AB81" s="59"/>
      <c r="AC81" s="18" t="str">
        <f>IF(AC77="","",AC79/AC77)</f>
        <v/>
      </c>
      <c r="AD81" s="64"/>
      <c r="AE81" s="59"/>
    </row>
    <row r="82" spans="1:31" x14ac:dyDescent="0.25">
      <c r="A82" s="11"/>
      <c r="B82" s="46"/>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64"/>
      <c r="AE82" s="59"/>
    </row>
    <row r="83" spans="1:31" s="88" customFormat="1" x14ac:dyDescent="0.25">
      <c r="A83" s="31"/>
      <c r="B83" s="82"/>
      <c r="C83" s="83"/>
      <c r="D83" s="84"/>
      <c r="E83" s="84"/>
      <c r="F83" s="84"/>
      <c r="G83" s="84"/>
      <c r="H83" s="84"/>
      <c r="I83" s="31"/>
      <c r="J83" s="31"/>
      <c r="K83" s="31"/>
      <c r="L83" s="31"/>
      <c r="M83" s="31"/>
      <c r="N83" s="31"/>
      <c r="O83" s="31"/>
      <c r="P83" s="31"/>
      <c r="Q83" s="31"/>
      <c r="R83" s="31"/>
      <c r="S83" s="31"/>
      <c r="T83" s="31"/>
      <c r="U83" s="31"/>
      <c r="V83" s="31"/>
      <c r="W83" s="84"/>
      <c r="X83" s="84"/>
      <c r="Y83" s="84"/>
      <c r="Z83" s="85"/>
      <c r="AA83" s="85" t="s">
        <v>88</v>
      </c>
      <c r="AB83" s="32"/>
      <c r="AC83" s="86" t="str">
        <f>IF(AND(AC69="",AC77=""),"",IF(AC69="",(AC77*AC81)/AC77,IF(AC77="",(AC69*AC73)/AC69,((AC69*AC73)+(AC77*AC81))/(AC69+AC77))))</f>
        <v/>
      </c>
      <c r="AD83" s="87"/>
      <c r="AE83" s="32"/>
    </row>
    <row r="84" spans="1:31" s="88" customFormat="1" ht="4.5" customHeight="1" x14ac:dyDescent="0.25">
      <c r="A84" s="31"/>
      <c r="B84" s="82"/>
      <c r="C84" s="84"/>
      <c r="D84" s="84"/>
      <c r="E84" s="84"/>
      <c r="F84" s="84"/>
      <c r="G84" s="84"/>
      <c r="H84" s="84"/>
      <c r="I84" s="84"/>
      <c r="J84" s="84"/>
      <c r="K84" s="31"/>
      <c r="L84" s="31"/>
      <c r="M84" s="31"/>
      <c r="N84" s="31"/>
      <c r="O84" s="31"/>
      <c r="P84" s="31"/>
      <c r="Q84" s="31"/>
      <c r="R84" s="31"/>
      <c r="S84" s="31"/>
      <c r="T84" s="31"/>
      <c r="U84" s="31"/>
      <c r="V84" s="31"/>
      <c r="W84" s="84"/>
      <c r="X84" s="84"/>
      <c r="Y84" s="84"/>
      <c r="Z84" s="84"/>
      <c r="AA84" s="84"/>
      <c r="AB84" s="84"/>
      <c r="AC84" s="84"/>
      <c r="AD84" s="89"/>
      <c r="AE84" s="84"/>
    </row>
    <row r="85" spans="1:31" s="88" customFormat="1" x14ac:dyDescent="0.25">
      <c r="A85" s="31"/>
      <c r="B85" s="82"/>
      <c r="C85" s="83"/>
      <c r="D85" s="84"/>
      <c r="E85" s="84"/>
      <c r="F85" s="84"/>
      <c r="G85" s="84"/>
      <c r="H85" s="84"/>
      <c r="I85" s="31"/>
      <c r="J85" s="31"/>
      <c r="K85" s="31"/>
      <c r="L85" s="31"/>
      <c r="M85" s="31"/>
      <c r="N85" s="31"/>
      <c r="O85" s="31"/>
      <c r="P85" s="31"/>
      <c r="Q85" s="31"/>
      <c r="R85" s="31"/>
      <c r="S85" s="31"/>
      <c r="T85" s="31"/>
      <c r="U85" s="31"/>
      <c r="V85" s="31"/>
      <c r="W85" s="84"/>
      <c r="X85" s="84"/>
      <c r="Y85" s="84"/>
      <c r="Z85" s="84"/>
      <c r="AA85" s="85" t="s">
        <v>89</v>
      </c>
      <c r="AB85" s="32"/>
      <c r="AC85" s="90" t="str">
        <f>IF(AC83="","",IF(AC83&gt;100%,5,IF(AC83&gt;=90%,4,IF(AC83&gt;=80%,3,IF(AC83&gt;=70%,2,IF(AC83&gt;=60%,1,IF(AC83&lt;60%,0)))))))</f>
        <v/>
      </c>
      <c r="AD85" s="87"/>
      <c r="AE85" s="32"/>
    </row>
    <row r="86" spans="1:31" ht="5.0999999999999996" customHeight="1" x14ac:dyDescent="0.25">
      <c r="A86" s="11"/>
      <c r="B86" s="49"/>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1"/>
      <c r="AE86" s="11"/>
    </row>
    <row r="87" spans="1:31" x14ac:dyDescent="0.25">
      <c r="A87" s="11"/>
      <c r="B87" s="11"/>
      <c r="C87" s="16"/>
      <c r="D87" s="59"/>
      <c r="E87" s="59"/>
      <c r="F87" s="59"/>
      <c r="G87" s="59"/>
      <c r="H87" s="59"/>
      <c r="I87" s="60"/>
      <c r="J87" s="60"/>
      <c r="K87" s="60"/>
      <c r="L87" s="60"/>
      <c r="M87" s="60"/>
      <c r="N87" s="60"/>
      <c r="O87" s="60"/>
      <c r="P87" s="60"/>
      <c r="Q87" s="60"/>
      <c r="R87" s="60"/>
      <c r="S87" s="60"/>
      <c r="T87" s="60"/>
      <c r="U87" s="60"/>
      <c r="V87" s="60"/>
      <c r="W87" s="60"/>
      <c r="X87" s="60"/>
      <c r="Y87" s="60"/>
      <c r="Z87" s="60"/>
      <c r="AA87" s="60"/>
      <c r="AB87" s="60"/>
      <c r="AC87" s="60"/>
      <c r="AD87" s="60"/>
      <c r="AE87" s="60"/>
    </row>
    <row r="88" spans="1:31" x14ac:dyDescent="0.25">
      <c r="A88" s="11"/>
      <c r="B88" s="43"/>
      <c r="C88" s="155" t="s">
        <v>90</v>
      </c>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00"/>
      <c r="AE88" s="14"/>
    </row>
    <row r="89" spans="1:31" ht="5.0999999999999996" customHeight="1" x14ac:dyDescent="0.25">
      <c r="A89" s="11"/>
      <c r="B89" s="46"/>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64"/>
      <c r="AE89" s="59"/>
    </row>
    <row r="90" spans="1:31" x14ac:dyDescent="0.25">
      <c r="A90" s="11"/>
      <c r="B90" s="46"/>
      <c r="C90" s="16" t="s">
        <v>67</v>
      </c>
      <c r="D90" s="59"/>
      <c r="E90" s="65" t="s">
        <v>68</v>
      </c>
      <c r="F90" s="65"/>
      <c r="G90" s="65" t="s">
        <v>69</v>
      </c>
      <c r="H90" s="65"/>
      <c r="I90" s="65" t="s">
        <v>70</v>
      </c>
      <c r="J90" s="65"/>
      <c r="K90" s="65" t="s">
        <v>71</v>
      </c>
      <c r="L90" s="65"/>
      <c r="M90" s="65" t="s">
        <v>72</v>
      </c>
      <c r="N90" s="65"/>
      <c r="O90" s="65" t="s">
        <v>73</v>
      </c>
      <c r="P90" s="65"/>
      <c r="Q90" s="65" t="s">
        <v>74</v>
      </c>
      <c r="R90" s="65"/>
      <c r="S90" s="65" t="s">
        <v>75</v>
      </c>
      <c r="T90" s="65"/>
      <c r="U90" s="65" t="s">
        <v>76</v>
      </c>
      <c r="V90" s="65"/>
      <c r="W90" s="65" t="s">
        <v>77</v>
      </c>
      <c r="X90" s="65"/>
      <c r="Y90" s="65" t="s">
        <v>78</v>
      </c>
      <c r="Z90" s="65"/>
      <c r="AA90" s="65" t="s">
        <v>79</v>
      </c>
      <c r="AB90" s="65"/>
      <c r="AC90" s="65" t="s">
        <v>80</v>
      </c>
      <c r="AD90" s="64"/>
      <c r="AE90" s="59"/>
    </row>
    <row r="91" spans="1:31" ht="2.1" customHeight="1" x14ac:dyDescent="0.25">
      <c r="A91" s="11"/>
      <c r="B91" s="46"/>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64"/>
      <c r="AE91" s="59"/>
    </row>
    <row r="92" spans="1:31" x14ac:dyDescent="0.25">
      <c r="A92" s="11"/>
      <c r="B92" s="46"/>
      <c r="C92" s="59" t="s">
        <v>81</v>
      </c>
      <c r="D92" s="59"/>
      <c r="E92" s="7"/>
      <c r="F92" s="59"/>
      <c r="G92" s="7"/>
      <c r="H92" s="59"/>
      <c r="I92" s="7"/>
      <c r="J92" s="59"/>
      <c r="K92" s="7"/>
      <c r="L92" s="59"/>
      <c r="M92" s="7"/>
      <c r="N92" s="59"/>
      <c r="O92" s="7"/>
      <c r="P92" s="59"/>
      <c r="Q92" s="7"/>
      <c r="R92" s="59"/>
      <c r="S92" s="7"/>
      <c r="T92" s="59"/>
      <c r="U92" s="7"/>
      <c r="V92" s="59"/>
      <c r="W92" s="7"/>
      <c r="X92" s="59"/>
      <c r="Y92" s="7"/>
      <c r="Z92" s="59"/>
      <c r="AA92" s="7"/>
      <c r="AB92" s="59"/>
      <c r="AC92" s="111" t="str">
        <f>IF(SUM(E92:AA92)&lt;1,"",(AVERAGE(E92:AA92)))</f>
        <v/>
      </c>
      <c r="AD92" s="64"/>
      <c r="AE92" s="59"/>
    </row>
    <row r="93" spans="1:31" ht="5.0999999999999996" customHeight="1" x14ac:dyDescent="0.25">
      <c r="A93" s="11"/>
      <c r="B93" s="46"/>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66"/>
      <c r="AD93" s="64"/>
      <c r="AE93" s="59"/>
    </row>
    <row r="94" spans="1:31" x14ac:dyDescent="0.25">
      <c r="A94" s="11"/>
      <c r="B94" s="46"/>
      <c r="C94" s="59" t="s">
        <v>82</v>
      </c>
      <c r="D94" s="59"/>
      <c r="E94" s="7"/>
      <c r="F94" s="59"/>
      <c r="G94" s="7"/>
      <c r="H94" s="59"/>
      <c r="I94" s="7"/>
      <c r="J94" s="59"/>
      <c r="K94" s="7"/>
      <c r="L94" s="59"/>
      <c r="M94" s="7"/>
      <c r="N94" s="59"/>
      <c r="O94" s="7"/>
      <c r="P94" s="59"/>
      <c r="Q94" s="7"/>
      <c r="R94" s="59"/>
      <c r="S94" s="7"/>
      <c r="T94" s="59"/>
      <c r="U94" s="7"/>
      <c r="V94" s="59"/>
      <c r="W94" s="7"/>
      <c r="X94" s="59"/>
      <c r="Y94" s="7"/>
      <c r="Z94" s="59"/>
      <c r="AA94" s="7"/>
      <c r="AB94" s="59"/>
      <c r="AC94" s="111" t="str">
        <f>IF(SUM(E94:AA94)&lt;1,"",(AVERAGE(E94:AA94)))</f>
        <v/>
      </c>
      <c r="AD94" s="64"/>
      <c r="AE94" s="59"/>
    </row>
    <row r="95" spans="1:31" ht="5.0999999999999996" customHeight="1" x14ac:dyDescent="0.25">
      <c r="A95" s="11"/>
      <c r="B95" s="46"/>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64"/>
      <c r="AE95" s="59"/>
    </row>
    <row r="96" spans="1:31" x14ac:dyDescent="0.25">
      <c r="A96" s="11"/>
      <c r="B96" s="46"/>
      <c r="C96" s="59" t="s">
        <v>83</v>
      </c>
      <c r="D96" s="59"/>
      <c r="E96" s="27" t="str">
        <f t="shared" ref="E96:H96" si="12">IF(E92=0,"",(E94/E92))</f>
        <v/>
      </c>
      <c r="F96" s="59" t="str">
        <f t="shared" si="12"/>
        <v/>
      </c>
      <c r="G96" s="27" t="str">
        <f t="shared" si="12"/>
        <v/>
      </c>
      <c r="H96" s="59" t="str">
        <f t="shared" si="12"/>
        <v/>
      </c>
      <c r="I96" s="27" t="str">
        <f>IF(I92=0,"",(I94/I92))</f>
        <v/>
      </c>
      <c r="J96" s="59" t="str">
        <f t="shared" ref="J96:AA96" si="13">IF(J92=0,"",(J94/J92))</f>
        <v/>
      </c>
      <c r="K96" s="27" t="str">
        <f t="shared" si="13"/>
        <v/>
      </c>
      <c r="L96" s="59" t="str">
        <f t="shared" si="13"/>
        <v/>
      </c>
      <c r="M96" s="27" t="str">
        <f t="shared" si="13"/>
        <v/>
      </c>
      <c r="N96" s="59" t="str">
        <f t="shared" si="13"/>
        <v/>
      </c>
      <c r="O96" s="27" t="str">
        <f t="shared" si="13"/>
        <v/>
      </c>
      <c r="P96" s="59" t="str">
        <f t="shared" si="13"/>
        <v/>
      </c>
      <c r="Q96" s="27" t="str">
        <f t="shared" si="13"/>
        <v/>
      </c>
      <c r="R96" s="59" t="str">
        <f t="shared" si="13"/>
        <v/>
      </c>
      <c r="S96" s="27" t="str">
        <f t="shared" si="13"/>
        <v/>
      </c>
      <c r="T96" s="59" t="str">
        <f t="shared" si="13"/>
        <v/>
      </c>
      <c r="U96" s="27" t="str">
        <f t="shared" si="13"/>
        <v/>
      </c>
      <c r="V96" s="59" t="str">
        <f t="shared" si="13"/>
        <v/>
      </c>
      <c r="W96" s="27" t="str">
        <f t="shared" si="13"/>
        <v/>
      </c>
      <c r="X96" s="59" t="str">
        <f t="shared" si="13"/>
        <v/>
      </c>
      <c r="Y96" s="27" t="str">
        <f t="shared" si="13"/>
        <v/>
      </c>
      <c r="Z96" s="59" t="str">
        <f t="shared" si="13"/>
        <v/>
      </c>
      <c r="AA96" s="27" t="str">
        <f t="shared" si="13"/>
        <v/>
      </c>
      <c r="AB96" s="59"/>
      <c r="AC96" s="18" t="str">
        <f>IF(AC92="","",AC94/AC92)</f>
        <v/>
      </c>
      <c r="AD96" s="64"/>
      <c r="AE96" s="59"/>
    </row>
    <row r="97" spans="1:31" ht="5.0999999999999996" customHeight="1" x14ac:dyDescent="0.25">
      <c r="A97" s="11"/>
      <c r="B97" s="46"/>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67"/>
      <c r="AE97" s="11"/>
    </row>
    <row r="98" spans="1:31" x14ac:dyDescent="0.25">
      <c r="A98" s="11"/>
      <c r="B98" s="46"/>
      <c r="C98" s="16" t="s">
        <v>84</v>
      </c>
      <c r="D98" s="59"/>
      <c r="E98" s="59" t="s">
        <v>68</v>
      </c>
      <c r="F98" s="59"/>
      <c r="G98" s="59" t="s">
        <v>69</v>
      </c>
      <c r="H98" s="59"/>
      <c r="I98" s="59" t="s">
        <v>70</v>
      </c>
      <c r="J98" s="59"/>
      <c r="K98" s="59" t="s">
        <v>71</v>
      </c>
      <c r="L98" s="59"/>
      <c r="M98" s="59" t="s">
        <v>72</v>
      </c>
      <c r="N98" s="59"/>
      <c r="O98" s="59" t="s">
        <v>73</v>
      </c>
      <c r="P98" s="59"/>
      <c r="Q98" s="59" t="s">
        <v>74</v>
      </c>
      <c r="R98" s="59"/>
      <c r="S98" s="59" t="s">
        <v>75</v>
      </c>
      <c r="T98" s="59"/>
      <c r="U98" s="59" t="s">
        <v>76</v>
      </c>
      <c r="V98" s="59"/>
      <c r="W98" s="59" t="s">
        <v>77</v>
      </c>
      <c r="X98" s="59"/>
      <c r="Y98" s="59" t="s">
        <v>78</v>
      </c>
      <c r="Z98" s="59"/>
      <c r="AA98" s="59" t="s">
        <v>79</v>
      </c>
      <c r="AB98" s="59"/>
      <c r="AC98" s="59" t="s">
        <v>80</v>
      </c>
      <c r="AD98" s="64"/>
      <c r="AE98" s="59"/>
    </row>
    <row r="99" spans="1:31" ht="2.1" customHeight="1" x14ac:dyDescent="0.25">
      <c r="A99" s="11"/>
      <c r="B99" s="46"/>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67"/>
      <c r="AE99" s="11"/>
    </row>
    <row r="100" spans="1:31" x14ac:dyDescent="0.25">
      <c r="A100" s="11"/>
      <c r="B100" s="46"/>
      <c r="C100" s="59" t="s">
        <v>81</v>
      </c>
      <c r="D100" s="59"/>
      <c r="E100" s="7"/>
      <c r="F100" s="59"/>
      <c r="G100" s="7"/>
      <c r="H100" s="59"/>
      <c r="I100" s="7"/>
      <c r="J100" s="59"/>
      <c r="K100" s="7"/>
      <c r="L100" s="59"/>
      <c r="M100" s="7"/>
      <c r="N100" s="59"/>
      <c r="O100" s="7"/>
      <c r="P100" s="59"/>
      <c r="Q100" s="7"/>
      <c r="R100" s="59"/>
      <c r="S100" s="7"/>
      <c r="T100" s="59"/>
      <c r="U100" s="7"/>
      <c r="V100" s="59"/>
      <c r="W100" s="7"/>
      <c r="X100" s="59"/>
      <c r="Y100" s="7"/>
      <c r="Z100" s="59"/>
      <c r="AA100" s="7"/>
      <c r="AB100" s="59"/>
      <c r="AC100" s="111" t="str">
        <f>IF(SUM(E100:AA100)&lt;1,"",(AVERAGE(E100:AA100)))</f>
        <v/>
      </c>
      <c r="AD100" s="64"/>
      <c r="AE100" s="59"/>
    </row>
    <row r="101" spans="1:31" ht="5.0999999999999996" customHeight="1" x14ac:dyDescent="0.25">
      <c r="A101" s="11"/>
      <c r="B101" s="46"/>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67"/>
      <c r="AE101" s="11"/>
    </row>
    <row r="102" spans="1:31" x14ac:dyDescent="0.25">
      <c r="A102" s="11"/>
      <c r="B102" s="46"/>
      <c r="C102" s="59" t="s">
        <v>82</v>
      </c>
      <c r="D102" s="59"/>
      <c r="E102" s="7"/>
      <c r="F102" s="59"/>
      <c r="G102" s="7"/>
      <c r="H102" s="59"/>
      <c r="I102" s="7"/>
      <c r="J102" s="59"/>
      <c r="K102" s="7"/>
      <c r="L102" s="59"/>
      <c r="M102" s="7"/>
      <c r="N102" s="59"/>
      <c r="O102" s="7"/>
      <c r="P102" s="59"/>
      <c r="Q102" s="7"/>
      <c r="R102" s="59"/>
      <c r="S102" s="7"/>
      <c r="T102" s="59"/>
      <c r="U102" s="7"/>
      <c r="V102" s="59"/>
      <c r="W102" s="7"/>
      <c r="X102" s="59"/>
      <c r="Y102" s="7"/>
      <c r="Z102" s="59"/>
      <c r="AA102" s="7"/>
      <c r="AB102" s="59"/>
      <c r="AC102" s="111" t="str">
        <f>IF(SUM(E102:AA102)&lt;1,"",(AVERAGE(E102:AA102)))</f>
        <v/>
      </c>
      <c r="AD102" s="64"/>
      <c r="AE102" s="59"/>
    </row>
    <row r="103" spans="1:31" ht="5.0999999999999996" customHeight="1" x14ac:dyDescent="0.25">
      <c r="A103" s="11"/>
      <c r="B103" s="46"/>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67"/>
      <c r="AE103" s="11"/>
    </row>
    <row r="104" spans="1:31" x14ac:dyDescent="0.25">
      <c r="A104" s="11"/>
      <c r="B104" s="46"/>
      <c r="C104" s="59" t="s">
        <v>83</v>
      </c>
      <c r="D104" s="59"/>
      <c r="E104" s="27" t="str">
        <f t="shared" ref="E104:H104" si="14">IF(E100=0,"",(E102/E100))</f>
        <v/>
      </c>
      <c r="F104" s="59" t="str">
        <f t="shared" si="14"/>
        <v/>
      </c>
      <c r="G104" s="27" t="str">
        <f t="shared" si="14"/>
        <v/>
      </c>
      <c r="H104" s="59" t="str">
        <f t="shared" si="14"/>
        <v/>
      </c>
      <c r="I104" s="27" t="str">
        <f>IF(I100=0,"",(I102/I100))</f>
        <v/>
      </c>
      <c r="J104" s="59" t="str">
        <f t="shared" ref="J104:AA104" si="15">IF(J100=0,"",(J102/J100))</f>
        <v/>
      </c>
      <c r="K104" s="27" t="str">
        <f t="shared" si="15"/>
        <v/>
      </c>
      <c r="L104" s="59" t="str">
        <f t="shared" si="15"/>
        <v/>
      </c>
      <c r="M104" s="27" t="str">
        <f t="shared" si="15"/>
        <v/>
      </c>
      <c r="N104" s="59" t="str">
        <f t="shared" si="15"/>
        <v/>
      </c>
      <c r="O104" s="27" t="str">
        <f t="shared" si="15"/>
        <v/>
      </c>
      <c r="P104" s="59" t="str">
        <f t="shared" si="15"/>
        <v/>
      </c>
      <c r="Q104" s="27" t="str">
        <f t="shared" si="15"/>
        <v/>
      </c>
      <c r="R104" s="59" t="str">
        <f t="shared" si="15"/>
        <v/>
      </c>
      <c r="S104" s="27" t="str">
        <f t="shared" si="15"/>
        <v/>
      </c>
      <c r="T104" s="59" t="str">
        <f t="shared" si="15"/>
        <v/>
      </c>
      <c r="U104" s="27" t="str">
        <f t="shared" si="15"/>
        <v/>
      </c>
      <c r="V104" s="59" t="str">
        <f t="shared" si="15"/>
        <v/>
      </c>
      <c r="W104" s="27" t="str">
        <f t="shared" si="15"/>
        <v/>
      </c>
      <c r="X104" s="59" t="str">
        <f t="shared" si="15"/>
        <v/>
      </c>
      <c r="Y104" s="27" t="str">
        <f t="shared" si="15"/>
        <v/>
      </c>
      <c r="Z104" s="59" t="str">
        <f t="shared" si="15"/>
        <v/>
      </c>
      <c r="AA104" s="27" t="str">
        <f t="shared" si="15"/>
        <v/>
      </c>
      <c r="AB104" s="59"/>
      <c r="AC104" s="18" t="str">
        <f>IF(AC100="","",AC102/AC100)</f>
        <v/>
      </c>
      <c r="AD104" s="64"/>
      <c r="AE104" s="59"/>
    </row>
    <row r="105" spans="1:31" x14ac:dyDescent="0.25">
      <c r="A105" s="11"/>
      <c r="B105" s="46"/>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64"/>
      <c r="AE105" s="59"/>
    </row>
    <row r="106" spans="1:31" s="88" customFormat="1" x14ac:dyDescent="0.25">
      <c r="A106" s="31"/>
      <c r="B106" s="82"/>
      <c r="C106" s="83"/>
      <c r="D106" s="84"/>
      <c r="E106" s="84"/>
      <c r="F106" s="84"/>
      <c r="G106" s="84"/>
      <c r="H106" s="84"/>
      <c r="I106" s="31"/>
      <c r="J106" s="31"/>
      <c r="K106" s="31"/>
      <c r="L106" s="31"/>
      <c r="M106" s="31"/>
      <c r="N106" s="31"/>
      <c r="O106" s="31"/>
      <c r="P106" s="31"/>
      <c r="Q106" s="31"/>
      <c r="R106" s="31"/>
      <c r="S106" s="31"/>
      <c r="T106" s="31"/>
      <c r="U106" s="31"/>
      <c r="V106" s="31"/>
      <c r="W106" s="84"/>
      <c r="X106" s="84"/>
      <c r="Y106" s="84"/>
      <c r="Z106" s="85"/>
      <c r="AA106" s="85" t="s">
        <v>91</v>
      </c>
      <c r="AB106" s="32"/>
      <c r="AC106" s="86" t="str">
        <f>IF(AND(AC92="",AC100=""),"",IF(AC92="",(AC100*AC104)/AC100,IF(AC100="",(AC92*AC96)/AC92,((AC92*AC96)+(AC100*AC104))/(AC92+AC100))))</f>
        <v/>
      </c>
      <c r="AD106" s="87"/>
      <c r="AE106" s="32"/>
    </row>
    <row r="107" spans="1:31" ht="4.5" customHeight="1" x14ac:dyDescent="0.25">
      <c r="A107" s="11"/>
      <c r="B107" s="46"/>
      <c r="C107" s="59"/>
      <c r="D107" s="59"/>
      <c r="E107" s="59"/>
      <c r="F107" s="59"/>
      <c r="G107" s="59"/>
      <c r="H107" s="59"/>
      <c r="I107" s="59"/>
      <c r="J107" s="59"/>
      <c r="K107" s="11"/>
      <c r="L107" s="11"/>
      <c r="M107" s="11"/>
      <c r="N107" s="11"/>
      <c r="O107" s="11"/>
      <c r="P107" s="11"/>
      <c r="Q107" s="11"/>
      <c r="R107" s="11"/>
      <c r="S107" s="11"/>
      <c r="T107" s="11"/>
      <c r="U107" s="11"/>
      <c r="V107" s="11"/>
      <c r="W107" s="59"/>
      <c r="X107" s="59"/>
      <c r="Y107" s="59"/>
      <c r="Z107" s="59"/>
      <c r="AA107" s="59"/>
      <c r="AB107" s="59"/>
      <c r="AC107" s="59"/>
      <c r="AD107" s="64"/>
      <c r="AE107" s="59"/>
    </row>
    <row r="108" spans="1:31" x14ac:dyDescent="0.25">
      <c r="A108" s="11"/>
      <c r="B108" s="46"/>
      <c r="C108" s="16"/>
      <c r="D108" s="59"/>
      <c r="E108" s="59"/>
      <c r="F108" s="59"/>
      <c r="G108" s="59"/>
      <c r="H108" s="59"/>
      <c r="I108" s="11"/>
      <c r="J108" s="11"/>
      <c r="K108" s="11"/>
      <c r="L108" s="11"/>
      <c r="M108" s="11"/>
      <c r="N108" s="11"/>
      <c r="O108" s="11"/>
      <c r="P108" s="11"/>
      <c r="Q108" s="11"/>
      <c r="R108" s="11"/>
      <c r="S108" s="11"/>
      <c r="T108" s="11"/>
      <c r="U108" s="11"/>
      <c r="V108" s="11"/>
      <c r="W108" s="59"/>
      <c r="X108" s="59"/>
      <c r="Y108" s="59"/>
      <c r="Z108" s="59"/>
      <c r="AA108" s="60" t="s">
        <v>92</v>
      </c>
      <c r="AB108" s="14"/>
      <c r="AC108" s="90" t="str">
        <f>IF(AC106="","",IF(AC106&gt;100%,5,IF(AC106&gt;=90%,4,IF(AC106&gt;=80%,3,IF(AC106&gt;=70%,2,IF(AC106&gt;=60%,1,IF(AC106&lt;60%,0)))))))</f>
        <v/>
      </c>
      <c r="AD108" s="63"/>
      <c r="AE108" s="14"/>
    </row>
    <row r="109" spans="1:31" ht="5.0999999999999996" customHeight="1" x14ac:dyDescent="0.25">
      <c r="A109" s="11"/>
      <c r="B109" s="49"/>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1"/>
      <c r="AE109" s="11"/>
    </row>
    <row r="110" spans="1:31" hidden="1" x14ac:dyDescent="0.25">
      <c r="A110" s="11"/>
      <c r="B110" s="11"/>
      <c r="C110" s="78"/>
      <c r="D110" s="79"/>
      <c r="E110" s="91"/>
      <c r="F110" s="92">
        <f>X44</f>
        <v>0</v>
      </c>
      <c r="G110" s="80" t="s">
        <v>93</v>
      </c>
      <c r="H110" s="80"/>
      <c r="I110" s="80" t="s">
        <v>94</v>
      </c>
      <c r="J110" s="80"/>
      <c r="K110" s="80" t="s">
        <v>95</v>
      </c>
      <c r="L110" s="80"/>
      <c r="M110" s="80" t="s">
        <v>95</v>
      </c>
      <c r="N110" s="80"/>
      <c r="O110" s="80"/>
      <c r="P110" s="80"/>
      <c r="Q110" s="80"/>
      <c r="R110" s="80"/>
      <c r="S110" s="80"/>
      <c r="T110" s="80"/>
      <c r="U110" s="80"/>
      <c r="V110" s="80"/>
      <c r="AB110" s="80"/>
      <c r="AC110" s="80"/>
      <c r="AD110" s="60"/>
      <c r="AE110" s="60"/>
    </row>
    <row r="111" spans="1:31" hidden="1" x14ac:dyDescent="0.25">
      <c r="A111" s="11"/>
      <c r="B111" s="11"/>
      <c r="C111" s="78"/>
      <c r="D111" s="79"/>
      <c r="E111" s="93" t="s">
        <v>96</v>
      </c>
      <c r="F111" s="94">
        <f>X45</f>
        <v>0</v>
      </c>
      <c r="G111" s="99" t="str">
        <f>AC36</f>
        <v/>
      </c>
      <c r="H111" s="95"/>
      <c r="I111" s="96" t="str">
        <f>AC38</f>
        <v/>
      </c>
      <c r="J111" s="97"/>
      <c r="K111" s="98" t="e">
        <f>RANK(G111,$G$111:$G$114,0)</f>
        <v>#VALUE!</v>
      </c>
      <c r="L111" s="97"/>
      <c r="M111" s="98" t="e">
        <f>IF(OR(K111=1,K111=2),1,K111)</f>
        <v>#VALUE!</v>
      </c>
      <c r="N111" s="80"/>
      <c r="O111" s="80"/>
      <c r="P111" s="80"/>
      <c r="Q111" s="80"/>
      <c r="R111" s="80"/>
      <c r="S111" s="80"/>
      <c r="T111" s="80"/>
      <c r="U111" s="80"/>
      <c r="V111" s="80"/>
      <c r="AB111" s="80"/>
      <c r="AC111" s="80"/>
      <c r="AD111" s="60"/>
      <c r="AE111" s="60"/>
    </row>
    <row r="112" spans="1:31" hidden="1" x14ac:dyDescent="0.25">
      <c r="A112" s="11"/>
      <c r="B112" s="11"/>
      <c r="C112" s="78"/>
      <c r="D112" s="79"/>
      <c r="E112" s="93" t="s">
        <v>97</v>
      </c>
      <c r="F112" s="94">
        <f>X65</f>
        <v>0</v>
      </c>
      <c r="G112" s="99" t="str">
        <f>AC60</f>
        <v/>
      </c>
      <c r="H112" s="95"/>
      <c r="I112" s="96" t="str">
        <f>AC62</f>
        <v/>
      </c>
      <c r="J112" s="97"/>
      <c r="K112" s="98" t="e">
        <f>RANK(G112,$G$111:$G$114,0)</f>
        <v>#VALUE!</v>
      </c>
      <c r="L112" s="97"/>
      <c r="M112" s="98" t="e">
        <f t="shared" ref="M112:M114" si="16">IF(OR(K112=1,K112=2),1,K112)</f>
        <v>#VALUE!</v>
      </c>
      <c r="N112" s="80"/>
      <c r="O112" s="80"/>
      <c r="P112" s="80"/>
      <c r="Q112" s="80"/>
      <c r="R112" s="80"/>
      <c r="S112" s="80"/>
      <c r="T112" s="80"/>
      <c r="U112" s="80"/>
      <c r="V112" s="80"/>
      <c r="AB112" s="80"/>
      <c r="AC112" s="80"/>
      <c r="AD112" s="60"/>
      <c r="AE112" s="60"/>
    </row>
    <row r="113" spans="1:31" hidden="1" x14ac:dyDescent="0.25">
      <c r="A113" s="11"/>
      <c r="B113" s="11"/>
      <c r="C113" s="78"/>
      <c r="D113" s="79"/>
      <c r="E113" s="93" t="s">
        <v>98</v>
      </c>
      <c r="F113" s="94">
        <f>X85</f>
        <v>0</v>
      </c>
      <c r="G113" s="99" t="str">
        <f>AC83</f>
        <v/>
      </c>
      <c r="H113" s="95"/>
      <c r="I113" s="96" t="str">
        <f>AC85</f>
        <v/>
      </c>
      <c r="J113" s="97"/>
      <c r="K113" s="98" t="e">
        <f>RANK(G113,$G$111:$G$114,0)</f>
        <v>#VALUE!</v>
      </c>
      <c r="L113" s="97"/>
      <c r="M113" s="98" t="e">
        <f t="shared" si="16"/>
        <v>#VALUE!</v>
      </c>
      <c r="N113" s="80"/>
      <c r="O113" s="80"/>
      <c r="P113" s="80"/>
      <c r="Q113" s="80"/>
      <c r="R113" s="80"/>
      <c r="S113" s="80"/>
      <c r="T113" s="80"/>
      <c r="U113" s="80"/>
      <c r="V113" s="80"/>
      <c r="AB113" s="80"/>
      <c r="AC113" s="80"/>
      <c r="AD113" s="60"/>
      <c r="AE113" s="60"/>
    </row>
    <row r="114" spans="1:31" hidden="1" x14ac:dyDescent="0.25">
      <c r="A114" s="11"/>
      <c r="B114" s="11"/>
      <c r="C114" s="78"/>
      <c r="D114" s="79"/>
      <c r="E114" s="93" t="s">
        <v>99</v>
      </c>
      <c r="F114" s="94">
        <f>X106</f>
        <v>0</v>
      </c>
      <c r="G114" s="99" t="str">
        <f>AC106</f>
        <v/>
      </c>
      <c r="H114" s="95"/>
      <c r="I114" s="96" t="str">
        <f>AC108</f>
        <v/>
      </c>
      <c r="J114" s="97"/>
      <c r="K114" s="98" t="e">
        <f>RANK(G114,$G$111:$G$114,0)</f>
        <v>#VALUE!</v>
      </c>
      <c r="L114" s="97"/>
      <c r="M114" s="98" t="e">
        <f t="shared" si="16"/>
        <v>#VALUE!</v>
      </c>
      <c r="N114" s="80"/>
      <c r="O114" s="80"/>
      <c r="P114" s="80"/>
      <c r="Q114" s="80"/>
      <c r="R114" s="80"/>
      <c r="S114" s="80"/>
      <c r="T114" s="80"/>
      <c r="U114" s="80"/>
      <c r="V114" s="80"/>
      <c r="AB114" s="80"/>
      <c r="AC114" s="80"/>
      <c r="AD114" s="60"/>
      <c r="AE114" s="60"/>
    </row>
    <row r="115" spans="1:31" hidden="1" x14ac:dyDescent="0.25">
      <c r="A115" s="11"/>
      <c r="B115" s="11"/>
      <c r="C115" s="78"/>
      <c r="D115" s="79"/>
      <c r="E115" s="93"/>
      <c r="F115" s="94"/>
      <c r="G115" s="99"/>
      <c r="H115" s="95"/>
      <c r="I115" s="96">
        <f>SUM(I111:I114)</f>
        <v>0</v>
      </c>
      <c r="J115" s="97"/>
      <c r="K115" s="98"/>
      <c r="L115" s="97"/>
      <c r="M115" s="98"/>
      <c r="N115" s="80"/>
      <c r="O115" s="80"/>
      <c r="P115" s="80"/>
      <c r="Q115" s="80"/>
      <c r="R115" s="80"/>
      <c r="S115" s="80"/>
      <c r="T115" s="80"/>
      <c r="U115" s="80"/>
      <c r="V115" s="80"/>
      <c r="AB115" s="80"/>
      <c r="AC115" s="80"/>
      <c r="AD115" s="60"/>
      <c r="AE115" s="60"/>
    </row>
    <row r="116" spans="1:31" x14ac:dyDescent="0.25">
      <c r="A116" s="11"/>
      <c r="B116" s="11"/>
      <c r="C116" s="16"/>
      <c r="D116" s="59"/>
      <c r="E116" s="59"/>
      <c r="F116" s="59"/>
      <c r="G116" s="59"/>
      <c r="H116" s="59"/>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row>
    <row r="117" spans="1:31" ht="8.25" customHeight="1" x14ac:dyDescent="0.25">
      <c r="A117" s="11"/>
      <c r="B117" s="43"/>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2"/>
      <c r="AE117" s="11"/>
    </row>
    <row r="118" spans="1:31" ht="15.75" x14ac:dyDescent="0.25">
      <c r="A118" s="11"/>
      <c r="B118" s="46"/>
      <c r="C118" s="11"/>
      <c r="D118" s="11"/>
      <c r="E118" s="11"/>
      <c r="F118" s="11"/>
      <c r="G118" s="11"/>
      <c r="H118" s="11"/>
      <c r="I118" s="11"/>
      <c r="J118" s="11"/>
      <c r="K118" s="11"/>
      <c r="L118" s="11"/>
      <c r="M118" s="11"/>
      <c r="N118" s="11"/>
      <c r="O118" s="11"/>
      <c r="P118" s="11"/>
      <c r="Q118" s="11"/>
      <c r="R118" s="11"/>
      <c r="S118" s="68"/>
      <c r="T118" s="68"/>
      <c r="U118" s="68"/>
      <c r="V118" s="68"/>
      <c r="W118" s="68"/>
      <c r="X118" s="68"/>
      <c r="Y118" s="68"/>
      <c r="Z118" s="68"/>
      <c r="AA118" s="69" t="s">
        <v>100</v>
      </c>
      <c r="AB118" s="68"/>
      <c r="AC118" s="28">
        <f>IF(I115=0,0,(AVERAGEIFS(I111:I114,M111:M114,1)))</f>
        <v>0</v>
      </c>
      <c r="AD118" s="67"/>
      <c r="AE118" s="11"/>
    </row>
    <row r="119" spans="1:31" ht="8.25" customHeight="1" x14ac:dyDescent="0.25">
      <c r="A119" s="11"/>
      <c r="B119" s="49"/>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70"/>
      <c r="AB119" s="50"/>
      <c r="AC119" s="71"/>
      <c r="AD119" s="51"/>
      <c r="AE119" s="11"/>
    </row>
    <row r="120" spans="1:31"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row>
    <row r="121" spans="1:31" ht="15" customHeight="1" x14ac:dyDescent="0.25">
      <c r="A121" s="11"/>
      <c r="B121" s="141" t="s">
        <v>101</v>
      </c>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3"/>
      <c r="AE121" s="11"/>
    </row>
    <row r="122" spans="1:31" x14ac:dyDescent="0.25">
      <c r="A122" s="11"/>
      <c r="B122" s="144"/>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c r="AA122" s="145"/>
      <c r="AB122" s="145"/>
      <c r="AC122" s="145"/>
      <c r="AD122" s="146"/>
      <c r="AE122" s="11"/>
    </row>
    <row r="123" spans="1:31" x14ac:dyDescent="0.25">
      <c r="A123" s="11"/>
      <c r="B123" s="147"/>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9"/>
      <c r="AE123" s="11"/>
    </row>
    <row r="124" spans="1:31" ht="146.25" customHeight="1" x14ac:dyDescent="0.25">
      <c r="A124" s="11"/>
      <c r="B124" s="150"/>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2"/>
      <c r="AE124" s="11"/>
    </row>
    <row r="125" spans="1:31"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row>
  </sheetData>
  <sheetProtection algorithmName="SHA-512" hashValue="DxhEWxupZMmGFVR0yLi1Im/ddzApK/9//Qdg/XCv+RJADyrvqsMvvFjVgbGeDegs8QIqtaEUR+NLFgRrgD8V7Q==" saltValue="O1OTB2MsWUJt4GLLQjqqSw==" spinCount="100000" sheet="1" objects="1" scenarios="1"/>
  <mergeCells count="10">
    <mergeCell ref="B2:AD3"/>
    <mergeCell ref="B121:AD122"/>
    <mergeCell ref="B123:AD124"/>
    <mergeCell ref="B12:AD12"/>
    <mergeCell ref="C42:AC42"/>
    <mergeCell ref="C65:AC65"/>
    <mergeCell ref="C88:AC88"/>
    <mergeCell ref="C18:AC18"/>
    <mergeCell ref="B14:AD15"/>
    <mergeCell ref="B13:AD13"/>
  </mergeCells>
  <printOptions horizontalCentered="1"/>
  <pageMargins left="0.25" right="0.25" top="0.75" bottom="0.75" header="0.3" footer="0.3"/>
  <pageSetup orientation="landscape" r:id="rId1"/>
  <rowBreaks count="2" manualBreakCount="2">
    <brk id="39" max="16383" man="1"/>
    <brk id="8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82A60-E319-4E64-9019-DC6E2B93761B}">
  <sheetPr>
    <tabColor theme="1" tint="4.9989318521683403E-2"/>
  </sheetPr>
  <dimension ref="A1:G18"/>
  <sheetViews>
    <sheetView zoomScaleNormal="100" workbookViewId="0"/>
  </sheetViews>
  <sheetFormatPr defaultRowHeight="15" x14ac:dyDescent="0.25"/>
  <cols>
    <col min="1" max="1" width="2.7109375" customWidth="1"/>
    <col min="2" max="2" width="3.5703125" customWidth="1"/>
    <col min="3" max="3" width="48" customWidth="1"/>
    <col min="4" max="4" width="10.28515625" customWidth="1"/>
    <col min="5" max="5" width="2.7109375" customWidth="1"/>
    <col min="6" max="6" width="8.7109375" customWidth="1"/>
    <col min="7" max="7" width="6.28515625" customWidth="1"/>
  </cols>
  <sheetData>
    <row r="1" spans="1:7" ht="7.5" customHeight="1" x14ac:dyDescent="0.25">
      <c r="A1" s="11"/>
      <c r="B1" s="11"/>
      <c r="C1" s="11"/>
      <c r="D1" s="11"/>
      <c r="E1" s="11"/>
      <c r="F1" s="11"/>
      <c r="G1" s="11"/>
    </row>
    <row r="2" spans="1:7" ht="15.75" x14ac:dyDescent="0.25">
      <c r="A2" s="11"/>
      <c r="B2" s="156" t="s">
        <v>102</v>
      </c>
      <c r="C2" s="156"/>
      <c r="D2" s="156"/>
      <c r="E2" s="11"/>
      <c r="F2" s="11"/>
      <c r="G2" s="11"/>
    </row>
    <row r="3" spans="1:7" ht="15.75" x14ac:dyDescent="0.25">
      <c r="A3" s="11"/>
      <c r="B3" s="110"/>
      <c r="C3" s="110"/>
      <c r="D3" s="110"/>
      <c r="E3" s="11"/>
      <c r="F3" s="11"/>
      <c r="G3" s="11"/>
    </row>
    <row r="4" spans="1:7" ht="32.1" customHeight="1" x14ac:dyDescent="0.25">
      <c r="A4" s="11"/>
      <c r="B4" s="112" t="s">
        <v>103</v>
      </c>
      <c r="C4" s="112"/>
      <c r="D4" s="112"/>
      <c r="E4" s="112"/>
      <c r="F4" s="112"/>
      <c r="G4" s="112"/>
    </row>
    <row r="5" spans="1:7" ht="7.5" customHeight="1" x14ac:dyDescent="0.25">
      <c r="A5" s="11"/>
      <c r="B5" s="11"/>
      <c r="C5" s="11"/>
      <c r="D5" s="11"/>
      <c r="E5" s="11"/>
      <c r="F5" s="11"/>
      <c r="G5" s="11"/>
    </row>
    <row r="6" spans="1:7" ht="48" customHeight="1" x14ac:dyDescent="0.25">
      <c r="A6" s="11"/>
      <c r="B6" s="112" t="s">
        <v>104</v>
      </c>
      <c r="C6" s="112"/>
      <c r="D6" s="112"/>
      <c r="E6" s="112"/>
      <c r="F6" s="112"/>
      <c r="G6" s="112"/>
    </row>
    <row r="7" spans="1:7" ht="7.5" customHeight="1" x14ac:dyDescent="0.25">
      <c r="A7" s="11"/>
      <c r="B7" s="11"/>
      <c r="C7" s="11"/>
      <c r="D7" s="11"/>
      <c r="E7" s="11"/>
      <c r="F7" s="11"/>
      <c r="G7" s="11"/>
    </row>
    <row r="8" spans="1:7" ht="32.1" customHeight="1" x14ac:dyDescent="0.25">
      <c r="A8" s="11"/>
      <c r="B8" s="112" t="s">
        <v>110</v>
      </c>
      <c r="C8" s="112"/>
      <c r="D8" s="112"/>
      <c r="E8" s="112"/>
      <c r="F8" s="112"/>
      <c r="G8" s="112"/>
    </row>
    <row r="9" spans="1:7" ht="7.5" customHeight="1" x14ac:dyDescent="0.25">
      <c r="A9" s="11"/>
      <c r="B9" s="11"/>
      <c r="C9" s="11"/>
      <c r="D9" s="11"/>
      <c r="E9" s="11"/>
      <c r="F9" s="11"/>
      <c r="G9" s="11"/>
    </row>
    <row r="10" spans="1:7" x14ac:dyDescent="0.25">
      <c r="A10" s="11"/>
      <c r="B10" s="11"/>
      <c r="C10" s="11"/>
      <c r="D10" s="11"/>
      <c r="E10" s="11"/>
      <c r="F10" s="11"/>
      <c r="G10" s="11"/>
    </row>
    <row r="11" spans="1:7" x14ac:dyDescent="0.25">
      <c r="A11" s="11"/>
      <c r="B11" s="11"/>
      <c r="C11" s="73" t="s">
        <v>105</v>
      </c>
      <c r="D11" s="73" t="s">
        <v>106</v>
      </c>
      <c r="E11" s="11"/>
      <c r="F11" s="11"/>
      <c r="G11" s="11"/>
    </row>
    <row r="12" spans="1:7" x14ac:dyDescent="0.25">
      <c r="A12" s="11"/>
      <c r="B12" s="11"/>
      <c r="C12" s="74" t="s">
        <v>107</v>
      </c>
      <c r="D12" s="76">
        <f>'Past Effectiveness - MSG'!M16</f>
        <v>0</v>
      </c>
      <c r="E12" s="11"/>
      <c r="F12" s="11"/>
      <c r="G12" s="11"/>
    </row>
    <row r="13" spans="1:7" x14ac:dyDescent="0.25">
      <c r="A13" s="11"/>
      <c r="B13" s="11"/>
      <c r="C13" s="74" t="s">
        <v>108</v>
      </c>
      <c r="D13" s="76">
        <f>'Past Effect - Enrollment'!AC118</f>
        <v>0</v>
      </c>
      <c r="E13" s="11"/>
      <c r="F13" s="11"/>
      <c r="G13" s="11"/>
    </row>
    <row r="14" spans="1:7" s="72" customFormat="1" ht="31.5" x14ac:dyDescent="0.25">
      <c r="A14" s="68"/>
      <c r="B14" s="68"/>
      <c r="C14" s="75" t="s">
        <v>111</v>
      </c>
      <c r="D14" s="77">
        <f>ROUND((D12+D13)*1.5,0)</f>
        <v>0</v>
      </c>
      <c r="E14" s="68"/>
      <c r="F14" s="68"/>
      <c r="G14" s="68"/>
    </row>
    <row r="15" spans="1:7" x14ac:dyDescent="0.25">
      <c r="A15" s="11"/>
      <c r="B15" s="11"/>
      <c r="C15" s="11"/>
      <c r="D15" s="11"/>
      <c r="E15" s="11"/>
      <c r="F15" s="11"/>
      <c r="G15" s="11"/>
    </row>
    <row r="16" spans="1:7" x14ac:dyDescent="0.25">
      <c r="A16" s="11"/>
      <c r="B16" s="11"/>
      <c r="C16" s="11"/>
      <c r="D16" s="11"/>
      <c r="E16" s="11"/>
      <c r="F16" s="11"/>
      <c r="G16" s="11"/>
    </row>
    <row r="17" spans="1:7" x14ac:dyDescent="0.25">
      <c r="A17" s="11"/>
      <c r="B17" s="11"/>
      <c r="C17" s="11"/>
      <c r="D17" s="11"/>
      <c r="E17" s="11"/>
      <c r="F17" s="11"/>
      <c r="G17" s="11"/>
    </row>
    <row r="18" spans="1:7" x14ac:dyDescent="0.25">
      <c r="A18" s="11"/>
      <c r="B18" s="11"/>
      <c r="C18" s="11"/>
      <c r="D18" s="11"/>
      <c r="E18" s="11"/>
      <c r="F18" s="11"/>
      <c r="G18" s="11"/>
    </row>
  </sheetData>
  <sheetProtection algorithmName="SHA-512" hashValue="OmgfqOSzCgsOjEYLOSh6sE+p+U12No53pxVEFbD/9KgRyhYHod6CvbxwQCX52T/LuFbecDFrEwTFXc23smZ0Lg==" saltValue="j3AUSTRKk4EhrDNQN0k92Q==" spinCount="100000" sheet="1" objects="1" scenarios="1"/>
  <mergeCells count="4">
    <mergeCell ref="B2:D2"/>
    <mergeCell ref="B4:G4"/>
    <mergeCell ref="B6:G6"/>
    <mergeCell ref="B8:G8"/>
  </mergeCells>
  <pageMargins left="1" right="1"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ef0c7bc-a1e9-48e9-a56f-14e827214cd5">
      <UserInfo>
        <DisplayName>Fenton, Russell (DESE)</DisplayName>
        <AccountId>19</AccountId>
        <AccountType/>
      </UserInfo>
      <UserInfo>
        <DisplayName>Jurigian, Paula  (DESE)</DisplayName>
        <AccountId>20</AccountId>
        <AccountType/>
      </UserInfo>
      <UserInfo>
        <DisplayName>Yee, Wayne (DESE)</DisplayName>
        <AccountId>21</AccountId>
        <AccountType/>
      </UserInfo>
      <UserInfo>
        <DisplayName>Viscovich, Melissa B. (DESE)</DisplayName>
        <AccountId>27</AccountId>
        <AccountType/>
      </UserInfo>
      <UserInfo>
        <DisplayName>Celata, Elizabeth (DESE)</DisplayName>
        <AccountId>310</AccountId>
        <AccountType/>
      </UserInfo>
      <UserInfo>
        <DisplayName>Stevens-Carter, Wyvonne (DESE)</DisplayName>
        <AccountId>18</AccountId>
        <AccountType/>
      </UserInfo>
      <UserInfo>
        <DisplayName>Conway, Jolanta (DESE)</DisplayName>
        <AccountId>31</AccountId>
        <AccountType/>
      </UserInfo>
      <UserInfo>
        <DisplayName>Kalchbrenner, Derek (DESE)</DisplayName>
        <AccountId>33</AccountId>
        <AccountType/>
      </UserInfo>
    </SharedWithUsers>
    <TaxCatchAll xmlns="5ef0c7bc-a1e9-48e9-a56f-14e827214cd5" xsi:nil="true"/>
    <lcf76f155ced4ddcb4097134ff3c332f xmlns="99e0dfea-43d5-4072-846c-d949cc7e95e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0D010610677E4F81E3ED81554AED3A" ma:contentTypeVersion="16" ma:contentTypeDescription="Create a new document." ma:contentTypeScope="" ma:versionID="496f868c8d06f11bf675f1a0991e4e28">
  <xsd:schema xmlns:xsd="http://www.w3.org/2001/XMLSchema" xmlns:xs="http://www.w3.org/2001/XMLSchema" xmlns:p="http://schemas.microsoft.com/office/2006/metadata/properties" xmlns:ns2="5ef0c7bc-a1e9-48e9-a56f-14e827214cd5" xmlns:ns3="99e0dfea-43d5-4072-846c-d949cc7e95e9" targetNamespace="http://schemas.microsoft.com/office/2006/metadata/properties" ma:root="true" ma:fieldsID="d3f47f3dd8719470d8578ddce9739534" ns2:_="" ns3:_="">
    <xsd:import namespace="5ef0c7bc-a1e9-48e9-a56f-14e827214cd5"/>
    <xsd:import namespace="99e0dfea-43d5-4072-846c-d949cc7e95e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0c7bc-a1e9-48e9-a56f-14e827214cd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4542a5e-8299-4de9-b264-08b69b242981}" ma:internalName="TaxCatchAll" ma:showField="CatchAllData" ma:web="5ef0c7bc-a1e9-48e9-a56f-14e827214cd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9e0dfea-43d5-4072-846c-d949cc7e95e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8E6911-0239-455A-9FB2-5CA538876F77}">
  <ds:schemaRefs>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dcmitype/"/>
    <ds:schemaRef ds:uri="5ef0c7bc-a1e9-48e9-a56f-14e827214cd5"/>
    <ds:schemaRef ds:uri="http://www.w3.org/XML/1998/namespace"/>
    <ds:schemaRef ds:uri="http://purl.org/dc/elements/1.1/"/>
    <ds:schemaRef ds:uri="99e0dfea-43d5-4072-846c-d949cc7e95e9"/>
    <ds:schemaRef ds:uri="http://purl.org/dc/terms/"/>
  </ds:schemaRefs>
</ds:datastoreItem>
</file>

<file path=customXml/itemProps2.xml><?xml version="1.0" encoding="utf-8"?>
<ds:datastoreItem xmlns:ds="http://schemas.openxmlformats.org/officeDocument/2006/customXml" ds:itemID="{FFF9A43D-9D12-4A4C-8594-F6F5EED37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0c7bc-a1e9-48e9-a56f-14e827214cd5"/>
    <ds:schemaRef ds:uri="99e0dfea-43d5-4072-846c-d949cc7e95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BECF32-EA42-4353-8B1A-54BE1D1C6B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Dem. Effect. New Applicants</vt:lpstr>
      <vt:lpstr>Past Effectiveness - MSG</vt:lpstr>
      <vt:lpstr>Past Effect - Enrollment</vt:lpstr>
      <vt:lpstr>Student Progress Points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 III Adult Education Data for New Applicants</dc:title>
  <dc:subject/>
  <dc:creator>DESE</dc:creator>
  <cp:keywords/>
  <dc:description/>
  <cp:lastModifiedBy>Zou, Dong (EOE)</cp:lastModifiedBy>
  <cp:revision/>
  <cp:lastPrinted>2022-06-10T18:51:59Z</cp:lastPrinted>
  <dcterms:created xsi:type="dcterms:W3CDTF">2021-02-05T15:38:46Z</dcterms:created>
  <dcterms:modified xsi:type="dcterms:W3CDTF">2024-02-23T18:31:57Z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 2022</vt:lpwstr>
  </property>
  <property fmtid="{D5CDD505-2E9C-101B-9397-08002B2CF9AE}" pid="3" name="ContentTypeId">
    <vt:lpwstr>0x0101002B0D010610677E4F81E3ED81554AED3A</vt:lpwstr>
  </property>
  <property fmtid="{D5CDD505-2E9C-101B-9397-08002B2CF9AE}" pid="4" name="MediaServiceImageTags">
    <vt:lpwstr/>
  </property>
</Properties>
</file>