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20" windowHeight="11640"/>
  </bookViews>
  <sheets>
    <sheet name="nsscaps" sheetId="1" r:id="rId1"/>
  </sheets>
  <externalReferences>
    <externalReference r:id="rId2"/>
    <externalReference r:id="rId3"/>
  </externalReferences>
  <definedNames>
    <definedName name="_xlnm._FilterDatabase" localSheetId="0" hidden="1">nsscaps!$A$8:$N$450</definedName>
    <definedName name="_Key1" hidden="1">[1]CALC!#REF!</definedName>
    <definedName name="_Key2" hidden="1">[1]CALC!#REF!</definedName>
    <definedName name="_Order1" hidden="1">255</definedName>
    <definedName name="_Order2" hidden="1">255</definedName>
    <definedName name="charates">[2]charates!$A$10:$L$719</definedName>
    <definedName name="charterinfo">[2]charterinfo!$A$10:$Q$79</definedName>
    <definedName name="code436">[2]codes!$A$10:$C$450</definedName>
    <definedName name="codeCHA">[2]codes!$E$10:$G$78</definedName>
    <definedName name="distdata">'[2]piv - distr'!$AB$10:$AM$451</definedName>
    <definedName name="distinfo">[2]distinfo!$A$10:$M$450</definedName>
    <definedName name="nsscheck">[2]nsscheck!$C$4:$J$244</definedName>
  </definedNames>
  <calcPr calcId="145621"/>
</workbook>
</file>

<file path=xl/calcChain.xml><?xml version="1.0" encoding="utf-8"?>
<calcChain xmlns="http://schemas.openxmlformats.org/spreadsheetml/2006/main">
  <c r="K154" i="1" l="1"/>
  <c r="N361" i="1"/>
  <c r="C449" i="1"/>
  <c r="M449" i="1" s="1"/>
  <c r="C448" i="1"/>
  <c r="L448" i="1" s="1"/>
  <c r="C447" i="1"/>
  <c r="M447" i="1" s="1"/>
  <c r="C446" i="1"/>
  <c r="M446" i="1" s="1"/>
  <c r="C445" i="1"/>
  <c r="M445" i="1" s="1"/>
  <c r="C444" i="1"/>
  <c r="M444" i="1" s="1"/>
  <c r="C443" i="1"/>
  <c r="M443" i="1" s="1"/>
  <c r="C442" i="1"/>
  <c r="M442" i="1" s="1"/>
  <c r="C441" i="1"/>
  <c r="M441" i="1" s="1"/>
  <c r="C440" i="1"/>
  <c r="M440" i="1" s="1"/>
  <c r="C439" i="1"/>
  <c r="M439" i="1" s="1"/>
  <c r="C438" i="1"/>
  <c r="M438" i="1" s="1"/>
  <c r="C437" i="1"/>
  <c r="M437" i="1" s="1"/>
  <c r="C436" i="1"/>
  <c r="M436" i="1" s="1"/>
  <c r="C435" i="1"/>
  <c r="M435" i="1" s="1"/>
  <c r="C434" i="1"/>
  <c r="M434" i="1" s="1"/>
  <c r="C433" i="1"/>
  <c r="M433" i="1" s="1"/>
  <c r="C432" i="1"/>
  <c r="M432" i="1" s="1"/>
  <c r="C431" i="1"/>
  <c r="M431" i="1" s="1"/>
  <c r="C430" i="1"/>
  <c r="M430" i="1" s="1"/>
  <c r="C429" i="1"/>
  <c r="M429" i="1" s="1"/>
  <c r="C428" i="1"/>
  <c r="M428" i="1" s="1"/>
  <c r="C427" i="1"/>
  <c r="M427" i="1" s="1"/>
  <c r="C426" i="1"/>
  <c r="M426" i="1" s="1"/>
  <c r="C425" i="1"/>
  <c r="M425" i="1" s="1"/>
  <c r="C424" i="1"/>
  <c r="M424" i="1" s="1"/>
  <c r="C423" i="1"/>
  <c r="M423" i="1" s="1"/>
  <c r="C422" i="1"/>
  <c r="M422" i="1" s="1"/>
  <c r="C421" i="1"/>
  <c r="M421" i="1" s="1"/>
  <c r="C420" i="1"/>
  <c r="M420" i="1" s="1"/>
  <c r="C419" i="1"/>
  <c r="M419" i="1" s="1"/>
  <c r="C418" i="1"/>
  <c r="M418" i="1" s="1"/>
  <c r="C417" i="1"/>
  <c r="M417" i="1" s="1"/>
  <c r="C416" i="1"/>
  <c r="M416" i="1" s="1"/>
  <c r="C415" i="1"/>
  <c r="M415" i="1" s="1"/>
  <c r="C414" i="1"/>
  <c r="M414" i="1" s="1"/>
  <c r="C413" i="1"/>
  <c r="M413" i="1" s="1"/>
  <c r="C412" i="1"/>
  <c r="M412" i="1" s="1"/>
  <c r="C411" i="1"/>
  <c r="M411" i="1" s="1"/>
  <c r="C410" i="1"/>
  <c r="M410" i="1" s="1"/>
  <c r="C409" i="1"/>
  <c r="M409" i="1" s="1"/>
  <c r="C408" i="1"/>
  <c r="M408" i="1" s="1"/>
  <c r="C407" i="1"/>
  <c r="M407" i="1" s="1"/>
  <c r="C406" i="1"/>
  <c r="M406" i="1" s="1"/>
  <c r="C405" i="1"/>
  <c r="M405" i="1" s="1"/>
  <c r="C404" i="1"/>
  <c r="M404" i="1" s="1"/>
  <c r="C403" i="1"/>
  <c r="M403" i="1" s="1"/>
  <c r="C402" i="1"/>
  <c r="M402" i="1" s="1"/>
  <c r="C401" i="1"/>
  <c r="M401" i="1" s="1"/>
  <c r="C400" i="1"/>
  <c r="M400" i="1" s="1"/>
  <c r="C399" i="1"/>
  <c r="M399" i="1" s="1"/>
  <c r="C398" i="1"/>
  <c r="M398" i="1" s="1"/>
  <c r="M397" i="1"/>
  <c r="J397" i="1"/>
  <c r="K397" i="1"/>
  <c r="N397" i="1" s="1"/>
  <c r="L397" i="1"/>
  <c r="C396" i="1"/>
  <c r="M396" i="1" s="1"/>
  <c r="C395" i="1"/>
  <c r="M395" i="1" s="1"/>
  <c r="C394" i="1"/>
  <c r="M394" i="1" s="1"/>
  <c r="C393" i="1"/>
  <c r="M393" i="1" s="1"/>
  <c r="C392" i="1"/>
  <c r="M392" i="1" s="1"/>
  <c r="C391" i="1"/>
  <c r="M391" i="1" s="1"/>
  <c r="C390" i="1"/>
  <c r="K390" i="1" s="1"/>
  <c r="C389" i="1"/>
  <c r="M389" i="1" s="1"/>
  <c r="C388" i="1"/>
  <c r="M388" i="1" s="1"/>
  <c r="C387" i="1"/>
  <c r="M387" i="1" s="1"/>
  <c r="C386" i="1"/>
  <c r="M386" i="1" s="1"/>
  <c r="C385" i="1"/>
  <c r="M385" i="1" s="1"/>
  <c r="C384" i="1"/>
  <c r="M384" i="1" s="1"/>
  <c r="C383" i="1"/>
  <c r="M383" i="1" s="1"/>
  <c r="C382" i="1"/>
  <c r="M382" i="1" s="1"/>
  <c r="C381" i="1"/>
  <c r="M381" i="1" s="1"/>
  <c r="C380" i="1"/>
  <c r="M380" i="1" s="1"/>
  <c r="C379" i="1"/>
  <c r="M379" i="1" s="1"/>
  <c r="C378" i="1"/>
  <c r="C377" i="1"/>
  <c r="L377" i="1" s="1"/>
  <c r="C376" i="1"/>
  <c r="C375" i="1"/>
  <c r="L375" i="1" s="1"/>
  <c r="C374" i="1"/>
  <c r="C373" i="1"/>
  <c r="L373" i="1" s="1"/>
  <c r="C372" i="1"/>
  <c r="C371" i="1"/>
  <c r="L371" i="1" s="1"/>
  <c r="C370" i="1"/>
  <c r="C369" i="1"/>
  <c r="L369" i="1" s="1"/>
  <c r="C368" i="1"/>
  <c r="C367" i="1"/>
  <c r="L367" i="1" s="1"/>
  <c r="C366" i="1"/>
  <c r="C365" i="1"/>
  <c r="M365" i="1" s="1"/>
  <c r="C364" i="1"/>
  <c r="L364" i="1" s="1"/>
  <c r="C363" i="1"/>
  <c r="M363" i="1" s="1"/>
  <c r="C362" i="1"/>
  <c r="L362" i="1" s="1"/>
  <c r="K361" i="1"/>
  <c r="J361" i="1"/>
  <c r="F361" i="1"/>
  <c r="M361" i="1"/>
  <c r="C360" i="1"/>
  <c r="M360" i="1" s="1"/>
  <c r="C359" i="1"/>
  <c r="L359" i="1" s="1"/>
  <c r="C358" i="1"/>
  <c r="M358" i="1" s="1"/>
  <c r="C357" i="1"/>
  <c r="L357" i="1" s="1"/>
  <c r="C356" i="1"/>
  <c r="M356" i="1" s="1"/>
  <c r="C355" i="1"/>
  <c r="L355" i="1" s="1"/>
  <c r="C354" i="1"/>
  <c r="M354" i="1" s="1"/>
  <c r="C353" i="1"/>
  <c r="L353" i="1" s="1"/>
  <c r="C352" i="1"/>
  <c r="M352" i="1" s="1"/>
  <c r="C351" i="1"/>
  <c r="L351" i="1" s="1"/>
  <c r="C350" i="1"/>
  <c r="M350" i="1" s="1"/>
  <c r="C349" i="1"/>
  <c r="L349" i="1" s="1"/>
  <c r="C348" i="1"/>
  <c r="M348" i="1" s="1"/>
  <c r="C347" i="1"/>
  <c r="L347" i="1" s="1"/>
  <c r="C346" i="1"/>
  <c r="M346" i="1" s="1"/>
  <c r="C345" i="1"/>
  <c r="L345" i="1" s="1"/>
  <c r="C344" i="1"/>
  <c r="M344" i="1" s="1"/>
  <c r="C343" i="1"/>
  <c r="L343" i="1" s="1"/>
  <c r="C342" i="1"/>
  <c r="M342" i="1" s="1"/>
  <c r="C341" i="1"/>
  <c r="L341" i="1" s="1"/>
  <c r="C340" i="1"/>
  <c r="M340" i="1" s="1"/>
  <c r="C339" i="1"/>
  <c r="L339" i="1" s="1"/>
  <c r="C338" i="1"/>
  <c r="M338" i="1" s="1"/>
  <c r="C337" i="1"/>
  <c r="L337" i="1" s="1"/>
  <c r="C336" i="1"/>
  <c r="M336" i="1" s="1"/>
  <c r="C335" i="1"/>
  <c r="L335" i="1" s="1"/>
  <c r="C334" i="1"/>
  <c r="M334" i="1" s="1"/>
  <c r="C333" i="1"/>
  <c r="L333" i="1" s="1"/>
  <c r="C332" i="1"/>
  <c r="M332" i="1" s="1"/>
  <c r="C331" i="1"/>
  <c r="L331" i="1" s="1"/>
  <c r="C330" i="1"/>
  <c r="M330" i="1" s="1"/>
  <c r="C329" i="1"/>
  <c r="L329" i="1" s="1"/>
  <c r="C328" i="1"/>
  <c r="M328" i="1" s="1"/>
  <c r="C327" i="1"/>
  <c r="L327" i="1" s="1"/>
  <c r="C326" i="1"/>
  <c r="M326" i="1" s="1"/>
  <c r="C325" i="1"/>
  <c r="L325" i="1" s="1"/>
  <c r="C324" i="1"/>
  <c r="M324" i="1" s="1"/>
  <c r="C323" i="1"/>
  <c r="L323" i="1" s="1"/>
  <c r="C322" i="1"/>
  <c r="M322" i="1" s="1"/>
  <c r="C321" i="1"/>
  <c r="L321" i="1" s="1"/>
  <c r="C320" i="1"/>
  <c r="M320" i="1" s="1"/>
  <c r="C319" i="1"/>
  <c r="L319" i="1" s="1"/>
  <c r="C318" i="1"/>
  <c r="M318" i="1" s="1"/>
  <c r="C317" i="1"/>
  <c r="L317" i="1" s="1"/>
  <c r="C316" i="1"/>
  <c r="M316" i="1" s="1"/>
  <c r="C315" i="1"/>
  <c r="L315" i="1" s="1"/>
  <c r="C314" i="1"/>
  <c r="M314" i="1" s="1"/>
  <c r="C313" i="1"/>
  <c r="L313" i="1" s="1"/>
  <c r="C312" i="1"/>
  <c r="M312" i="1" s="1"/>
  <c r="C311" i="1"/>
  <c r="L311" i="1" s="1"/>
  <c r="C310" i="1"/>
  <c r="M310" i="1" s="1"/>
  <c r="C309" i="1"/>
  <c r="L309" i="1" s="1"/>
  <c r="C308" i="1"/>
  <c r="M308" i="1" s="1"/>
  <c r="C307" i="1"/>
  <c r="N307" i="1" s="1"/>
  <c r="C306" i="1"/>
  <c r="L306" i="1" s="1"/>
  <c r="C305" i="1"/>
  <c r="N305" i="1" s="1"/>
  <c r="C304" i="1"/>
  <c r="L304" i="1" s="1"/>
  <c r="C303" i="1"/>
  <c r="C302" i="1"/>
  <c r="F302" i="1" s="1"/>
  <c r="C301" i="1"/>
  <c r="C300" i="1"/>
  <c r="J300" i="1" s="1"/>
  <c r="C299" i="1"/>
  <c r="C298" i="1"/>
  <c r="J298" i="1" s="1"/>
  <c r="C297" i="1"/>
  <c r="C296" i="1"/>
  <c r="J296" i="1" s="1"/>
  <c r="C295" i="1"/>
  <c r="C294" i="1"/>
  <c r="J294" i="1" s="1"/>
  <c r="C293" i="1"/>
  <c r="C292" i="1"/>
  <c r="J292" i="1" s="1"/>
  <c r="C291" i="1"/>
  <c r="N291" i="1" s="1"/>
  <c r="C290" i="1"/>
  <c r="J290" i="1" s="1"/>
  <c r="C289" i="1"/>
  <c r="C288" i="1"/>
  <c r="J288" i="1" s="1"/>
  <c r="C287" i="1"/>
  <c r="N287" i="1" s="1"/>
  <c r="C286" i="1"/>
  <c r="M286" i="1" s="1"/>
  <c r="C285" i="1"/>
  <c r="M285" i="1" s="1"/>
  <c r="C284" i="1"/>
  <c r="L284" i="1" s="1"/>
  <c r="C283" i="1"/>
  <c r="M283" i="1" s="1"/>
  <c r="C282" i="1"/>
  <c r="L282" i="1" s="1"/>
  <c r="C281" i="1"/>
  <c r="M281" i="1" s="1"/>
  <c r="C280" i="1"/>
  <c r="L280" i="1" s="1"/>
  <c r="C279" i="1"/>
  <c r="M279" i="1" s="1"/>
  <c r="C278" i="1"/>
  <c r="L278" i="1" s="1"/>
  <c r="C277" i="1"/>
  <c r="M277" i="1" s="1"/>
  <c r="C276" i="1"/>
  <c r="L276" i="1" s="1"/>
  <c r="C275" i="1"/>
  <c r="M275" i="1" s="1"/>
  <c r="C274" i="1"/>
  <c r="L274" i="1" s="1"/>
  <c r="C273" i="1"/>
  <c r="M273" i="1" s="1"/>
  <c r="C272" i="1"/>
  <c r="L272" i="1" s="1"/>
  <c r="C271" i="1"/>
  <c r="M271" i="1" s="1"/>
  <c r="C270" i="1"/>
  <c r="L270" i="1" s="1"/>
  <c r="C269" i="1"/>
  <c r="M269" i="1" s="1"/>
  <c r="C268" i="1"/>
  <c r="L268" i="1" s="1"/>
  <c r="C267" i="1"/>
  <c r="M267" i="1" s="1"/>
  <c r="C266" i="1"/>
  <c r="L266" i="1" s="1"/>
  <c r="C265" i="1"/>
  <c r="M265" i="1" s="1"/>
  <c r="C264" i="1"/>
  <c r="L264" i="1" s="1"/>
  <c r="C263" i="1"/>
  <c r="M263" i="1" s="1"/>
  <c r="C262" i="1"/>
  <c r="L262" i="1" s="1"/>
  <c r="C261" i="1"/>
  <c r="M261" i="1" s="1"/>
  <c r="C260" i="1"/>
  <c r="L260" i="1" s="1"/>
  <c r="C259" i="1"/>
  <c r="M259" i="1" s="1"/>
  <c r="C258" i="1"/>
  <c r="L258" i="1" s="1"/>
  <c r="C257" i="1"/>
  <c r="M257" i="1" s="1"/>
  <c r="C256" i="1"/>
  <c r="L256" i="1" s="1"/>
  <c r="C255" i="1"/>
  <c r="M255" i="1" s="1"/>
  <c r="C254" i="1"/>
  <c r="L254" i="1" s="1"/>
  <c r="C253" i="1"/>
  <c r="M253" i="1" s="1"/>
  <c r="C252" i="1"/>
  <c r="L252" i="1" s="1"/>
  <c r="C251" i="1"/>
  <c r="M251" i="1" s="1"/>
  <c r="C250" i="1"/>
  <c r="L250" i="1" s="1"/>
  <c r="C249" i="1"/>
  <c r="M249" i="1" s="1"/>
  <c r="C248" i="1"/>
  <c r="L248" i="1" s="1"/>
  <c r="C247" i="1"/>
  <c r="M247" i="1" s="1"/>
  <c r="C246" i="1"/>
  <c r="L246" i="1" s="1"/>
  <c r="C245" i="1"/>
  <c r="M245" i="1" s="1"/>
  <c r="C244" i="1"/>
  <c r="L244" i="1" s="1"/>
  <c r="C243" i="1"/>
  <c r="M243" i="1" s="1"/>
  <c r="C242" i="1"/>
  <c r="L242" i="1" s="1"/>
  <c r="C241" i="1"/>
  <c r="M241" i="1" s="1"/>
  <c r="C240" i="1"/>
  <c r="L240" i="1" s="1"/>
  <c r="C239" i="1"/>
  <c r="M239" i="1" s="1"/>
  <c r="C238" i="1"/>
  <c r="L238" i="1" s="1"/>
  <c r="C237" i="1"/>
  <c r="M237" i="1" s="1"/>
  <c r="C236" i="1"/>
  <c r="L236" i="1" s="1"/>
  <c r="C235" i="1"/>
  <c r="M235" i="1" s="1"/>
  <c r="C234" i="1"/>
  <c r="L234" i="1" s="1"/>
  <c r="C233" i="1"/>
  <c r="M233" i="1" s="1"/>
  <c r="C232" i="1"/>
  <c r="L232" i="1" s="1"/>
  <c r="C231" i="1"/>
  <c r="M231" i="1" s="1"/>
  <c r="C230" i="1"/>
  <c r="L230" i="1" s="1"/>
  <c r="C229" i="1"/>
  <c r="M229" i="1" s="1"/>
  <c r="C228" i="1"/>
  <c r="L228" i="1" s="1"/>
  <c r="C227" i="1"/>
  <c r="M227" i="1" s="1"/>
  <c r="C226" i="1"/>
  <c r="L226" i="1" s="1"/>
  <c r="C225" i="1"/>
  <c r="M225" i="1" s="1"/>
  <c r="C224" i="1"/>
  <c r="L224" i="1" s="1"/>
  <c r="C223" i="1"/>
  <c r="M223" i="1" s="1"/>
  <c r="C222" i="1"/>
  <c r="L222" i="1" s="1"/>
  <c r="C221" i="1"/>
  <c r="M221" i="1" s="1"/>
  <c r="C220" i="1"/>
  <c r="L220" i="1" s="1"/>
  <c r="C219" i="1"/>
  <c r="M219" i="1" s="1"/>
  <c r="C218" i="1"/>
  <c r="L218" i="1" s="1"/>
  <c r="C217" i="1"/>
  <c r="M217" i="1" s="1"/>
  <c r="C216" i="1"/>
  <c r="L216" i="1" s="1"/>
  <c r="C215" i="1"/>
  <c r="M215" i="1" s="1"/>
  <c r="C214" i="1"/>
  <c r="L214" i="1" s="1"/>
  <c r="C213" i="1"/>
  <c r="M213" i="1" s="1"/>
  <c r="C212" i="1"/>
  <c r="L212" i="1" s="1"/>
  <c r="C211" i="1"/>
  <c r="M211" i="1" s="1"/>
  <c r="C210" i="1"/>
  <c r="L210" i="1" s="1"/>
  <c r="C209" i="1"/>
  <c r="M209" i="1" s="1"/>
  <c r="C208" i="1"/>
  <c r="L208" i="1" s="1"/>
  <c r="C207" i="1"/>
  <c r="M207" i="1" s="1"/>
  <c r="C206" i="1"/>
  <c r="L206" i="1" s="1"/>
  <c r="C205" i="1"/>
  <c r="M205" i="1" s="1"/>
  <c r="C204" i="1"/>
  <c r="L204" i="1" s="1"/>
  <c r="C203" i="1"/>
  <c r="M203" i="1" s="1"/>
  <c r="C202" i="1"/>
  <c r="L202" i="1" s="1"/>
  <c r="C201" i="1"/>
  <c r="M201" i="1" s="1"/>
  <c r="C200" i="1"/>
  <c r="L200" i="1" s="1"/>
  <c r="C199" i="1"/>
  <c r="M199" i="1" s="1"/>
  <c r="C198" i="1"/>
  <c r="L198" i="1" s="1"/>
  <c r="C197" i="1"/>
  <c r="M197" i="1" s="1"/>
  <c r="C196" i="1"/>
  <c r="L196" i="1" s="1"/>
  <c r="C195" i="1"/>
  <c r="M195" i="1" s="1"/>
  <c r="C194" i="1"/>
  <c r="L194" i="1" s="1"/>
  <c r="C193" i="1"/>
  <c r="M193" i="1" s="1"/>
  <c r="C192" i="1"/>
  <c r="L192" i="1" s="1"/>
  <c r="C191" i="1"/>
  <c r="M191" i="1" s="1"/>
  <c r="C190" i="1"/>
  <c r="L190" i="1" s="1"/>
  <c r="C189" i="1"/>
  <c r="M189" i="1" s="1"/>
  <c r="C188" i="1"/>
  <c r="L188" i="1" s="1"/>
  <c r="C187" i="1"/>
  <c r="M187" i="1" s="1"/>
  <c r="C186" i="1"/>
  <c r="L186" i="1" s="1"/>
  <c r="C185" i="1"/>
  <c r="M185" i="1" s="1"/>
  <c r="C184" i="1"/>
  <c r="L184" i="1" s="1"/>
  <c r="C183" i="1"/>
  <c r="M183" i="1" s="1"/>
  <c r="C182" i="1"/>
  <c r="L182" i="1" s="1"/>
  <c r="C181" i="1"/>
  <c r="M181" i="1" s="1"/>
  <c r="C180" i="1"/>
  <c r="L180" i="1" s="1"/>
  <c r="C179" i="1"/>
  <c r="M179" i="1" s="1"/>
  <c r="C178" i="1"/>
  <c r="L178" i="1" s="1"/>
  <c r="C177" i="1"/>
  <c r="M177" i="1" s="1"/>
  <c r="C176" i="1"/>
  <c r="L176" i="1" s="1"/>
  <c r="C175" i="1"/>
  <c r="M175" i="1" s="1"/>
  <c r="C174" i="1"/>
  <c r="L174" i="1" s="1"/>
  <c r="C173" i="1"/>
  <c r="M173" i="1" s="1"/>
  <c r="C172" i="1"/>
  <c r="L172" i="1" s="1"/>
  <c r="C171" i="1"/>
  <c r="M171" i="1" s="1"/>
  <c r="C170" i="1"/>
  <c r="L170" i="1" s="1"/>
  <c r="C169" i="1"/>
  <c r="M169" i="1" s="1"/>
  <c r="C168" i="1"/>
  <c r="L168" i="1" s="1"/>
  <c r="C167" i="1"/>
  <c r="M167" i="1" s="1"/>
  <c r="C166" i="1"/>
  <c r="L166" i="1" s="1"/>
  <c r="C165" i="1"/>
  <c r="M165" i="1" s="1"/>
  <c r="C164" i="1"/>
  <c r="L164" i="1" s="1"/>
  <c r="C163" i="1"/>
  <c r="M163" i="1" s="1"/>
  <c r="C162" i="1"/>
  <c r="L162" i="1" s="1"/>
  <c r="C161" i="1"/>
  <c r="M161" i="1" s="1"/>
  <c r="C160" i="1"/>
  <c r="C159" i="1"/>
  <c r="M159" i="1" s="1"/>
  <c r="C158" i="1"/>
  <c r="K158" i="1" s="1"/>
  <c r="C157" i="1"/>
  <c r="C156" i="1"/>
  <c r="K156" i="1" s="1"/>
  <c r="C155" i="1"/>
  <c r="M155" i="1" s="1"/>
  <c r="C153" i="1"/>
  <c r="M153" i="1" s="1"/>
  <c r="C152" i="1"/>
  <c r="K152" i="1" s="1"/>
  <c r="C151" i="1"/>
  <c r="M151" i="1" s="1"/>
  <c r="C150" i="1"/>
  <c r="K150" i="1" s="1"/>
  <c r="C149" i="1"/>
  <c r="M149" i="1" s="1"/>
  <c r="C148" i="1"/>
  <c r="N148" i="1" s="1"/>
  <c r="C147" i="1"/>
  <c r="M147" i="1" s="1"/>
  <c r="C146" i="1"/>
  <c r="K146" i="1" s="1"/>
  <c r="C145" i="1"/>
  <c r="M145" i="1" s="1"/>
  <c r="C144" i="1"/>
  <c r="K144" i="1" s="1"/>
  <c r="C143" i="1"/>
  <c r="M143" i="1" s="1"/>
  <c r="C142" i="1"/>
  <c r="N142" i="1" s="1"/>
  <c r="C141" i="1"/>
  <c r="M141" i="1" s="1"/>
  <c r="C140" i="1"/>
  <c r="N140" i="1" s="1"/>
  <c r="C139" i="1"/>
  <c r="M139" i="1" s="1"/>
  <c r="C138" i="1"/>
  <c r="K138" i="1" s="1"/>
  <c r="C137" i="1"/>
  <c r="M137" i="1" s="1"/>
  <c r="C136" i="1"/>
  <c r="C135" i="1"/>
  <c r="M135" i="1" s="1"/>
  <c r="C134" i="1"/>
  <c r="K134" i="1" s="1"/>
  <c r="C133" i="1"/>
  <c r="M133" i="1" s="1"/>
  <c r="C132" i="1"/>
  <c r="K132" i="1" s="1"/>
  <c r="C131" i="1"/>
  <c r="M131" i="1" s="1"/>
  <c r="C130" i="1"/>
  <c r="K130" i="1" s="1"/>
  <c r="C129" i="1"/>
  <c r="J129" i="1" s="1"/>
  <c r="C128" i="1"/>
  <c r="N128" i="1" s="1"/>
  <c r="C127" i="1"/>
  <c r="M127" i="1" s="1"/>
  <c r="C126" i="1"/>
  <c r="K126" i="1" s="1"/>
  <c r="C125" i="1"/>
  <c r="M125" i="1" s="1"/>
  <c r="C124" i="1"/>
  <c r="M124" i="1" s="1"/>
  <c r="C123" i="1"/>
  <c r="M123" i="1" s="1"/>
  <c r="C122" i="1"/>
  <c r="M122" i="1" s="1"/>
  <c r="C121" i="1"/>
  <c r="M121" i="1" s="1"/>
  <c r="C120" i="1"/>
  <c r="M120" i="1" s="1"/>
  <c r="C119" i="1"/>
  <c r="M119" i="1" s="1"/>
  <c r="C118" i="1"/>
  <c r="M118" i="1" s="1"/>
  <c r="C117" i="1"/>
  <c r="M117" i="1" s="1"/>
  <c r="C116" i="1"/>
  <c r="M116" i="1" s="1"/>
  <c r="C115" i="1"/>
  <c r="M115" i="1" s="1"/>
  <c r="C114" i="1"/>
  <c r="M114" i="1" s="1"/>
  <c r="C113" i="1"/>
  <c r="M113" i="1" s="1"/>
  <c r="C112" i="1"/>
  <c r="M112" i="1" s="1"/>
  <c r="C111" i="1"/>
  <c r="M111" i="1" s="1"/>
  <c r="M110" i="1"/>
  <c r="C109" i="1"/>
  <c r="M109" i="1" s="1"/>
  <c r="C108" i="1"/>
  <c r="M108" i="1" s="1"/>
  <c r="C107" i="1"/>
  <c r="M107" i="1" s="1"/>
  <c r="C106" i="1"/>
  <c r="M106" i="1" s="1"/>
  <c r="C105" i="1"/>
  <c r="C104" i="1"/>
  <c r="M104" i="1" s="1"/>
  <c r="C103" i="1"/>
  <c r="C102" i="1"/>
  <c r="M102" i="1" s="1"/>
  <c r="C101" i="1"/>
  <c r="C100" i="1"/>
  <c r="M100" i="1" s="1"/>
  <c r="C99" i="1"/>
  <c r="M99" i="1" s="1"/>
  <c r="C98" i="1"/>
  <c r="M98" i="1" s="1"/>
  <c r="C97" i="1"/>
  <c r="M97" i="1" s="1"/>
  <c r="C96" i="1"/>
  <c r="M96" i="1" s="1"/>
  <c r="C95" i="1"/>
  <c r="M95" i="1" s="1"/>
  <c r="C94" i="1"/>
  <c r="M94" i="1" s="1"/>
  <c r="C93" i="1"/>
  <c r="M93" i="1" s="1"/>
  <c r="C92" i="1"/>
  <c r="M92" i="1" s="1"/>
  <c r="C91" i="1"/>
  <c r="M91" i="1" s="1"/>
  <c r="C90" i="1"/>
  <c r="M90" i="1" s="1"/>
  <c r="C89" i="1"/>
  <c r="M89" i="1" s="1"/>
  <c r="C88" i="1"/>
  <c r="M88" i="1" s="1"/>
  <c r="C87" i="1"/>
  <c r="M87" i="1" s="1"/>
  <c r="C86" i="1"/>
  <c r="M86" i="1" s="1"/>
  <c r="C85" i="1"/>
  <c r="M85" i="1" s="1"/>
  <c r="C84" i="1"/>
  <c r="M84" i="1" s="1"/>
  <c r="C83" i="1"/>
  <c r="M83" i="1" s="1"/>
  <c r="C82" i="1"/>
  <c r="M82" i="1" s="1"/>
  <c r="C81" i="1"/>
  <c r="M81" i="1" s="1"/>
  <c r="C80" i="1"/>
  <c r="M80" i="1" s="1"/>
  <c r="C79" i="1"/>
  <c r="M79" i="1" s="1"/>
  <c r="C78" i="1"/>
  <c r="M78" i="1" s="1"/>
  <c r="C77" i="1"/>
  <c r="M77" i="1" s="1"/>
  <c r="C76" i="1"/>
  <c r="M76" i="1" s="1"/>
  <c r="C75" i="1"/>
  <c r="M75" i="1" s="1"/>
  <c r="C74" i="1"/>
  <c r="M74" i="1" s="1"/>
  <c r="C73" i="1"/>
  <c r="M73" i="1" s="1"/>
  <c r="C72" i="1"/>
  <c r="M72" i="1" s="1"/>
  <c r="C71" i="1"/>
  <c r="M71" i="1" s="1"/>
  <c r="C70" i="1"/>
  <c r="M70" i="1" s="1"/>
  <c r="C69" i="1"/>
  <c r="C68" i="1"/>
  <c r="M68" i="1" s="1"/>
  <c r="C67" i="1"/>
  <c r="M67" i="1" s="1"/>
  <c r="C66" i="1"/>
  <c r="M66" i="1" s="1"/>
  <c r="C65" i="1"/>
  <c r="C64" i="1"/>
  <c r="M64" i="1" s="1"/>
  <c r="C63" i="1"/>
  <c r="M63" i="1" s="1"/>
  <c r="C62" i="1"/>
  <c r="M62" i="1" s="1"/>
  <c r="C61" i="1"/>
  <c r="M61" i="1" s="1"/>
  <c r="C60" i="1"/>
  <c r="M60" i="1" s="1"/>
  <c r="C59" i="1"/>
  <c r="M59" i="1" s="1"/>
  <c r="C58" i="1"/>
  <c r="M58" i="1" s="1"/>
  <c r="C57" i="1"/>
  <c r="M57" i="1" s="1"/>
  <c r="C56" i="1"/>
  <c r="M56" i="1" s="1"/>
  <c r="C55" i="1"/>
  <c r="M55" i="1" s="1"/>
  <c r="C54" i="1"/>
  <c r="M54" i="1" s="1"/>
  <c r="C53" i="1"/>
  <c r="M53" i="1" s="1"/>
  <c r="C52" i="1"/>
  <c r="M52" i="1" s="1"/>
  <c r="C51" i="1"/>
  <c r="M51" i="1" s="1"/>
  <c r="C50" i="1"/>
  <c r="M50" i="1" s="1"/>
  <c r="C49" i="1"/>
  <c r="M49" i="1" s="1"/>
  <c r="C48" i="1"/>
  <c r="M48" i="1" s="1"/>
  <c r="C47" i="1"/>
  <c r="M47" i="1" s="1"/>
  <c r="C46" i="1"/>
  <c r="M46" i="1" s="1"/>
  <c r="C45" i="1"/>
  <c r="M45" i="1" s="1"/>
  <c r="C44" i="1"/>
  <c r="M44" i="1" s="1"/>
  <c r="C43" i="1"/>
  <c r="C42" i="1"/>
  <c r="M42" i="1" s="1"/>
  <c r="C41" i="1"/>
  <c r="M41" i="1" s="1"/>
  <c r="C40" i="1"/>
  <c r="M40" i="1" s="1"/>
  <c r="C39" i="1"/>
  <c r="M39" i="1" s="1"/>
  <c r="C38" i="1"/>
  <c r="M38" i="1" s="1"/>
  <c r="C37" i="1"/>
  <c r="K37" i="1" s="1"/>
  <c r="C36" i="1"/>
  <c r="M36" i="1" s="1"/>
  <c r="C35" i="1"/>
  <c r="M35" i="1" s="1"/>
  <c r="C34" i="1"/>
  <c r="M34" i="1" s="1"/>
  <c r="C33" i="1"/>
  <c r="M33" i="1" s="1"/>
  <c r="C32" i="1"/>
  <c r="M32" i="1" s="1"/>
  <c r="C31" i="1"/>
  <c r="M31" i="1" s="1"/>
  <c r="C30" i="1"/>
  <c r="M30" i="1" s="1"/>
  <c r="C29" i="1"/>
  <c r="L29" i="1" s="1"/>
  <c r="C28" i="1"/>
  <c r="M28" i="1" s="1"/>
  <c r="C27" i="1"/>
  <c r="K27" i="1" s="1"/>
  <c r="C26" i="1"/>
  <c r="M26" i="1" s="1"/>
  <c r="C25" i="1"/>
  <c r="M25" i="1" s="1"/>
  <c r="C24" i="1"/>
  <c r="M24" i="1" s="1"/>
  <c r="C23" i="1"/>
  <c r="M23" i="1" s="1"/>
  <c r="C22" i="1"/>
  <c r="M22" i="1" s="1"/>
  <c r="C21" i="1"/>
  <c r="M21" i="1" s="1"/>
  <c r="C20" i="1"/>
  <c r="M20" i="1" s="1"/>
  <c r="C19" i="1"/>
  <c r="L19" i="1" s="1"/>
  <c r="C18" i="1"/>
  <c r="M18" i="1" s="1"/>
  <c r="C17" i="1"/>
  <c r="L17" i="1" s="1"/>
  <c r="C16" i="1"/>
  <c r="M16" i="1" s="1"/>
  <c r="C15" i="1"/>
  <c r="L15" i="1" s="1"/>
  <c r="C14" i="1"/>
  <c r="M14" i="1" s="1"/>
  <c r="C13" i="1"/>
  <c r="M13" i="1" s="1"/>
  <c r="C12" i="1"/>
  <c r="M12" i="1" s="1"/>
  <c r="C11" i="1"/>
  <c r="M11" i="1" s="1"/>
  <c r="C10" i="1"/>
  <c r="M10" i="1" s="1"/>
  <c r="I450" i="1"/>
  <c r="G450" i="1"/>
  <c r="E450" i="1"/>
  <c r="C9" i="1"/>
  <c r="M9" i="1" s="1"/>
  <c r="M390" i="1" l="1"/>
  <c r="N390" i="1" s="1"/>
  <c r="N122" i="1"/>
  <c r="N209" i="1"/>
  <c r="J171" i="1"/>
  <c r="L330" i="1"/>
  <c r="N324" i="1"/>
  <c r="N217" i="1"/>
  <c r="N52" i="1"/>
  <c r="N285" i="1"/>
  <c r="N231" i="1"/>
  <c r="N171" i="1"/>
  <c r="L58" i="1"/>
  <c r="N356" i="1"/>
  <c r="N189" i="1"/>
  <c r="N145" i="1"/>
  <c r="N111" i="1"/>
  <c r="J205" i="1"/>
  <c r="L100" i="1"/>
  <c r="J127" i="1"/>
  <c r="J181" i="1"/>
  <c r="L251" i="1"/>
  <c r="L300" i="1"/>
  <c r="J269" i="1"/>
  <c r="L20" i="1"/>
  <c r="L283" i="1"/>
  <c r="L22" i="1"/>
  <c r="L137" i="1"/>
  <c r="K148" i="1"/>
  <c r="L151" i="1"/>
  <c r="L153" i="1"/>
  <c r="F243" i="1"/>
  <c r="L253" i="1"/>
  <c r="J271" i="1"/>
  <c r="J324" i="1"/>
  <c r="J153" i="1"/>
  <c r="L18" i="1"/>
  <c r="L82" i="1"/>
  <c r="J173" i="1"/>
  <c r="F187" i="1"/>
  <c r="J14" i="1"/>
  <c r="J16" i="1"/>
  <c r="J18" i="1"/>
  <c r="F20" i="1"/>
  <c r="L80" i="1"/>
  <c r="L127" i="1"/>
  <c r="J179" i="1"/>
  <c r="J207" i="1"/>
  <c r="J273" i="1"/>
  <c r="J322" i="1"/>
  <c r="F14" i="1"/>
  <c r="L16" i="1"/>
  <c r="L56" i="1"/>
  <c r="L84" i="1"/>
  <c r="L30" i="1"/>
  <c r="L74" i="1"/>
  <c r="J80" i="1"/>
  <c r="J82" i="1"/>
  <c r="F84" i="1"/>
  <c r="L86" i="1"/>
  <c r="L88" i="1"/>
  <c r="J98" i="1"/>
  <c r="F100" i="1"/>
  <c r="L102" i="1"/>
  <c r="L104" i="1"/>
  <c r="L106" i="1"/>
  <c r="L108" i="1"/>
  <c r="L110" i="1"/>
  <c r="L112" i="1"/>
  <c r="J133" i="1"/>
  <c r="K142" i="1"/>
  <c r="J145" i="1"/>
  <c r="J147" i="1"/>
  <c r="J169" i="1"/>
  <c r="J177" i="1"/>
  <c r="J185" i="1"/>
  <c r="L191" i="1"/>
  <c r="F211" i="1"/>
  <c r="L263" i="1"/>
  <c r="F275" i="1"/>
  <c r="J326" i="1"/>
  <c r="F328" i="1"/>
  <c r="L14" i="1"/>
  <c r="L24" i="1"/>
  <c r="L68" i="1"/>
  <c r="J84" i="1"/>
  <c r="J86" i="1"/>
  <c r="F88" i="1"/>
  <c r="J100" i="1"/>
  <c r="J102" i="1"/>
  <c r="J104" i="1"/>
  <c r="J106" i="1"/>
  <c r="J108" i="1"/>
  <c r="J110" i="1"/>
  <c r="F112" i="1"/>
  <c r="F127" i="1"/>
  <c r="K128" i="1"/>
  <c r="L131" i="1"/>
  <c r="L133" i="1"/>
  <c r="L145" i="1"/>
  <c r="L147" i="1"/>
  <c r="J175" i="1"/>
  <c r="J183" i="1"/>
  <c r="J209" i="1"/>
  <c r="L28" i="1"/>
  <c r="L42" i="1"/>
  <c r="L54" i="1"/>
  <c r="L62" i="1"/>
  <c r="F68" i="1"/>
  <c r="L70" i="1"/>
  <c r="L72" i="1"/>
  <c r="L118" i="1"/>
  <c r="L120" i="1"/>
  <c r="K136" i="1"/>
  <c r="K140" i="1"/>
  <c r="L203" i="1"/>
  <c r="L235" i="1"/>
  <c r="L237" i="1"/>
  <c r="L239" i="1"/>
  <c r="L241" i="1"/>
  <c r="J251" i="1"/>
  <c r="F253" i="1"/>
  <c r="L255" i="1"/>
  <c r="L261" i="1"/>
  <c r="L267" i="1"/>
  <c r="L279" i="1"/>
  <c r="F290" i="1"/>
  <c r="L292" i="1"/>
  <c r="L294" i="1"/>
  <c r="L296" i="1"/>
  <c r="L312" i="1"/>
  <c r="L314" i="1"/>
  <c r="L316" i="1"/>
  <c r="L318" i="1"/>
  <c r="L320" i="1"/>
  <c r="L332" i="1"/>
  <c r="J338" i="1"/>
  <c r="J340" i="1"/>
  <c r="F342" i="1"/>
  <c r="L344" i="1"/>
  <c r="L346" i="1"/>
  <c r="L360" i="1"/>
  <c r="N346" i="1"/>
  <c r="N342" i="1"/>
  <c r="N310" i="1"/>
  <c r="N302" i="1"/>
  <c r="N294" i="1"/>
  <c r="N290" i="1"/>
  <c r="N278" i="1"/>
  <c r="N262" i="1"/>
  <c r="N230" i="1"/>
  <c r="N214" i="1"/>
  <c r="N210" i="1"/>
  <c r="N202" i="1"/>
  <c r="N198" i="1"/>
  <c r="N174" i="1"/>
  <c r="N158" i="1"/>
  <c r="N154" i="1"/>
  <c r="N150" i="1"/>
  <c r="N146" i="1"/>
  <c r="N138" i="1"/>
  <c r="N134" i="1"/>
  <c r="N130" i="1"/>
  <c r="N126" i="1"/>
  <c r="N114" i="1"/>
  <c r="N98" i="1"/>
  <c r="N78" i="1"/>
  <c r="N74" i="1"/>
  <c r="N70" i="1"/>
  <c r="N66" i="1"/>
  <c r="N62" i="1"/>
  <c r="N50" i="1"/>
  <c r="N42" i="1"/>
  <c r="N30" i="1"/>
  <c r="N14" i="1"/>
  <c r="L281" i="1"/>
  <c r="L290" i="1"/>
  <c r="L298" i="1"/>
  <c r="L338" i="1"/>
  <c r="L340" i="1"/>
  <c r="L342" i="1"/>
  <c r="N359" i="1"/>
  <c r="N347" i="1"/>
  <c r="N327" i="1"/>
  <c r="N319" i="1"/>
  <c r="N311" i="1"/>
  <c r="N275" i="1"/>
  <c r="N267" i="1"/>
  <c r="N263" i="1"/>
  <c r="N255" i="1"/>
  <c r="N243" i="1"/>
  <c r="N211" i="1"/>
  <c r="N203" i="1"/>
  <c r="N191" i="1"/>
  <c r="N187" i="1"/>
  <c r="N155" i="1"/>
  <c r="N151" i="1"/>
  <c r="N131" i="1"/>
  <c r="N127" i="1"/>
  <c r="N123" i="1"/>
  <c r="N83" i="1"/>
  <c r="N67" i="1"/>
  <c r="N63" i="1"/>
  <c r="N55" i="1"/>
  <c r="N27" i="1"/>
  <c r="N23" i="1"/>
  <c r="N19" i="1"/>
  <c r="J120" i="1"/>
  <c r="J122" i="1"/>
  <c r="F124" i="1"/>
  <c r="L139" i="1"/>
  <c r="L157" i="1"/>
  <c r="L159" i="1"/>
  <c r="J161" i="1"/>
  <c r="J163" i="1"/>
  <c r="J165" i="1"/>
  <c r="J167" i="1"/>
  <c r="J203" i="1"/>
  <c r="J241" i="1"/>
  <c r="J267" i="1"/>
  <c r="J320" i="1"/>
  <c r="N360" i="1"/>
  <c r="N336" i="1"/>
  <c r="N332" i="1"/>
  <c r="N328" i="1"/>
  <c r="N320" i="1"/>
  <c r="N288" i="1"/>
  <c r="N276" i="1"/>
  <c r="N268" i="1"/>
  <c r="N264" i="1"/>
  <c r="N240" i="1"/>
  <c r="N236" i="1"/>
  <c r="N224" i="1"/>
  <c r="N208" i="1"/>
  <c r="N200" i="1"/>
  <c r="N196" i="1"/>
  <c r="N188" i="1"/>
  <c r="N164" i="1"/>
  <c r="N156" i="1"/>
  <c r="N152" i="1"/>
  <c r="N144" i="1"/>
  <c r="N132" i="1"/>
  <c r="N124" i="1"/>
  <c r="N120" i="1"/>
  <c r="N116" i="1"/>
  <c r="N112" i="1"/>
  <c r="N100" i="1"/>
  <c r="N92" i="1"/>
  <c r="N88" i="1"/>
  <c r="N84" i="1"/>
  <c r="N68" i="1"/>
  <c r="N40" i="1"/>
  <c r="N20" i="1"/>
  <c r="N12" i="1"/>
  <c r="J42" i="1"/>
  <c r="J44" i="1"/>
  <c r="J46" i="1"/>
  <c r="J48" i="1"/>
  <c r="F50" i="1"/>
  <c r="L26" i="1"/>
  <c r="F42" i="1"/>
  <c r="L44" i="1"/>
  <c r="L46" i="1"/>
  <c r="L48" i="1"/>
  <c r="L50" i="1"/>
  <c r="L52" i="1"/>
  <c r="L60" i="1"/>
  <c r="J68" i="1"/>
  <c r="F70" i="1"/>
  <c r="J116" i="1"/>
  <c r="J118" i="1"/>
  <c r="F120" i="1"/>
  <c r="L122" i="1"/>
  <c r="L124" i="1"/>
  <c r="J139" i="1"/>
  <c r="J157" i="1"/>
  <c r="J159" i="1"/>
  <c r="L161" i="1"/>
  <c r="L163" i="1"/>
  <c r="L165" i="1"/>
  <c r="L167" i="1"/>
  <c r="L169" i="1"/>
  <c r="L171" i="1"/>
  <c r="L173" i="1"/>
  <c r="N173" i="1" s="1"/>
  <c r="L175" i="1"/>
  <c r="L177" i="1"/>
  <c r="L179" i="1"/>
  <c r="L181" i="1"/>
  <c r="L183" i="1"/>
  <c r="L185" i="1"/>
  <c r="L187" i="1"/>
  <c r="F203" i="1"/>
  <c r="L205" i="1"/>
  <c r="L207" i="1"/>
  <c r="L209" i="1"/>
  <c r="L211" i="1"/>
  <c r="L213" i="1"/>
  <c r="J235" i="1"/>
  <c r="J237" i="1"/>
  <c r="J239" i="1"/>
  <c r="F241" i="1"/>
  <c r="L243" i="1"/>
  <c r="J253" i="1"/>
  <c r="F255" i="1"/>
  <c r="F267" i="1"/>
  <c r="L269" i="1"/>
  <c r="L271" i="1"/>
  <c r="L273" i="1"/>
  <c r="L275" i="1"/>
  <c r="L277" i="1"/>
  <c r="L285" i="1"/>
  <c r="F294" i="1"/>
  <c r="L302" i="1"/>
  <c r="J312" i="1"/>
  <c r="J314" i="1"/>
  <c r="J316" i="1"/>
  <c r="J318" i="1"/>
  <c r="F320" i="1"/>
  <c r="L322" i="1"/>
  <c r="L324" i="1"/>
  <c r="L326" i="1"/>
  <c r="L328" i="1"/>
  <c r="J342" i="1"/>
  <c r="J344" i="1"/>
  <c r="F346" i="1"/>
  <c r="L446" i="1"/>
  <c r="N357" i="1"/>
  <c r="N353" i="1"/>
  <c r="N341" i="1"/>
  <c r="N337" i="1"/>
  <c r="N321" i="1"/>
  <c r="N265" i="1"/>
  <c r="N253" i="1"/>
  <c r="N249" i="1"/>
  <c r="N245" i="1"/>
  <c r="N241" i="1"/>
  <c r="N233" i="1"/>
  <c r="N213" i="1"/>
  <c r="N201" i="1"/>
  <c r="N137" i="1"/>
  <c r="N121" i="1"/>
  <c r="N117" i="1"/>
  <c r="N89" i="1"/>
  <c r="N77" i="1"/>
  <c r="N61" i="1"/>
  <c r="N41" i="1"/>
  <c r="N37" i="1"/>
  <c r="N29" i="1"/>
  <c r="N21" i="1"/>
  <c r="J12" i="1"/>
  <c r="J40" i="1"/>
  <c r="J30" i="1"/>
  <c r="J36" i="1"/>
  <c r="F40" i="1"/>
  <c r="J74" i="1"/>
  <c r="F78" i="1"/>
  <c r="J92" i="1"/>
  <c r="J94" i="1"/>
  <c r="J96" i="1"/>
  <c r="F98" i="1"/>
  <c r="J114" i="1"/>
  <c r="F116" i="1"/>
  <c r="J131" i="1"/>
  <c r="J137" i="1"/>
  <c r="L143" i="1"/>
  <c r="J151" i="1"/>
  <c r="L155" i="1"/>
  <c r="J191" i="1"/>
  <c r="J193" i="1"/>
  <c r="J195" i="1"/>
  <c r="J197" i="1"/>
  <c r="J199" i="1"/>
  <c r="F201" i="1"/>
  <c r="J213" i="1"/>
  <c r="J215" i="1"/>
  <c r="J217" i="1"/>
  <c r="J219" i="1"/>
  <c r="J221" i="1"/>
  <c r="J223" i="1"/>
  <c r="J225" i="1"/>
  <c r="J227" i="1"/>
  <c r="J229" i="1"/>
  <c r="J231" i="1"/>
  <c r="F233" i="1"/>
  <c r="J245" i="1"/>
  <c r="J247" i="1"/>
  <c r="F249" i="1"/>
  <c r="J263" i="1"/>
  <c r="F265" i="1"/>
  <c r="F288" i="1"/>
  <c r="J302" i="1"/>
  <c r="J304" i="1"/>
  <c r="J306" i="1"/>
  <c r="J308" i="1"/>
  <c r="F310" i="1"/>
  <c r="J332" i="1"/>
  <c r="J334" i="1"/>
  <c r="F336" i="1"/>
  <c r="J360" i="1"/>
  <c r="J363" i="1"/>
  <c r="J365" i="1"/>
  <c r="J367" i="1"/>
  <c r="J369" i="1"/>
  <c r="J371" i="1"/>
  <c r="J373" i="1"/>
  <c r="J375" i="1"/>
  <c r="J377" i="1"/>
  <c r="J379" i="1"/>
  <c r="J381" i="1"/>
  <c r="J383" i="1"/>
  <c r="J385" i="1"/>
  <c r="J387" i="1"/>
  <c r="J389" i="1"/>
  <c r="J391" i="1"/>
  <c r="J393" i="1"/>
  <c r="J395" i="1"/>
  <c r="J398" i="1"/>
  <c r="J400" i="1"/>
  <c r="J402" i="1"/>
  <c r="J404" i="1"/>
  <c r="J406" i="1"/>
  <c r="J408" i="1"/>
  <c r="J410" i="1"/>
  <c r="J412" i="1"/>
  <c r="J414" i="1"/>
  <c r="J416" i="1"/>
  <c r="J418" i="1"/>
  <c r="J420" i="1"/>
  <c r="J422" i="1"/>
  <c r="J424" i="1"/>
  <c r="J426" i="1"/>
  <c r="J428" i="1"/>
  <c r="J430" i="1"/>
  <c r="J432" i="1"/>
  <c r="J434" i="1"/>
  <c r="J436" i="1"/>
  <c r="J438" i="1"/>
  <c r="J440" i="1"/>
  <c r="J442" i="1"/>
  <c r="J444" i="1"/>
  <c r="J446" i="1"/>
  <c r="J66" i="1"/>
  <c r="J78" i="1"/>
  <c r="J10" i="1"/>
  <c r="F12" i="1"/>
  <c r="J32" i="1"/>
  <c r="J34" i="1"/>
  <c r="J38" i="1"/>
  <c r="J62" i="1"/>
  <c r="J64" i="1"/>
  <c r="F66" i="1"/>
  <c r="J76" i="1"/>
  <c r="L10" i="1"/>
  <c r="L12" i="1"/>
  <c r="J20" i="1"/>
  <c r="J22" i="1"/>
  <c r="J24" i="1"/>
  <c r="J26" i="1"/>
  <c r="J28" i="1"/>
  <c r="F30" i="1"/>
  <c r="L32" i="1"/>
  <c r="L34" i="1"/>
  <c r="L36" i="1"/>
  <c r="L38" i="1"/>
  <c r="L40" i="1"/>
  <c r="J50" i="1"/>
  <c r="J52" i="1"/>
  <c r="J54" i="1"/>
  <c r="J56" i="1"/>
  <c r="J58" i="1"/>
  <c r="J60" i="1"/>
  <c r="F62" i="1"/>
  <c r="L64" i="1"/>
  <c r="L66" i="1"/>
  <c r="J70" i="1"/>
  <c r="J72" i="1"/>
  <c r="F74" i="1"/>
  <c r="L76" i="1"/>
  <c r="L78" i="1"/>
  <c r="J88" i="1"/>
  <c r="J90" i="1"/>
  <c r="F92" i="1"/>
  <c r="L94" i="1"/>
  <c r="L96" i="1"/>
  <c r="L98" i="1"/>
  <c r="J112" i="1"/>
  <c r="F114" i="1"/>
  <c r="L116" i="1"/>
  <c r="J124" i="1"/>
  <c r="L129" i="1"/>
  <c r="F131" i="1"/>
  <c r="L135" i="1"/>
  <c r="F137" i="1"/>
  <c r="L141" i="1"/>
  <c r="J143" i="1"/>
  <c r="L149" i="1"/>
  <c r="F151" i="1"/>
  <c r="J155" i="1"/>
  <c r="J187" i="1"/>
  <c r="J189" i="1"/>
  <c r="F191" i="1"/>
  <c r="L193" i="1"/>
  <c r="L195" i="1"/>
  <c r="L197" i="1"/>
  <c r="L199" i="1"/>
  <c r="L201" i="1"/>
  <c r="J211" i="1"/>
  <c r="F213" i="1"/>
  <c r="L215" i="1"/>
  <c r="L217" i="1"/>
  <c r="L219" i="1"/>
  <c r="L221" i="1"/>
  <c r="L223" i="1"/>
  <c r="L225" i="1"/>
  <c r="L227" i="1"/>
  <c r="L229" i="1"/>
  <c r="L231" i="1"/>
  <c r="L233" i="1"/>
  <c r="J243" i="1"/>
  <c r="F245" i="1"/>
  <c r="L247" i="1"/>
  <c r="L249" i="1"/>
  <c r="J255" i="1"/>
  <c r="J257" i="1"/>
  <c r="J259" i="1"/>
  <c r="J261" i="1"/>
  <c r="F263" i="1"/>
  <c r="L265" i="1"/>
  <c r="J275" i="1"/>
  <c r="J277" i="1"/>
  <c r="J279" i="1"/>
  <c r="J281" i="1"/>
  <c r="J283" i="1"/>
  <c r="J285" i="1"/>
  <c r="L288" i="1"/>
  <c r="L308" i="1"/>
  <c r="L310" i="1"/>
  <c r="J328" i="1"/>
  <c r="J330" i="1"/>
  <c r="F332" i="1"/>
  <c r="L334" i="1"/>
  <c r="L336" i="1"/>
  <c r="J346" i="1"/>
  <c r="J348" i="1"/>
  <c r="J350" i="1"/>
  <c r="J352" i="1"/>
  <c r="J354" i="1"/>
  <c r="J356" i="1"/>
  <c r="J358" i="1"/>
  <c r="F360" i="1"/>
  <c r="L363" i="1"/>
  <c r="L365" i="1"/>
  <c r="L379" i="1"/>
  <c r="L381" i="1"/>
  <c r="L383" i="1"/>
  <c r="L385" i="1"/>
  <c r="L387" i="1"/>
  <c r="L389" i="1"/>
  <c r="L391" i="1"/>
  <c r="L393" i="1"/>
  <c r="L395" i="1"/>
  <c r="L398" i="1"/>
  <c r="L400" i="1"/>
  <c r="L402" i="1"/>
  <c r="L404" i="1"/>
  <c r="L406" i="1"/>
  <c r="L408" i="1"/>
  <c r="L410" i="1"/>
  <c r="L412" i="1"/>
  <c r="L414" i="1"/>
  <c r="L416" i="1"/>
  <c r="L418" i="1"/>
  <c r="L420" i="1"/>
  <c r="L422" i="1"/>
  <c r="L424" i="1"/>
  <c r="L426" i="1"/>
  <c r="L428" i="1"/>
  <c r="L430" i="1"/>
  <c r="L432" i="1"/>
  <c r="L434" i="1"/>
  <c r="L436" i="1"/>
  <c r="L438" i="1"/>
  <c r="L440" i="1"/>
  <c r="L442" i="1"/>
  <c r="L444" i="1"/>
  <c r="L90" i="1"/>
  <c r="L92" i="1"/>
  <c r="L114" i="1"/>
  <c r="J135" i="1"/>
  <c r="J141" i="1"/>
  <c r="J149" i="1"/>
  <c r="F155" i="1"/>
  <c r="L189" i="1"/>
  <c r="L245" i="1"/>
  <c r="L257" i="1"/>
  <c r="L259" i="1"/>
  <c r="L348" i="1"/>
  <c r="L350" i="1"/>
  <c r="L352" i="1"/>
  <c r="L354" i="1"/>
  <c r="L356" i="1"/>
  <c r="L358" i="1"/>
  <c r="J201" i="1"/>
  <c r="J233" i="1"/>
  <c r="J249" i="1"/>
  <c r="J265" i="1"/>
  <c r="J310" i="1"/>
  <c r="J336" i="1"/>
  <c r="F397" i="1"/>
  <c r="M129" i="1"/>
  <c r="N129" i="1" s="1"/>
  <c r="M157" i="1"/>
  <c r="N157" i="1" s="1"/>
  <c r="M43" i="1"/>
  <c r="N43" i="1" s="1"/>
  <c r="M65" i="1"/>
  <c r="N65" i="1" s="1"/>
  <c r="M69" i="1"/>
  <c r="N69" i="1" s="1"/>
  <c r="M101" i="1"/>
  <c r="N101" i="1" s="1"/>
  <c r="M103" i="1"/>
  <c r="N103" i="1" s="1"/>
  <c r="M105" i="1"/>
  <c r="N105" i="1" s="1"/>
  <c r="L126" i="1"/>
  <c r="J126" i="1"/>
  <c r="L128" i="1"/>
  <c r="J128" i="1"/>
  <c r="F128" i="1"/>
  <c r="L130" i="1"/>
  <c r="J130" i="1"/>
  <c r="L132" i="1"/>
  <c r="J132" i="1"/>
  <c r="F132" i="1"/>
  <c r="L134" i="1"/>
  <c r="J134" i="1"/>
  <c r="F134" i="1"/>
  <c r="L136" i="1"/>
  <c r="J136" i="1"/>
  <c r="L138" i="1"/>
  <c r="J138" i="1"/>
  <c r="F138" i="1"/>
  <c r="L140" i="1"/>
  <c r="J140" i="1"/>
  <c r="F140" i="1"/>
  <c r="L142" i="1"/>
  <c r="J142" i="1"/>
  <c r="F142" i="1"/>
  <c r="L144" i="1"/>
  <c r="J144" i="1"/>
  <c r="L146" i="1"/>
  <c r="J146" i="1"/>
  <c r="L148" i="1"/>
  <c r="J148" i="1"/>
  <c r="F148" i="1"/>
  <c r="L150" i="1"/>
  <c r="J150" i="1"/>
  <c r="L152" i="1"/>
  <c r="J152" i="1"/>
  <c r="L154" i="1"/>
  <c r="J154" i="1"/>
  <c r="L156" i="1"/>
  <c r="J156" i="1"/>
  <c r="L158" i="1"/>
  <c r="J158" i="1"/>
  <c r="L160" i="1"/>
  <c r="J160" i="1"/>
  <c r="M160" i="1"/>
  <c r="K160" i="1"/>
  <c r="N160" i="1" s="1"/>
  <c r="K11" i="1"/>
  <c r="N11" i="1" s="1"/>
  <c r="K15" i="1"/>
  <c r="M15" i="1"/>
  <c r="K17" i="1"/>
  <c r="N17" i="1" s="1"/>
  <c r="M17" i="1"/>
  <c r="K19" i="1"/>
  <c r="M19" i="1"/>
  <c r="M27" i="1"/>
  <c r="K29" i="1"/>
  <c r="M29" i="1"/>
  <c r="K33" i="1"/>
  <c r="N33" i="1" s="1"/>
  <c r="M37" i="1"/>
  <c r="K39" i="1"/>
  <c r="N39" i="1" s="1"/>
  <c r="J9" i="1"/>
  <c r="L9" i="1"/>
  <c r="K10" i="1"/>
  <c r="J11" i="1"/>
  <c r="L11" i="1"/>
  <c r="K12" i="1"/>
  <c r="J13" i="1"/>
  <c r="L13" i="1"/>
  <c r="K14" i="1"/>
  <c r="J15" i="1"/>
  <c r="K16" i="1"/>
  <c r="J17" i="1"/>
  <c r="K18" i="1"/>
  <c r="F19" i="1"/>
  <c r="J19" i="1"/>
  <c r="K20" i="1"/>
  <c r="F21" i="1"/>
  <c r="J21" i="1"/>
  <c r="L21" i="1"/>
  <c r="K22" i="1"/>
  <c r="F22" i="1" s="1"/>
  <c r="F23" i="1"/>
  <c r="J23" i="1"/>
  <c r="L23" i="1"/>
  <c r="K24" i="1"/>
  <c r="J25" i="1"/>
  <c r="L25" i="1"/>
  <c r="K26" i="1"/>
  <c r="F27" i="1"/>
  <c r="J27" i="1"/>
  <c r="L27" i="1"/>
  <c r="K28" i="1"/>
  <c r="F29" i="1"/>
  <c r="J29" i="1"/>
  <c r="K30" i="1"/>
  <c r="J31" i="1"/>
  <c r="L31" i="1"/>
  <c r="K32" i="1"/>
  <c r="J33" i="1"/>
  <c r="L33" i="1"/>
  <c r="K34" i="1"/>
  <c r="J35" i="1"/>
  <c r="L35" i="1"/>
  <c r="K36" i="1"/>
  <c r="F37" i="1"/>
  <c r="J37" i="1"/>
  <c r="L37" i="1"/>
  <c r="K38" i="1"/>
  <c r="J39" i="1"/>
  <c r="L39" i="1"/>
  <c r="K40" i="1"/>
  <c r="F41" i="1"/>
  <c r="J41" i="1"/>
  <c r="L41" i="1"/>
  <c r="K42" i="1"/>
  <c r="J43" i="1"/>
  <c r="L43" i="1"/>
  <c r="K44" i="1"/>
  <c r="F44" i="1" s="1"/>
  <c r="J45" i="1"/>
  <c r="L45" i="1"/>
  <c r="K46" i="1"/>
  <c r="J47" i="1"/>
  <c r="L47" i="1"/>
  <c r="K48" i="1"/>
  <c r="J49" i="1"/>
  <c r="L49" i="1"/>
  <c r="K50" i="1"/>
  <c r="J51" i="1"/>
  <c r="L51" i="1"/>
  <c r="K52" i="1"/>
  <c r="F52" i="1" s="1"/>
  <c r="J53" i="1"/>
  <c r="L53" i="1"/>
  <c r="K54" i="1"/>
  <c r="F55" i="1"/>
  <c r="J55" i="1"/>
  <c r="L55" i="1"/>
  <c r="K56" i="1"/>
  <c r="F56" i="1" s="1"/>
  <c r="J57" i="1"/>
  <c r="L57" i="1"/>
  <c r="K58" i="1"/>
  <c r="J59" i="1"/>
  <c r="L59" i="1"/>
  <c r="K60" i="1"/>
  <c r="F61" i="1"/>
  <c r="J61" i="1"/>
  <c r="L61" i="1"/>
  <c r="K62" i="1"/>
  <c r="F63" i="1"/>
  <c r="J63" i="1"/>
  <c r="L63" i="1"/>
  <c r="K64" i="1"/>
  <c r="F64" i="1" s="1"/>
  <c r="J65" i="1"/>
  <c r="L65" i="1"/>
  <c r="K66" i="1"/>
  <c r="F67" i="1"/>
  <c r="J67" i="1"/>
  <c r="L67" i="1"/>
  <c r="K68" i="1"/>
  <c r="J69" i="1"/>
  <c r="L69" i="1"/>
  <c r="K70" i="1"/>
  <c r="J71" i="1"/>
  <c r="L71" i="1"/>
  <c r="K72" i="1"/>
  <c r="J73" i="1"/>
  <c r="L73" i="1"/>
  <c r="K74" i="1"/>
  <c r="J75" i="1"/>
  <c r="L75" i="1"/>
  <c r="K76" i="1"/>
  <c r="F77" i="1"/>
  <c r="J77" i="1"/>
  <c r="L77" i="1"/>
  <c r="K78" i="1"/>
  <c r="J79" i="1"/>
  <c r="L79" i="1"/>
  <c r="K80" i="1"/>
  <c r="F80" i="1" s="1"/>
  <c r="J81" i="1"/>
  <c r="L81" i="1"/>
  <c r="K82" i="1"/>
  <c r="F82" i="1" s="1"/>
  <c r="F83" i="1"/>
  <c r="J83" i="1"/>
  <c r="L83" i="1"/>
  <c r="K84" i="1"/>
  <c r="J85" i="1"/>
  <c r="L85" i="1"/>
  <c r="K86" i="1"/>
  <c r="J87" i="1"/>
  <c r="L87" i="1"/>
  <c r="K88" i="1"/>
  <c r="F89" i="1"/>
  <c r="J89" i="1"/>
  <c r="L89" i="1"/>
  <c r="K90" i="1"/>
  <c r="J91" i="1"/>
  <c r="L91" i="1"/>
  <c r="K92" i="1"/>
  <c r="J93" i="1"/>
  <c r="L93" i="1"/>
  <c r="K94" i="1"/>
  <c r="J95" i="1"/>
  <c r="L95" i="1"/>
  <c r="K96" i="1"/>
  <c r="J97" i="1"/>
  <c r="L97" i="1"/>
  <c r="K98" i="1"/>
  <c r="J99" i="1"/>
  <c r="L99" i="1"/>
  <c r="K100" i="1"/>
  <c r="J101" i="1"/>
  <c r="L101" i="1"/>
  <c r="K102" i="1"/>
  <c r="J103" i="1"/>
  <c r="L103" i="1"/>
  <c r="K104" i="1"/>
  <c r="F104" i="1" s="1"/>
  <c r="J105" i="1"/>
  <c r="L105" i="1"/>
  <c r="K106" i="1"/>
  <c r="F106" i="1" s="1"/>
  <c r="J107" i="1"/>
  <c r="L107" i="1"/>
  <c r="K108" i="1"/>
  <c r="F108" i="1" s="1"/>
  <c r="J109" i="1"/>
  <c r="L109" i="1"/>
  <c r="K110" i="1"/>
  <c r="J111" i="1"/>
  <c r="L111" i="1"/>
  <c r="K112" i="1"/>
  <c r="J113" i="1"/>
  <c r="L113" i="1"/>
  <c r="K114" i="1"/>
  <c r="J115" i="1"/>
  <c r="L115" i="1"/>
  <c r="K116" i="1"/>
  <c r="F117" i="1"/>
  <c r="J117" i="1"/>
  <c r="L117" i="1"/>
  <c r="K118" i="1"/>
  <c r="J119" i="1"/>
  <c r="L119" i="1"/>
  <c r="K120" i="1"/>
  <c r="F121" i="1"/>
  <c r="J121" i="1"/>
  <c r="L121" i="1"/>
  <c r="K122" i="1"/>
  <c r="F123" i="1"/>
  <c r="J123" i="1"/>
  <c r="L123" i="1"/>
  <c r="K124" i="1"/>
  <c r="J125" i="1"/>
  <c r="L125" i="1"/>
  <c r="M126" i="1"/>
  <c r="M128" i="1"/>
  <c r="M130" i="1"/>
  <c r="M132" i="1"/>
  <c r="M134" i="1"/>
  <c r="M136" i="1"/>
  <c r="N136" i="1" s="1"/>
  <c r="M138" i="1"/>
  <c r="M140" i="1"/>
  <c r="M142" i="1"/>
  <c r="M144" i="1"/>
  <c r="F144" i="1" s="1"/>
  <c r="M146" i="1"/>
  <c r="M148" i="1"/>
  <c r="M150" i="1"/>
  <c r="F150" i="1" s="1"/>
  <c r="M152" i="1"/>
  <c r="M154" i="1"/>
  <c r="M156" i="1"/>
  <c r="M158" i="1"/>
  <c r="K9" i="1"/>
  <c r="K13" i="1"/>
  <c r="K21" i="1"/>
  <c r="K23" i="1"/>
  <c r="K25" i="1"/>
  <c r="K31" i="1"/>
  <c r="F31" i="1" s="1"/>
  <c r="K35" i="1"/>
  <c r="K41" i="1"/>
  <c r="K43" i="1"/>
  <c r="K45" i="1"/>
  <c r="K47" i="1"/>
  <c r="K49" i="1"/>
  <c r="K51" i="1"/>
  <c r="K53" i="1"/>
  <c r="K55" i="1"/>
  <c r="K57" i="1"/>
  <c r="F57" i="1" s="1"/>
  <c r="K59" i="1"/>
  <c r="K61" i="1"/>
  <c r="K63" i="1"/>
  <c r="K65" i="1"/>
  <c r="K67" i="1"/>
  <c r="K69" i="1"/>
  <c r="K71" i="1"/>
  <c r="K73" i="1"/>
  <c r="K75" i="1"/>
  <c r="K77" i="1"/>
  <c r="K79" i="1"/>
  <c r="K81" i="1"/>
  <c r="K83" i="1"/>
  <c r="K85" i="1"/>
  <c r="K87" i="1"/>
  <c r="K89" i="1"/>
  <c r="K91" i="1"/>
  <c r="K93" i="1"/>
  <c r="K95" i="1"/>
  <c r="K97" i="1"/>
  <c r="K99" i="1"/>
  <c r="F99" i="1" s="1"/>
  <c r="K101" i="1"/>
  <c r="K103" i="1"/>
  <c r="K105" i="1"/>
  <c r="K107" i="1"/>
  <c r="F107" i="1" s="1"/>
  <c r="K109" i="1"/>
  <c r="N109" i="1" s="1"/>
  <c r="K111" i="1"/>
  <c r="K113" i="1"/>
  <c r="N113" i="1" s="1"/>
  <c r="K115" i="1"/>
  <c r="K117" i="1"/>
  <c r="K119" i="1"/>
  <c r="N119" i="1" s="1"/>
  <c r="K121" i="1"/>
  <c r="K123" i="1"/>
  <c r="K125" i="1"/>
  <c r="N125" i="1" s="1"/>
  <c r="L287" i="1"/>
  <c r="J287" i="1"/>
  <c r="F287" i="1"/>
  <c r="L289" i="1"/>
  <c r="J289" i="1"/>
  <c r="L291" i="1"/>
  <c r="J291" i="1"/>
  <c r="F291" i="1"/>
  <c r="L293" i="1"/>
  <c r="J293" i="1"/>
  <c r="L295" i="1"/>
  <c r="J295" i="1"/>
  <c r="L297" i="1"/>
  <c r="J297" i="1"/>
  <c r="L299" i="1"/>
  <c r="J299" i="1"/>
  <c r="L301" i="1"/>
  <c r="J301" i="1"/>
  <c r="L303" i="1"/>
  <c r="J303" i="1"/>
  <c r="L305" i="1"/>
  <c r="J305" i="1"/>
  <c r="F305" i="1"/>
  <c r="L307" i="1"/>
  <c r="J307" i="1"/>
  <c r="F307" i="1"/>
  <c r="M307" i="1"/>
  <c r="K307" i="1"/>
  <c r="K162" i="1"/>
  <c r="N162" i="1" s="1"/>
  <c r="M162" i="1"/>
  <c r="K164" i="1"/>
  <c r="M164" i="1"/>
  <c r="K166" i="1"/>
  <c r="N166" i="1" s="1"/>
  <c r="M166" i="1"/>
  <c r="K168" i="1"/>
  <c r="M168" i="1"/>
  <c r="N168" i="1" s="1"/>
  <c r="K170" i="1"/>
  <c r="N170" i="1" s="1"/>
  <c r="M170" i="1"/>
  <c r="K172" i="1"/>
  <c r="N172" i="1" s="1"/>
  <c r="M172" i="1"/>
  <c r="K174" i="1"/>
  <c r="M174" i="1"/>
  <c r="K176" i="1"/>
  <c r="N176" i="1" s="1"/>
  <c r="M176" i="1"/>
  <c r="K178" i="1"/>
  <c r="N178" i="1" s="1"/>
  <c r="M178" i="1"/>
  <c r="K180" i="1"/>
  <c r="N180" i="1" s="1"/>
  <c r="M180" i="1"/>
  <c r="K182" i="1"/>
  <c r="N182" i="1" s="1"/>
  <c r="M182" i="1"/>
  <c r="K184" i="1"/>
  <c r="N184" i="1" s="1"/>
  <c r="M184" i="1"/>
  <c r="K186" i="1"/>
  <c r="N186" i="1" s="1"/>
  <c r="M186" i="1"/>
  <c r="K188" i="1"/>
  <c r="M188" i="1"/>
  <c r="K190" i="1"/>
  <c r="N190" i="1" s="1"/>
  <c r="M190" i="1"/>
  <c r="K192" i="1"/>
  <c r="N192" i="1" s="1"/>
  <c r="M192" i="1"/>
  <c r="K194" i="1"/>
  <c r="N194" i="1" s="1"/>
  <c r="M194" i="1"/>
  <c r="K196" i="1"/>
  <c r="M196" i="1"/>
  <c r="K198" i="1"/>
  <c r="M198" i="1"/>
  <c r="K200" i="1"/>
  <c r="M200" i="1"/>
  <c r="K202" i="1"/>
  <c r="M202" i="1"/>
  <c r="K204" i="1"/>
  <c r="N204" i="1" s="1"/>
  <c r="M204" i="1"/>
  <c r="K206" i="1"/>
  <c r="N206" i="1" s="1"/>
  <c r="M206" i="1"/>
  <c r="K208" i="1"/>
  <c r="M208" i="1"/>
  <c r="K210" i="1"/>
  <c r="M210" i="1"/>
  <c r="K212" i="1"/>
  <c r="N212" i="1" s="1"/>
  <c r="M212" i="1"/>
  <c r="K214" i="1"/>
  <c r="M214" i="1"/>
  <c r="K216" i="1"/>
  <c r="N216" i="1" s="1"/>
  <c r="M216" i="1"/>
  <c r="K218" i="1"/>
  <c r="N218" i="1" s="1"/>
  <c r="M218" i="1"/>
  <c r="K220" i="1"/>
  <c r="N220" i="1" s="1"/>
  <c r="M220" i="1"/>
  <c r="K222" i="1"/>
  <c r="N222" i="1" s="1"/>
  <c r="M222" i="1"/>
  <c r="K224" i="1"/>
  <c r="M224" i="1"/>
  <c r="K226" i="1"/>
  <c r="N226" i="1" s="1"/>
  <c r="M226" i="1"/>
  <c r="K228" i="1"/>
  <c r="N228" i="1" s="1"/>
  <c r="M228" i="1"/>
  <c r="K230" i="1"/>
  <c r="M230" i="1"/>
  <c r="K232" i="1"/>
  <c r="N232" i="1" s="1"/>
  <c r="M232" i="1"/>
  <c r="K234" i="1"/>
  <c r="N234" i="1" s="1"/>
  <c r="M234" i="1"/>
  <c r="K236" i="1"/>
  <c r="M236" i="1"/>
  <c r="K238" i="1"/>
  <c r="N238" i="1" s="1"/>
  <c r="M238" i="1"/>
  <c r="K240" i="1"/>
  <c r="M240" i="1"/>
  <c r="K242" i="1"/>
  <c r="N242" i="1" s="1"/>
  <c r="M242" i="1"/>
  <c r="K244" i="1"/>
  <c r="N244" i="1" s="1"/>
  <c r="M244" i="1"/>
  <c r="K246" i="1"/>
  <c r="N246" i="1" s="1"/>
  <c r="M246" i="1"/>
  <c r="K248" i="1"/>
  <c r="N248" i="1" s="1"/>
  <c r="M248" i="1"/>
  <c r="K250" i="1"/>
  <c r="N250" i="1" s="1"/>
  <c r="M250" i="1"/>
  <c r="K252" i="1"/>
  <c r="M252" i="1"/>
  <c r="N252" i="1" s="1"/>
  <c r="K254" i="1"/>
  <c r="N254" i="1" s="1"/>
  <c r="M254" i="1"/>
  <c r="K256" i="1"/>
  <c r="N256" i="1" s="1"/>
  <c r="M256" i="1"/>
  <c r="K258" i="1"/>
  <c r="N258" i="1" s="1"/>
  <c r="M258" i="1"/>
  <c r="K260" i="1"/>
  <c r="N260" i="1" s="1"/>
  <c r="M260" i="1"/>
  <c r="K262" i="1"/>
  <c r="M262" i="1"/>
  <c r="K264" i="1"/>
  <c r="M264" i="1"/>
  <c r="K266" i="1"/>
  <c r="M266" i="1"/>
  <c r="N266" i="1" s="1"/>
  <c r="K268" i="1"/>
  <c r="M268" i="1"/>
  <c r="K270" i="1"/>
  <c r="N270" i="1" s="1"/>
  <c r="M270" i="1"/>
  <c r="K272" i="1"/>
  <c r="N272" i="1" s="1"/>
  <c r="M272" i="1"/>
  <c r="K274" i="1"/>
  <c r="N274" i="1" s="1"/>
  <c r="M274" i="1"/>
  <c r="K276" i="1"/>
  <c r="M276" i="1"/>
  <c r="K278" i="1"/>
  <c r="M278" i="1"/>
  <c r="K280" i="1"/>
  <c r="N280" i="1" s="1"/>
  <c r="M280" i="1"/>
  <c r="K282" i="1"/>
  <c r="M282" i="1"/>
  <c r="N282" i="1" s="1"/>
  <c r="K284" i="1"/>
  <c r="N284" i="1" s="1"/>
  <c r="M284" i="1"/>
  <c r="K286" i="1"/>
  <c r="N286" i="1" s="1"/>
  <c r="M287" i="1"/>
  <c r="M289" i="1"/>
  <c r="N289" i="1" s="1"/>
  <c r="M291" i="1"/>
  <c r="M293" i="1"/>
  <c r="M295" i="1"/>
  <c r="M297" i="1"/>
  <c r="M299" i="1"/>
  <c r="M301" i="1"/>
  <c r="M303" i="1"/>
  <c r="M305" i="1"/>
  <c r="K127" i="1"/>
  <c r="K129" i="1"/>
  <c r="K131" i="1"/>
  <c r="K133" i="1"/>
  <c r="K135" i="1"/>
  <c r="K137" i="1"/>
  <c r="K139" i="1"/>
  <c r="K141" i="1"/>
  <c r="F141" i="1" s="1"/>
  <c r="K143" i="1"/>
  <c r="K145" i="1"/>
  <c r="F145" i="1" s="1"/>
  <c r="K147" i="1"/>
  <c r="F147" i="1" s="1"/>
  <c r="K149" i="1"/>
  <c r="K151" i="1"/>
  <c r="K153" i="1"/>
  <c r="K155" i="1"/>
  <c r="K157" i="1"/>
  <c r="K159" i="1"/>
  <c r="K161" i="1"/>
  <c r="F161" i="1" s="1"/>
  <c r="J162" i="1"/>
  <c r="K163" i="1"/>
  <c r="F164" i="1"/>
  <c r="J164" i="1"/>
  <c r="K165" i="1"/>
  <c r="J166" i="1"/>
  <c r="K167" i="1"/>
  <c r="F167" i="1" s="1"/>
  <c r="J168" i="1"/>
  <c r="K169" i="1"/>
  <c r="F169" i="1" s="1"/>
  <c r="J170" i="1"/>
  <c r="K171" i="1"/>
  <c r="J172" i="1"/>
  <c r="K173" i="1"/>
  <c r="F173" i="1" s="1"/>
  <c r="F174" i="1"/>
  <c r="J174" i="1"/>
  <c r="K175" i="1"/>
  <c r="J176" i="1"/>
  <c r="K177" i="1"/>
  <c r="J178" i="1"/>
  <c r="K179" i="1"/>
  <c r="J180" i="1"/>
  <c r="K181" i="1"/>
  <c r="J182" i="1"/>
  <c r="K183" i="1"/>
  <c r="J184" i="1"/>
  <c r="K185" i="1"/>
  <c r="F185" i="1" s="1"/>
  <c r="J186" i="1"/>
  <c r="K187" i="1"/>
  <c r="F188" i="1"/>
  <c r="J188" i="1"/>
  <c r="K189" i="1"/>
  <c r="J190" i="1"/>
  <c r="K191" i="1"/>
  <c r="J192" i="1"/>
  <c r="K193" i="1"/>
  <c r="J194" i="1"/>
  <c r="K195" i="1"/>
  <c r="F196" i="1"/>
  <c r="J196" i="1"/>
  <c r="K197" i="1"/>
  <c r="F198" i="1"/>
  <c r="J198" i="1"/>
  <c r="K199" i="1"/>
  <c r="F200" i="1"/>
  <c r="J200" i="1"/>
  <c r="K201" i="1"/>
  <c r="F202" i="1"/>
  <c r="J202" i="1"/>
  <c r="K203" i="1"/>
  <c r="J204" i="1"/>
  <c r="K205" i="1"/>
  <c r="J206" i="1"/>
  <c r="K207" i="1"/>
  <c r="F207" i="1" s="1"/>
  <c r="F208" i="1"/>
  <c r="J208" i="1"/>
  <c r="K209" i="1"/>
  <c r="F210" i="1"/>
  <c r="J210" i="1"/>
  <c r="K211" i="1"/>
  <c r="J212" i="1"/>
  <c r="K213" i="1"/>
  <c r="F214" i="1"/>
  <c r="J214" i="1"/>
  <c r="K215" i="1"/>
  <c r="F215" i="1" s="1"/>
  <c r="J216" i="1"/>
  <c r="K217" i="1"/>
  <c r="J218" i="1"/>
  <c r="K219" i="1"/>
  <c r="J220" i="1"/>
  <c r="K221" i="1"/>
  <c r="J222" i="1"/>
  <c r="K223" i="1"/>
  <c r="F224" i="1"/>
  <c r="J224" i="1"/>
  <c r="K225" i="1"/>
  <c r="J226" i="1"/>
  <c r="K227" i="1"/>
  <c r="J228" i="1"/>
  <c r="K229" i="1"/>
  <c r="F230" i="1"/>
  <c r="J230" i="1"/>
  <c r="K231" i="1"/>
  <c r="J232" i="1"/>
  <c r="K233" i="1"/>
  <c r="J234" i="1"/>
  <c r="K235" i="1"/>
  <c r="F236" i="1"/>
  <c r="J236" i="1"/>
  <c r="K237" i="1"/>
  <c r="J238" i="1"/>
  <c r="K239" i="1"/>
  <c r="F240" i="1"/>
  <c r="J240" i="1"/>
  <c r="K241" i="1"/>
  <c r="J242" i="1"/>
  <c r="K243" i="1"/>
  <c r="J244" i="1"/>
  <c r="K245" i="1"/>
  <c r="J246" i="1"/>
  <c r="K247" i="1"/>
  <c r="F247" i="1" s="1"/>
  <c r="J248" i="1"/>
  <c r="K249" i="1"/>
  <c r="J250" i="1"/>
  <c r="K251" i="1"/>
  <c r="J252" i="1"/>
  <c r="K253" i="1"/>
  <c r="J254" i="1"/>
  <c r="K255" i="1"/>
  <c r="J256" i="1"/>
  <c r="K257" i="1"/>
  <c r="J258" i="1"/>
  <c r="K259" i="1"/>
  <c r="J260" i="1"/>
  <c r="K261" i="1"/>
  <c r="F262" i="1"/>
  <c r="J262" i="1"/>
  <c r="K263" i="1"/>
  <c r="F264" i="1"/>
  <c r="J264" i="1"/>
  <c r="K265" i="1"/>
  <c r="J266" i="1"/>
  <c r="K267" i="1"/>
  <c r="F268" i="1"/>
  <c r="J268" i="1"/>
  <c r="K269" i="1"/>
  <c r="J270" i="1"/>
  <c r="K271" i="1"/>
  <c r="J272" i="1"/>
  <c r="K273" i="1"/>
  <c r="J274" i="1"/>
  <c r="K275" i="1"/>
  <c r="F276" i="1"/>
  <c r="J276" i="1"/>
  <c r="K277" i="1"/>
  <c r="F277" i="1" s="1"/>
  <c r="F278" i="1"/>
  <c r="J278" i="1"/>
  <c r="K279" i="1"/>
  <c r="J280" i="1"/>
  <c r="K281" i="1"/>
  <c r="J282" i="1"/>
  <c r="K283" i="1"/>
  <c r="F283" i="1" s="1"/>
  <c r="J284" i="1"/>
  <c r="K285" i="1"/>
  <c r="J286" i="1"/>
  <c r="L286" i="1"/>
  <c r="K287" i="1"/>
  <c r="M288" i="1"/>
  <c r="K289" i="1"/>
  <c r="M290" i="1"/>
  <c r="K291" i="1"/>
  <c r="M292" i="1"/>
  <c r="K293" i="1"/>
  <c r="M294" i="1"/>
  <c r="K295" i="1"/>
  <c r="M296" i="1"/>
  <c r="K297" i="1"/>
  <c r="M298" i="1"/>
  <c r="K299" i="1"/>
  <c r="M300" i="1"/>
  <c r="K301" i="1"/>
  <c r="M302" i="1"/>
  <c r="K303" i="1"/>
  <c r="M304" i="1"/>
  <c r="K305" i="1"/>
  <c r="M306" i="1"/>
  <c r="L366" i="1"/>
  <c r="J366" i="1"/>
  <c r="L368" i="1"/>
  <c r="J368" i="1"/>
  <c r="L370" i="1"/>
  <c r="J370" i="1"/>
  <c r="L372" i="1"/>
  <c r="J372" i="1"/>
  <c r="L374" i="1"/>
  <c r="J374" i="1"/>
  <c r="L376" i="1"/>
  <c r="J376" i="1"/>
  <c r="M378" i="1"/>
  <c r="K378" i="1"/>
  <c r="L378" i="1"/>
  <c r="J378" i="1"/>
  <c r="K309" i="1"/>
  <c r="N309" i="1" s="1"/>
  <c r="M309" i="1"/>
  <c r="K311" i="1"/>
  <c r="M311" i="1"/>
  <c r="K313" i="1"/>
  <c r="N313" i="1" s="1"/>
  <c r="M313" i="1"/>
  <c r="K315" i="1"/>
  <c r="N315" i="1" s="1"/>
  <c r="M315" i="1"/>
  <c r="K317" i="1"/>
  <c r="M317" i="1"/>
  <c r="N317" i="1" s="1"/>
  <c r="K319" i="1"/>
  <c r="M319" i="1"/>
  <c r="K321" i="1"/>
  <c r="M321" i="1"/>
  <c r="K323" i="1"/>
  <c r="N323" i="1" s="1"/>
  <c r="M323" i="1"/>
  <c r="K325" i="1"/>
  <c r="N325" i="1" s="1"/>
  <c r="M325" i="1"/>
  <c r="K327" i="1"/>
  <c r="M327" i="1"/>
  <c r="K329" i="1"/>
  <c r="N329" i="1" s="1"/>
  <c r="M329" i="1"/>
  <c r="K331" i="1"/>
  <c r="N331" i="1" s="1"/>
  <c r="M331" i="1"/>
  <c r="K333" i="1"/>
  <c r="N333" i="1" s="1"/>
  <c r="M333" i="1"/>
  <c r="K335" i="1"/>
  <c r="N335" i="1" s="1"/>
  <c r="M335" i="1"/>
  <c r="K337" i="1"/>
  <c r="M337" i="1"/>
  <c r="K339" i="1"/>
  <c r="N339" i="1" s="1"/>
  <c r="M339" i="1"/>
  <c r="K341" i="1"/>
  <c r="M341" i="1"/>
  <c r="K343" i="1"/>
  <c r="N343" i="1" s="1"/>
  <c r="M343" i="1"/>
  <c r="K345" i="1"/>
  <c r="N345" i="1" s="1"/>
  <c r="M345" i="1"/>
  <c r="K347" i="1"/>
  <c r="M347" i="1"/>
  <c r="K349" i="1"/>
  <c r="N349" i="1" s="1"/>
  <c r="M349" i="1"/>
  <c r="K351" i="1"/>
  <c r="M351" i="1"/>
  <c r="N351" i="1" s="1"/>
  <c r="K353" i="1"/>
  <c r="M353" i="1"/>
  <c r="K355" i="1"/>
  <c r="N355" i="1" s="1"/>
  <c r="M355" i="1"/>
  <c r="K357" i="1"/>
  <c r="M357" i="1"/>
  <c r="K359" i="1"/>
  <c r="M359" i="1"/>
  <c r="L361" i="1"/>
  <c r="K362" i="1"/>
  <c r="M362" i="1"/>
  <c r="K364" i="1"/>
  <c r="M364" i="1"/>
  <c r="M366" i="1"/>
  <c r="M368" i="1"/>
  <c r="M370" i="1"/>
  <c r="M372" i="1"/>
  <c r="M374" i="1"/>
  <c r="M376" i="1"/>
  <c r="K288" i="1"/>
  <c r="K290" i="1"/>
  <c r="K292" i="1"/>
  <c r="K294" i="1"/>
  <c r="K296" i="1"/>
  <c r="K298" i="1"/>
  <c r="N298" i="1" s="1"/>
  <c r="K300" i="1"/>
  <c r="K302" i="1"/>
  <c r="K304" i="1"/>
  <c r="K306" i="1"/>
  <c r="N306" i="1" s="1"/>
  <c r="K308" i="1"/>
  <c r="J309" i="1"/>
  <c r="K310" i="1"/>
  <c r="F311" i="1"/>
  <c r="J311" i="1"/>
  <c r="K312" i="1"/>
  <c r="J313" i="1"/>
  <c r="K314" i="1"/>
  <c r="J315" i="1"/>
  <c r="K316" i="1"/>
  <c r="J317" i="1"/>
  <c r="K318" i="1"/>
  <c r="F318" i="1" s="1"/>
  <c r="F319" i="1"/>
  <c r="J319" i="1"/>
  <c r="K320" i="1"/>
  <c r="F321" i="1"/>
  <c r="J321" i="1"/>
  <c r="K322" i="1"/>
  <c r="J323" i="1"/>
  <c r="K324" i="1"/>
  <c r="J325" i="1"/>
  <c r="K326" i="1"/>
  <c r="F327" i="1"/>
  <c r="J327" i="1"/>
  <c r="K328" i="1"/>
  <c r="J329" i="1"/>
  <c r="K330" i="1"/>
  <c r="J331" i="1"/>
  <c r="K332" i="1"/>
  <c r="J333" i="1"/>
  <c r="K334" i="1"/>
  <c r="J335" i="1"/>
  <c r="K336" i="1"/>
  <c r="F337" i="1"/>
  <c r="J337" i="1"/>
  <c r="K338" i="1"/>
  <c r="J339" i="1"/>
  <c r="K340" i="1"/>
  <c r="F341" i="1"/>
  <c r="J341" i="1"/>
  <c r="K342" i="1"/>
  <c r="J343" i="1"/>
  <c r="K344" i="1"/>
  <c r="J345" i="1"/>
  <c r="K346" i="1"/>
  <c r="F347" i="1"/>
  <c r="J347" i="1"/>
  <c r="K348" i="1"/>
  <c r="F348" i="1" s="1"/>
  <c r="J349" i="1"/>
  <c r="K350" i="1"/>
  <c r="F350" i="1" s="1"/>
  <c r="J351" i="1"/>
  <c r="K352" i="1"/>
  <c r="F353" i="1"/>
  <c r="J353" i="1"/>
  <c r="K354" i="1"/>
  <c r="J355" i="1"/>
  <c r="K356" i="1"/>
  <c r="F357" i="1"/>
  <c r="J357" i="1"/>
  <c r="K358" i="1"/>
  <c r="F358" i="1" s="1"/>
  <c r="F359" i="1"/>
  <c r="J359" i="1"/>
  <c r="K360" i="1"/>
  <c r="J362" i="1"/>
  <c r="K363" i="1"/>
  <c r="J364" i="1"/>
  <c r="K365" i="1"/>
  <c r="K366" i="1"/>
  <c r="M367" i="1"/>
  <c r="N367" i="1" s="1"/>
  <c r="K368" i="1"/>
  <c r="N368" i="1" s="1"/>
  <c r="M369" i="1"/>
  <c r="K370" i="1"/>
  <c r="M371" i="1"/>
  <c r="K372" i="1"/>
  <c r="N372" i="1" s="1"/>
  <c r="M373" i="1"/>
  <c r="K374" i="1"/>
  <c r="M375" i="1"/>
  <c r="K376" i="1"/>
  <c r="M377" i="1"/>
  <c r="K367" i="1"/>
  <c r="K369" i="1"/>
  <c r="N369" i="1" s="1"/>
  <c r="K371" i="1"/>
  <c r="K373" i="1"/>
  <c r="F373" i="1" s="1"/>
  <c r="K375" i="1"/>
  <c r="K377" i="1"/>
  <c r="N377" i="1" s="1"/>
  <c r="K379" i="1"/>
  <c r="J380" i="1"/>
  <c r="L380" i="1"/>
  <c r="K381" i="1"/>
  <c r="J382" i="1"/>
  <c r="L382" i="1"/>
  <c r="K383" i="1"/>
  <c r="J384" i="1"/>
  <c r="L384" i="1"/>
  <c r="K385" i="1"/>
  <c r="J386" i="1"/>
  <c r="L386" i="1"/>
  <c r="K387" i="1"/>
  <c r="J388" i="1"/>
  <c r="L388" i="1"/>
  <c r="K389" i="1"/>
  <c r="J390" i="1"/>
  <c r="L390" i="1"/>
  <c r="K391" i="1"/>
  <c r="J392" i="1"/>
  <c r="L392" i="1"/>
  <c r="K393" i="1"/>
  <c r="J394" i="1"/>
  <c r="L394" i="1"/>
  <c r="K395" i="1"/>
  <c r="J396" i="1"/>
  <c r="L396" i="1"/>
  <c r="K398" i="1"/>
  <c r="J399" i="1"/>
  <c r="L399" i="1"/>
  <c r="K400" i="1"/>
  <c r="J401" i="1"/>
  <c r="L401" i="1"/>
  <c r="K402" i="1"/>
  <c r="J403" i="1"/>
  <c r="L403" i="1"/>
  <c r="K404" i="1"/>
  <c r="J405" i="1"/>
  <c r="L405" i="1"/>
  <c r="K406" i="1"/>
  <c r="J407" i="1"/>
  <c r="L407" i="1"/>
  <c r="K408" i="1"/>
  <c r="J409" i="1"/>
  <c r="L409" i="1"/>
  <c r="K410" i="1"/>
  <c r="J411" i="1"/>
  <c r="L411" i="1"/>
  <c r="K412" i="1"/>
  <c r="J413" i="1"/>
  <c r="L413" i="1"/>
  <c r="K414" i="1"/>
  <c r="J415" i="1"/>
  <c r="L415" i="1"/>
  <c r="K416" i="1"/>
  <c r="J417" i="1"/>
  <c r="L417" i="1"/>
  <c r="K418" i="1"/>
  <c r="J419" i="1"/>
  <c r="L419" i="1"/>
  <c r="K420" i="1"/>
  <c r="J421" i="1"/>
  <c r="L421" i="1"/>
  <c r="K422" i="1"/>
  <c r="J423" i="1"/>
  <c r="L423" i="1"/>
  <c r="K424" i="1"/>
  <c r="J425" i="1"/>
  <c r="L425" i="1"/>
  <c r="K426" i="1"/>
  <c r="J427" i="1"/>
  <c r="L427" i="1"/>
  <c r="K428" i="1"/>
  <c r="J429" i="1"/>
  <c r="L429" i="1"/>
  <c r="K430" i="1"/>
  <c r="J431" i="1"/>
  <c r="L431" i="1"/>
  <c r="K432" i="1"/>
  <c r="J433" i="1"/>
  <c r="L433" i="1"/>
  <c r="K434" i="1"/>
  <c r="J435" i="1"/>
  <c r="L435" i="1"/>
  <c r="K436" i="1"/>
  <c r="J437" i="1"/>
  <c r="L437" i="1"/>
  <c r="K438" i="1"/>
  <c r="J439" i="1"/>
  <c r="L439" i="1"/>
  <c r="K440" i="1"/>
  <c r="J441" i="1"/>
  <c r="L441" i="1"/>
  <c r="K442" i="1"/>
  <c r="J443" i="1"/>
  <c r="L443" i="1"/>
  <c r="K444" i="1"/>
  <c r="J445" i="1"/>
  <c r="L445" i="1"/>
  <c r="K446" i="1"/>
  <c r="F446" i="1" s="1"/>
  <c r="J447" i="1"/>
  <c r="L447" i="1"/>
  <c r="K448" i="1"/>
  <c r="M448" i="1"/>
  <c r="J449" i="1"/>
  <c r="L449" i="1"/>
  <c r="K380" i="1"/>
  <c r="F380" i="1" s="1"/>
  <c r="K382" i="1"/>
  <c r="K384" i="1"/>
  <c r="F384" i="1" s="1"/>
  <c r="K386" i="1"/>
  <c r="K388" i="1"/>
  <c r="F388" i="1" s="1"/>
  <c r="K392" i="1"/>
  <c r="K394" i="1"/>
  <c r="N394" i="1" s="1"/>
  <c r="K396" i="1"/>
  <c r="K399" i="1"/>
  <c r="N399" i="1" s="1"/>
  <c r="K401" i="1"/>
  <c r="K403" i="1"/>
  <c r="K405" i="1"/>
  <c r="K407" i="1"/>
  <c r="N407" i="1" s="1"/>
  <c r="K409" i="1"/>
  <c r="K411" i="1"/>
  <c r="N411" i="1" s="1"/>
  <c r="K413" i="1"/>
  <c r="K415" i="1"/>
  <c r="N415" i="1" s="1"/>
  <c r="K417" i="1"/>
  <c r="K419" i="1"/>
  <c r="K421" i="1"/>
  <c r="K423" i="1"/>
  <c r="N423" i="1" s="1"/>
  <c r="K425" i="1"/>
  <c r="K427" i="1"/>
  <c r="N427" i="1" s="1"/>
  <c r="K429" i="1"/>
  <c r="K431" i="1"/>
  <c r="N431" i="1" s="1"/>
  <c r="K433" i="1"/>
  <c r="K435" i="1"/>
  <c r="K437" i="1"/>
  <c r="K439" i="1"/>
  <c r="N439" i="1" s="1"/>
  <c r="K441" i="1"/>
  <c r="K443" i="1"/>
  <c r="K445" i="1"/>
  <c r="K447" i="1"/>
  <c r="N447" i="1" s="1"/>
  <c r="J448" i="1"/>
  <c r="K449" i="1"/>
  <c r="F58" i="1" l="1"/>
  <c r="F81" i="1"/>
  <c r="F103" i="1"/>
  <c r="F111" i="1"/>
  <c r="F300" i="1"/>
  <c r="F285" i="1"/>
  <c r="F183" i="1"/>
  <c r="F334" i="1"/>
  <c r="F251" i="1"/>
  <c r="F158" i="1"/>
  <c r="F193" i="1"/>
  <c r="F13" i="1"/>
  <c r="F344" i="1"/>
  <c r="F363" i="1"/>
  <c r="F129" i="1"/>
  <c r="F95" i="1"/>
  <c r="F90" i="1"/>
  <c r="F76" i="1"/>
  <c r="F32" i="1"/>
  <c r="F18" i="1"/>
  <c r="F195" i="1"/>
  <c r="F221" i="1"/>
  <c r="F219" i="1"/>
  <c r="F271" i="1"/>
  <c r="F218" i="1"/>
  <c r="F189" i="1"/>
  <c r="F130" i="1"/>
  <c r="F54" i="1"/>
  <c r="F46" i="1"/>
  <c r="F330" i="1"/>
  <c r="F279" i="1"/>
  <c r="F269" i="1"/>
  <c r="F237" i="1"/>
  <c r="F177" i="1"/>
  <c r="F115" i="1"/>
  <c r="F91" i="1"/>
  <c r="F16" i="1"/>
  <c r="F79" i="1"/>
  <c r="F433" i="1"/>
  <c r="F425" i="1"/>
  <c r="F417" i="1"/>
  <c r="F409" i="1"/>
  <c r="F401" i="1"/>
  <c r="F392" i="1"/>
  <c r="F438" i="1"/>
  <c r="F430" i="1"/>
  <c r="F422" i="1"/>
  <c r="F414" i="1"/>
  <c r="F406" i="1"/>
  <c r="F398" i="1"/>
  <c r="F389" i="1"/>
  <c r="F381" i="1"/>
  <c r="F225" i="1"/>
  <c r="F197" i="1"/>
  <c r="F126" i="1"/>
  <c r="F445" i="1"/>
  <c r="F437" i="1"/>
  <c r="F429" i="1"/>
  <c r="F421" i="1"/>
  <c r="F413" i="1"/>
  <c r="F405" i="1"/>
  <c r="F442" i="1"/>
  <c r="F434" i="1"/>
  <c r="F426" i="1"/>
  <c r="F418" i="1"/>
  <c r="F410" i="1"/>
  <c r="F402" i="1"/>
  <c r="F393" i="1"/>
  <c r="F385" i="1"/>
  <c r="F365" i="1"/>
  <c r="F354" i="1"/>
  <c r="F286" i="1"/>
  <c r="F217" i="1"/>
  <c r="F186" i="1"/>
  <c r="F34" i="1"/>
  <c r="F441" i="1"/>
  <c r="F396" i="1"/>
  <c r="F170" i="1"/>
  <c r="F303" i="1"/>
  <c r="F295" i="1"/>
  <c r="F254" i="1"/>
  <c r="F71" i="1"/>
  <c r="F47" i="1"/>
  <c r="F35" i="1"/>
  <c r="F440" i="1"/>
  <c r="F432" i="1"/>
  <c r="F424" i="1"/>
  <c r="F416" i="1"/>
  <c r="F408" i="1"/>
  <c r="F400" i="1"/>
  <c r="F391" i="1"/>
  <c r="F383" i="1"/>
  <c r="F366" i="1"/>
  <c r="F352" i="1"/>
  <c r="F338" i="1"/>
  <c r="F299" i="1"/>
  <c r="F257" i="1"/>
  <c r="F239" i="1"/>
  <c r="F209" i="1"/>
  <c r="F163" i="1"/>
  <c r="F133" i="1"/>
  <c r="F152" i="1"/>
  <c r="F136" i="1"/>
  <c r="F94" i="1"/>
  <c r="F72" i="1"/>
  <c r="F36" i="1"/>
  <c r="F322" i="1"/>
  <c r="F312" i="1"/>
  <c r="F227" i="1"/>
  <c r="F171" i="1"/>
  <c r="F153" i="1"/>
  <c r="F156" i="1"/>
  <c r="F304" i="1"/>
  <c r="F296" i="1"/>
  <c r="F179" i="1"/>
  <c r="F139" i="1"/>
  <c r="F65" i="1"/>
  <c r="F60" i="1"/>
  <c r="F266" i="1"/>
  <c r="F206" i="1"/>
  <c r="F15" i="1"/>
  <c r="F97" i="1"/>
  <c r="F39" i="1"/>
  <c r="F11" i="1"/>
  <c r="F314" i="1"/>
  <c r="F281" i="1"/>
  <c r="F261" i="1"/>
  <c r="F234" i="1"/>
  <c r="F222" i="1"/>
  <c r="F162" i="1"/>
  <c r="F49" i="1"/>
  <c r="F86" i="1"/>
  <c r="F382" i="1"/>
  <c r="F444" i="1"/>
  <c r="F436" i="1"/>
  <c r="F428" i="1"/>
  <c r="F420" i="1"/>
  <c r="F412" i="1"/>
  <c r="F404" i="1"/>
  <c r="F395" i="1"/>
  <c r="F387" i="1"/>
  <c r="F379" i="1"/>
  <c r="F340" i="1"/>
  <c r="F326" i="1"/>
  <c r="F316" i="1"/>
  <c r="F301" i="1"/>
  <c r="F297" i="1"/>
  <c r="F293" i="1"/>
  <c r="F289" i="1"/>
  <c r="F274" i="1"/>
  <c r="F259" i="1"/>
  <c r="F250" i="1"/>
  <c r="F238" i="1"/>
  <c r="F235" i="1"/>
  <c r="F229" i="1"/>
  <c r="F226" i="1"/>
  <c r="F223" i="1"/>
  <c r="F205" i="1"/>
  <c r="F199" i="1"/>
  <c r="F194" i="1"/>
  <c r="F182" i="1"/>
  <c r="F175" i="1"/>
  <c r="F166" i="1"/>
  <c r="F159" i="1"/>
  <c r="F143" i="1"/>
  <c r="F135" i="1"/>
  <c r="F284" i="1"/>
  <c r="F280" i="1"/>
  <c r="F272" i="1"/>
  <c r="F260" i="1"/>
  <c r="F256" i="1"/>
  <c r="F252" i="1"/>
  <c r="F248" i="1"/>
  <c r="F244" i="1"/>
  <c r="F232" i="1"/>
  <c r="F228" i="1"/>
  <c r="F220" i="1"/>
  <c r="F216" i="1"/>
  <c r="F212" i="1"/>
  <c r="F204" i="1"/>
  <c r="F192" i="1"/>
  <c r="F184" i="1"/>
  <c r="F180" i="1"/>
  <c r="F176" i="1"/>
  <c r="F172" i="1"/>
  <c r="F168" i="1"/>
  <c r="F101" i="1"/>
  <c r="F93" i="1"/>
  <c r="F85" i="1"/>
  <c r="F69" i="1"/>
  <c r="F53" i="1"/>
  <c r="F45" i="1"/>
  <c r="F154" i="1"/>
  <c r="F146" i="1"/>
  <c r="F118" i="1"/>
  <c r="F24" i="1"/>
  <c r="F324" i="1"/>
  <c r="F258" i="1"/>
  <c r="F242" i="1"/>
  <c r="F73" i="1"/>
  <c r="F96" i="1"/>
  <c r="F356" i="1"/>
  <c r="F308" i="1"/>
  <c r="F292" i="1"/>
  <c r="F282" i="1"/>
  <c r="F273" i="1"/>
  <c r="F270" i="1"/>
  <c r="F246" i="1"/>
  <c r="F231" i="1"/>
  <c r="F190" i="1"/>
  <c r="F181" i="1"/>
  <c r="F178" i="1"/>
  <c r="F165" i="1"/>
  <c r="F157" i="1"/>
  <c r="F149" i="1"/>
  <c r="F59" i="1"/>
  <c r="F25" i="1"/>
  <c r="F9" i="1"/>
  <c r="F122" i="1"/>
  <c r="F110" i="1"/>
  <c r="F102" i="1"/>
  <c r="F48" i="1"/>
  <c r="F38" i="1"/>
  <c r="F33" i="1"/>
  <c r="F28" i="1"/>
  <c r="F26" i="1"/>
  <c r="F10" i="1"/>
  <c r="F443" i="1"/>
  <c r="F435" i="1"/>
  <c r="F419" i="1"/>
  <c r="F403" i="1"/>
  <c r="F386" i="1"/>
  <c r="F448" i="1"/>
  <c r="F375" i="1"/>
  <c r="F367" i="1"/>
  <c r="F374" i="1"/>
  <c r="F370" i="1"/>
  <c r="F315" i="1"/>
  <c r="F362" i="1"/>
  <c r="F349" i="1"/>
  <c r="F345" i="1"/>
  <c r="F378" i="1"/>
  <c r="F75" i="1"/>
  <c r="F51" i="1"/>
  <c r="F43" i="1"/>
  <c r="F17" i="1"/>
  <c r="N53" i="1"/>
  <c r="N93" i="1"/>
  <c r="N133" i="1"/>
  <c r="N149" i="1"/>
  <c r="N169" i="1"/>
  <c r="N185" i="1"/>
  <c r="N281" i="1"/>
  <c r="N385" i="1"/>
  <c r="N405" i="1"/>
  <c r="N421" i="1"/>
  <c r="N437" i="1"/>
  <c r="N16" i="1"/>
  <c r="N32" i="1"/>
  <c r="N48" i="1"/>
  <c r="N64" i="1"/>
  <c r="N80" i="1"/>
  <c r="N96" i="1"/>
  <c r="N292" i="1"/>
  <c r="N308" i="1"/>
  <c r="N340" i="1"/>
  <c r="N384" i="1"/>
  <c r="N400" i="1"/>
  <c r="N416" i="1"/>
  <c r="N432" i="1"/>
  <c r="N448" i="1"/>
  <c r="N15" i="1"/>
  <c r="N31" i="1"/>
  <c r="N51" i="1"/>
  <c r="N99" i="1"/>
  <c r="N135" i="1"/>
  <c r="N167" i="1"/>
  <c r="N183" i="1"/>
  <c r="N199" i="1"/>
  <c r="N215" i="1"/>
  <c r="N247" i="1"/>
  <c r="N279" i="1"/>
  <c r="N383" i="1"/>
  <c r="N46" i="1"/>
  <c r="N94" i="1"/>
  <c r="N110" i="1"/>
  <c r="N322" i="1"/>
  <c r="N338" i="1"/>
  <c r="N354" i="1"/>
  <c r="N386" i="1"/>
  <c r="N402" i="1"/>
  <c r="N418" i="1"/>
  <c r="N434" i="1"/>
  <c r="N366" i="1"/>
  <c r="N303" i="1"/>
  <c r="N49" i="1"/>
  <c r="N73" i="1"/>
  <c r="N165" i="1"/>
  <c r="N181" i="1"/>
  <c r="N197" i="1"/>
  <c r="N229" i="1"/>
  <c r="N261" i="1"/>
  <c r="N277" i="1"/>
  <c r="N365" i="1"/>
  <c r="N381" i="1"/>
  <c r="N401" i="1"/>
  <c r="N417" i="1"/>
  <c r="N433" i="1"/>
  <c r="N28" i="1"/>
  <c r="N44" i="1"/>
  <c r="N60" i="1"/>
  <c r="N76" i="1"/>
  <c r="N108" i="1"/>
  <c r="N304" i="1"/>
  <c r="N352" i="1"/>
  <c r="N380" i="1"/>
  <c r="N396" i="1"/>
  <c r="N412" i="1"/>
  <c r="N428" i="1"/>
  <c r="N444" i="1"/>
  <c r="N47" i="1"/>
  <c r="N79" i="1"/>
  <c r="N95" i="1"/>
  <c r="N115" i="1"/>
  <c r="N147" i="1"/>
  <c r="N163" i="1"/>
  <c r="N179" i="1"/>
  <c r="N195" i="1"/>
  <c r="N227" i="1"/>
  <c r="N259" i="1"/>
  <c r="N363" i="1"/>
  <c r="N379" i="1"/>
  <c r="N395" i="1"/>
  <c r="N443" i="1"/>
  <c r="N10" i="1"/>
  <c r="N26" i="1"/>
  <c r="N58" i="1"/>
  <c r="N90" i="1"/>
  <c r="N106" i="1"/>
  <c r="N318" i="1"/>
  <c r="N334" i="1"/>
  <c r="N350" i="1"/>
  <c r="N382" i="1"/>
  <c r="N398" i="1"/>
  <c r="N414" i="1"/>
  <c r="N430" i="1"/>
  <c r="N446" i="1"/>
  <c r="N301" i="1"/>
  <c r="N370" i="1"/>
  <c r="F371" i="1"/>
  <c r="F376" i="1"/>
  <c r="F372" i="1"/>
  <c r="F368" i="1"/>
  <c r="F364" i="1"/>
  <c r="F355" i="1"/>
  <c r="F351" i="1"/>
  <c r="F343" i="1"/>
  <c r="F339" i="1"/>
  <c r="F335" i="1"/>
  <c r="F331" i="1"/>
  <c r="F323" i="1"/>
  <c r="F119" i="1"/>
  <c r="F87" i="1"/>
  <c r="N13" i="1"/>
  <c r="N45" i="1"/>
  <c r="N85" i="1"/>
  <c r="N141" i="1"/>
  <c r="N161" i="1"/>
  <c r="N177" i="1"/>
  <c r="N193" i="1"/>
  <c r="N225" i="1"/>
  <c r="N257" i="1"/>
  <c r="N273" i="1"/>
  <c r="N393" i="1"/>
  <c r="N413" i="1"/>
  <c r="N429" i="1"/>
  <c r="N445" i="1"/>
  <c r="N24" i="1"/>
  <c r="N56" i="1"/>
  <c r="N72" i="1"/>
  <c r="N104" i="1"/>
  <c r="N300" i="1"/>
  <c r="N316" i="1"/>
  <c r="N348" i="1"/>
  <c r="N364" i="1"/>
  <c r="N392" i="1"/>
  <c r="N408" i="1"/>
  <c r="N424" i="1"/>
  <c r="N440" i="1"/>
  <c r="N59" i="1"/>
  <c r="N75" i="1"/>
  <c r="N91" i="1"/>
  <c r="N143" i="1"/>
  <c r="N159" i="1"/>
  <c r="N175" i="1"/>
  <c r="N207" i="1"/>
  <c r="N223" i="1"/>
  <c r="N239" i="1"/>
  <c r="N271" i="1"/>
  <c r="N375" i="1"/>
  <c r="N391" i="1"/>
  <c r="N22" i="1"/>
  <c r="N38" i="1"/>
  <c r="N54" i="1"/>
  <c r="N86" i="1"/>
  <c r="N102" i="1"/>
  <c r="N118" i="1"/>
  <c r="N314" i="1"/>
  <c r="N330" i="1"/>
  <c r="N362" i="1"/>
  <c r="N410" i="1"/>
  <c r="N426" i="1"/>
  <c r="N442" i="1"/>
  <c r="N295" i="1"/>
  <c r="N376" i="1"/>
  <c r="N293" i="1"/>
  <c r="N374" i="1"/>
  <c r="F449" i="1"/>
  <c r="N449" i="1"/>
  <c r="F427" i="1"/>
  <c r="F411" i="1"/>
  <c r="F394" i="1"/>
  <c r="N25" i="1"/>
  <c r="N57" i="1"/>
  <c r="N81" i="1"/>
  <c r="N97" i="1"/>
  <c r="N153" i="1"/>
  <c r="N205" i="1"/>
  <c r="N221" i="1"/>
  <c r="N237" i="1"/>
  <c r="N269" i="1"/>
  <c r="N373" i="1"/>
  <c r="N389" i="1"/>
  <c r="N409" i="1"/>
  <c r="N425" i="1"/>
  <c r="N441" i="1"/>
  <c r="N36" i="1"/>
  <c r="N296" i="1"/>
  <c r="N312" i="1"/>
  <c r="N344" i="1"/>
  <c r="N388" i="1"/>
  <c r="N404" i="1"/>
  <c r="N420" i="1"/>
  <c r="N436" i="1"/>
  <c r="N35" i="1"/>
  <c r="N71" i="1"/>
  <c r="N87" i="1"/>
  <c r="N107" i="1"/>
  <c r="N139" i="1"/>
  <c r="N219" i="1"/>
  <c r="N235" i="1"/>
  <c r="N251" i="1"/>
  <c r="N283" i="1"/>
  <c r="N371" i="1"/>
  <c r="N387" i="1"/>
  <c r="N403" i="1"/>
  <c r="N419" i="1"/>
  <c r="N435" i="1"/>
  <c r="N18" i="1"/>
  <c r="N34" i="1"/>
  <c r="N82" i="1"/>
  <c r="N326" i="1"/>
  <c r="N358" i="1"/>
  <c r="N406" i="1"/>
  <c r="N422" i="1"/>
  <c r="N438" i="1"/>
  <c r="N297" i="1"/>
  <c r="N378" i="1"/>
  <c r="N299" i="1"/>
  <c r="F333" i="1"/>
  <c r="F329" i="1"/>
  <c r="F325" i="1"/>
  <c r="F317" i="1"/>
  <c r="F313" i="1"/>
  <c r="F309" i="1"/>
  <c r="N9" i="1"/>
  <c r="F447" i="1"/>
  <c r="F439" i="1"/>
  <c r="F431" i="1"/>
  <c r="F423" i="1"/>
  <c r="F415" i="1"/>
  <c r="F407" i="1"/>
  <c r="F399" i="1"/>
  <c r="F390" i="1"/>
  <c r="F377" i="1"/>
  <c r="F369" i="1"/>
  <c r="F113" i="1"/>
  <c r="F109" i="1"/>
  <c r="F105" i="1"/>
  <c r="F160" i="1"/>
  <c r="F125" i="1"/>
  <c r="M450" i="1"/>
  <c r="F306" i="1"/>
  <c r="F298" i="1"/>
  <c r="K450" i="1"/>
  <c r="L450" i="1"/>
  <c r="F450" i="1" l="1"/>
</calcChain>
</file>

<file path=xl/comments1.xml><?xml version="1.0" encoding="utf-8"?>
<comments xmlns="http://schemas.openxmlformats.org/spreadsheetml/2006/main">
  <authors>
    <author>Hadley Brett Cabral</author>
    <author>jcl</author>
  </authors>
  <commentList>
    <comment ref="H5" authorId="0">
      <text>
        <r>
          <rPr>
            <b/>
            <sz val="8"/>
            <color indexed="81"/>
            <rFont val="Tahoma"/>
            <family val="2"/>
          </rPr>
          <t>Hadley Brett Cabral:</t>
        </r>
        <r>
          <rPr>
            <sz val="8"/>
            <color indexed="81"/>
            <rFont val="Tahoma"/>
            <family val="2"/>
          </rPr>
          <t xml:space="preserve">
If the FTE = 0, the district rate is used.  Otherwise the unadjusted local tuition &amp; state tuition are combined and divided by the FTE to get a blended rate.</t>
        </r>
      </text>
    </comment>
    <comment ref="L173" authorId="1">
      <text>
        <r>
          <rPr>
            <b/>
            <sz val="9"/>
            <color indexed="81"/>
            <rFont val="Tahoma"/>
            <family val="2"/>
          </rPr>
          <t xml:space="preserve">ESE Note:
</t>
        </r>
        <r>
          <rPr>
            <sz val="9"/>
            <color indexed="81"/>
            <rFont val="Tahoma"/>
            <family val="2"/>
          </rPr>
          <t xml:space="preserve">Malden exited the lowest 10% of districts based on MCAS performance in 2010-2011 and 2011-2012 (see http://www.doe.mass.edu/charter/capincrease.html ). Pursuant to MGL Chapter 71, Section 89(i)(3), ESE has set the FY14 NSS spending cap on charter tuition from Malden at 14%, which is reflected in the FTE remaining calculated for Malden in this spreadsheet.
</t>
        </r>
      </text>
    </comment>
  </commentList>
</comments>
</file>

<file path=xl/sharedStrings.xml><?xml version="1.0" encoding="utf-8"?>
<sst xmlns="http://schemas.openxmlformats.org/spreadsheetml/2006/main" count="488" uniqueCount="472">
  <si>
    <t>Massachusetts Department of Elementary and Secondary Education</t>
  </si>
  <si>
    <t>P R O J E C T E D      F Y 1 4      F T E    &amp;    T U I T I O N</t>
  </si>
  <si>
    <t>A V A I L A B L E     F T E</t>
  </si>
  <si>
    <t>NSS</t>
  </si>
  <si>
    <t>Total</t>
  </si>
  <si>
    <t xml:space="preserve">Average </t>
  </si>
  <si>
    <t>Unadjusted</t>
  </si>
  <si>
    <t>Operating</t>
  </si>
  <si>
    <t>Cap</t>
  </si>
  <si>
    <t>Projected</t>
  </si>
  <si>
    <t>Seats</t>
  </si>
  <si>
    <t>Rate PP</t>
  </si>
  <si>
    <t>Local Tuition</t>
  </si>
  <si>
    <t>District</t>
  </si>
  <si>
    <t>at</t>
  </si>
  <si>
    <t>Budgeted</t>
  </si>
  <si>
    <t>FY14</t>
  </si>
  <si>
    <t>(Excludes</t>
  </si>
  <si>
    <t>Other</t>
  </si>
  <si>
    <t>LEA</t>
  </si>
  <si>
    <t>1 = yes</t>
  </si>
  <si>
    <t>FY14 NSS</t>
  </si>
  <si>
    <t>FTE</t>
  </si>
  <si>
    <t>Facilities)</t>
  </si>
  <si>
    <t>Pct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</si>
  <si>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</si>
  <si>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</si>
  <si>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</si>
  <si>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</si>
  <si>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</si>
  <si>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</si>
  <si>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</si>
  <si>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</si>
  <si>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</si>
  <si>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</si>
  <si>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</si>
  <si>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</si>
  <si>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</si>
  <si>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</si>
  <si>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</si>
  <si>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</si>
  <si>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</si>
  <si>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</si>
  <si>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</si>
  <si>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</si>
  <si>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</si>
  <si>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</si>
  <si>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</si>
  <si>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</si>
  <si>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</si>
  <si>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</si>
  <si>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</si>
  <si>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</si>
  <si>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</si>
  <si>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</si>
  <si>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</si>
  <si>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</si>
  <si>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</si>
  <si>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</si>
  <si>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</si>
  <si>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</si>
  <si>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</si>
  <si>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</si>
  <si>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</si>
  <si>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</si>
  <si>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</si>
  <si>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</si>
  <si>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</si>
  <si>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</si>
  <si>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</si>
  <si>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</si>
  <si>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</si>
  <si>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</si>
  <si>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</si>
  <si>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</si>
  <si>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</si>
  <si>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</si>
  <si>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</si>
  <si>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</si>
  <si>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</si>
  <si>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</si>
  <si>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</si>
  <si>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</si>
  <si>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</si>
  <si>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</si>
  <si>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</si>
  <si>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</si>
  <si>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</si>
  <si>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</si>
  <si>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</si>
  <si>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</si>
  <si>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</si>
  <si>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</si>
  <si>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</si>
  <si>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</si>
  <si>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</si>
  <si>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</si>
  <si>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</si>
  <si>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</si>
  <si>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</si>
  <si>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</si>
  <si>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</si>
  <si>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</si>
  <si>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</si>
  <si>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</si>
  <si>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</si>
  <si>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</si>
  <si>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</si>
  <si>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</si>
  <si>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EASTHAM</t>
  </si>
  <si>
    <t>EASTHAMPTON</t>
  </si>
  <si>
    <t>EAST LONGMEADOW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</si>
  <si>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</si>
  <si>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</si>
  <si>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</si>
  <si>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</si>
  <si>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</si>
  <si>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</si>
  <si>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</si>
  <si>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</si>
  <si>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</si>
  <si>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</si>
  <si>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</si>
  <si>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</si>
  <si>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</si>
  <si>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</si>
  <si>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</si>
  <si>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</si>
  <si>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GAY HEAD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</si>
  <si>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</si>
  <si>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</si>
  <si>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</si>
  <si>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</si>
  <si>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</si>
  <si>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</si>
  <si>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</si>
  <si>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</si>
  <si>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</si>
  <si>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</si>
  <si>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</si>
  <si>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</si>
  <si>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</si>
  <si>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</si>
  <si>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</si>
  <si>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</si>
  <si>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</si>
  <si>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</si>
  <si>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</si>
  <si>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</si>
  <si>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</si>
  <si>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</si>
  <si>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</si>
  <si>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</si>
  <si>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</si>
  <si>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</si>
  <si>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</si>
  <si>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</si>
  <si>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</si>
  <si>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</si>
  <si>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</si>
  <si>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</si>
  <si>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</si>
  <si>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</si>
  <si>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</si>
  <si>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</si>
  <si>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</si>
  <si>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</si>
  <si>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</si>
  <si>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</si>
  <si>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</si>
  <si>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</si>
  <si>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</si>
  <si>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</si>
  <si>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</si>
  <si>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</si>
  <si>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</si>
  <si>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</si>
  <si>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</si>
  <si>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</si>
  <si>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</si>
  <si>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</si>
  <si>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</si>
  <si>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</si>
  <si>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</si>
  <si>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</si>
  <si>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</si>
  <si>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</si>
  <si>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</si>
  <si>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</si>
  <si>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</si>
  <si>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</si>
  <si>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</si>
  <si>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</si>
  <si>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</si>
  <si>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</si>
  <si>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</si>
  <si>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</si>
  <si>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</si>
  <si>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</si>
  <si>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</si>
  <si>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</si>
  <si>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</si>
  <si>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</si>
  <si>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</si>
  <si>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</si>
  <si>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</si>
  <si>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</si>
  <si>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</si>
  <si>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</si>
  <si>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</si>
  <si>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</si>
  <si>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</si>
  <si>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</si>
  <si>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</si>
  <si>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</si>
  <si>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</si>
  <si>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</si>
  <si>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</si>
  <si>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</si>
  <si>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</si>
  <si>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</si>
  <si>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</si>
  <si>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</si>
  <si>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</si>
  <si>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</si>
  <si>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</si>
  <si>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</si>
  <si>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NEWBURY</t>
  </si>
  <si>
    <t>NEWBURYPORT</t>
  </si>
  <si>
    <t>NEW MARLBOROUGH</t>
  </si>
  <si>
    <t>NEW SALEM</t>
  </si>
  <si>
    <t>NEWTON</t>
  </si>
  <si>
    <t>NORFOLK</t>
  </si>
  <si>
    <t>NORTH ADAMS</t>
  </si>
  <si>
    <t>NORTHAMPTON</t>
  </si>
  <si>
    <t>NORTH ANDOVER</t>
  </si>
  <si>
    <t>NORTH ATTLEBOROUGH</t>
  </si>
  <si>
    <t>NORTHBOROUGH</t>
  </si>
  <si>
    <t>NORTHBRIDGE</t>
  </si>
  <si>
    <t>NORTH BROOKFIELD</t>
  </si>
  <si>
    <t>NORTHFIELD</t>
  </si>
  <si>
    <t>NORTH READING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</si>
  <si>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</si>
  <si>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</si>
  <si>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</si>
  <si>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</si>
  <si>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</si>
  <si>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</si>
  <si>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</si>
  <si>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</si>
  <si>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</si>
  <si>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</si>
  <si>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</si>
  <si>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</si>
  <si>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</si>
  <si>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</si>
  <si>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</si>
  <si>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</si>
  <si>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</si>
  <si>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</si>
  <si>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</si>
  <si>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</si>
  <si>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</si>
  <si>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</si>
  <si>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</si>
  <si>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</si>
  <si>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</si>
  <si>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</si>
  <si>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</si>
  <si>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</si>
  <si>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</si>
  <si>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</si>
  <si>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</si>
  <si>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</si>
  <si>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</si>
  <si>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</si>
  <si>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</si>
  <si>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</si>
  <si>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</si>
  <si>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</si>
  <si>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</si>
  <si>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</si>
  <si>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</si>
  <si>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</si>
  <si>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</si>
  <si>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</si>
  <si>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</si>
  <si>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</si>
  <si>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</si>
  <si>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</si>
  <si>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</si>
  <si>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</si>
  <si>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</si>
  <si>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</si>
  <si>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</si>
  <si>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</si>
  <si>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</si>
  <si>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</si>
  <si>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</si>
  <si>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SOUTHAMPTON</t>
  </si>
  <si>
    <t>SOUTHBOROUGH</t>
  </si>
  <si>
    <t>SOUTHBRIDGE</t>
  </si>
  <si>
    <t>SOUTH HADLEY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</si>
  <si>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</si>
  <si>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</si>
  <si>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</si>
  <si>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</si>
  <si>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</si>
  <si>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</si>
  <si>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</si>
  <si>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</si>
  <si>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</si>
  <si>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</si>
  <si>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</si>
  <si>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</si>
  <si>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</si>
  <si>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</si>
  <si>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</si>
  <si>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</si>
  <si>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</si>
  <si>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</si>
  <si>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</si>
  <si>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</si>
  <si>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</si>
  <si>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</si>
  <si>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</si>
  <si>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</si>
  <si>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</si>
  <si>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</si>
  <si>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</si>
  <si>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</si>
  <si>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</si>
  <si>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</si>
  <si>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</si>
  <si>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</si>
  <si>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</si>
  <si>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</si>
  <si>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</si>
  <si>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</si>
  <si>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</si>
  <si>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</si>
  <si>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</si>
  <si>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</si>
  <si>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</si>
  <si>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</si>
  <si>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WESTBOROUGH</t>
  </si>
  <si>
    <t>WEST BOYLSTON</t>
  </si>
  <si>
    <t>WEST BRIDGEWATER</t>
  </si>
  <si>
    <t>WEST BROOKFIELD</t>
  </si>
  <si>
    <t>WESTFIELD</t>
  </si>
  <si>
    <t>WESTFORD</t>
  </si>
  <si>
    <t>WESTHAMPTON</t>
  </si>
  <si>
    <t>WESTMINSTER</t>
  </si>
  <si>
    <t>WEST NEWBURY</t>
  </si>
  <si>
    <t>WESTON</t>
  </si>
  <si>
    <t>WESTPORT</t>
  </si>
  <si>
    <t>WEST SPRINGFIELD</t>
  </si>
  <si>
    <t>WEST STOCKBRIDGE</t>
  </si>
  <si>
    <t>WEST TISBURY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</si>
  <si>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</si>
  <si>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</si>
  <si>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</si>
  <si>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</si>
  <si>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</si>
  <si>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</si>
  <si>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</si>
  <si>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</si>
  <si>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</si>
  <si>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</si>
  <si>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</si>
  <si>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</si>
  <si>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</si>
  <si>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</si>
  <si>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</si>
  <si>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</si>
  <si>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</si>
  <si>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DEVENS</t>
  </si>
  <si>
    <t>SOUTHFIELD</t>
  </si>
  <si>
    <t>NORTHAMPTON SMITH</t>
  </si>
  <si>
    <t>ACTON BOXBOROUGH</t>
  </si>
  <si>
    <t>ADAMS CHESHIRE</t>
  </si>
  <si>
    <t>AMHERST PELHAM</t>
  </si>
  <si>
    <t>ASHBURNHAM WESTMINSTER</t>
  </si>
  <si>
    <t>ATHOL ROYALSTON</t>
  </si>
  <si>
    <t>AYER SHIRLEY</t>
  </si>
  <si>
    <t>BERKSHIRE HILLS</t>
  </si>
  <si>
    <t>BERLIN BOYLSTON</t>
  </si>
  <si>
    <t>BLACKSTONE MILLVILLE</t>
  </si>
  <si>
    <t>BRIDGEWATER RAYNHAM</t>
  </si>
  <si>
    <t>CHESTERFIELD GOSHEN</t>
  </si>
  <si>
    <t>CENTRAL BERKSHIRE</t>
  </si>
  <si>
    <t>CONCORD CARLISLE</t>
  </si>
  <si>
    <t>DENNIS YARMOUTH</t>
  </si>
  <si>
    <t>DIGHTON REHOBOTH</t>
  </si>
  <si>
    <t>DOVER SHERBORN</t>
  </si>
  <si>
    <t>DUDLEY CHARLTON</t>
  </si>
  <si>
    <t>NAUSET</t>
  </si>
  <si>
    <t>FARMINGTON RIVER</t>
  </si>
  <si>
    <t>FREETOWN LAKEVILLE</t>
  </si>
  <si>
    <t>FRONTIER</t>
  </si>
  <si>
    <t>GATEWAY</t>
  </si>
  <si>
    <t>GROTON DUNSTABLE</t>
  </si>
  <si>
    <t>GILL MONTAGUE</t>
  </si>
  <si>
    <t>HAMILTON WENHAM</t>
  </si>
  <si>
    <t>HAMPDEN WILBRAHAM</t>
  </si>
  <si>
    <t>HAMPSHIRE</t>
  </si>
  <si>
    <t>HAWLEMONT</t>
  </si>
  <si>
    <t>KING PHILIP</t>
  </si>
  <si>
    <t>LINCOLN SUDBURY</t>
  </si>
  <si>
    <t>MANCHESTER ESSEX</t>
  </si>
  <si>
    <t>MARTHAS VINEYARD</t>
  </si>
  <si>
    <t>MASCONOMET</t>
  </si>
  <si>
    <t>MENDON UPTON</t>
  </si>
  <si>
    <t>MONOMOY</t>
  </si>
  <si>
    <t>MOUNT GREYLOCK</t>
  </si>
  <si>
    <t>MOHAWK TRAIL</t>
  </si>
  <si>
    <t>NARRAGANSETT</t>
  </si>
  <si>
    <t>NASHOBA</t>
  </si>
  <si>
    <t>NEW SALEM WENDELL</t>
  </si>
  <si>
    <t>NORTHBORO SOUTHBORO</t>
  </si>
  <si>
    <t>NORTH MIDDLESEX</t>
  </si>
  <si>
    <t>OLD ROCHESTER</t>
  </si>
  <si>
    <t>PENTUCKET</t>
  </si>
  <si>
    <t>PIONEER</t>
  </si>
  <si>
    <t>QUABBIN</t>
  </si>
  <si>
    <t>RALPH C MAHAR</t>
  </si>
  <si>
    <t>SILVER LAKE</t>
  </si>
  <si>
    <t>SOMERSET BERKLEY</t>
  </si>
  <si>
    <t>SOUTHERN BERKSHIRE</t>
  </si>
  <si>
    <t>SOUTHWICK TOLLAND</t>
  </si>
  <si>
    <t>SPENCER EAST BROOKFIELD</t>
  </si>
  <si>
    <t>TANTASQUA</t>
  </si>
  <si>
    <t>TRITON</t>
  </si>
  <si>
    <t>UPISLAND</t>
  </si>
  <si>
    <t>WACHUSETT</t>
  </si>
  <si>
    <t>QUABOAG</t>
  </si>
  <si>
    <t>WHITMAN HANSON</t>
  </si>
  <si>
    <t>ASSABET VALLEY</t>
  </si>
  <si>
    <t>BLACKSTONE VALLEY</t>
  </si>
  <si>
    <t>BLUE HILLS</t>
  </si>
  <si>
    <t>BRISTOL PLYMOUTH</t>
  </si>
  <si>
    <t>CAPE COD</t>
  </si>
  <si>
    <t>FRANKLIN COUNTY</t>
  </si>
  <si>
    <t>GREATER FALL RIVER</t>
  </si>
  <si>
    <t>GREATER LAWRENCE</t>
  </si>
  <si>
    <t>GREATER NEW BEDFORD</t>
  </si>
  <si>
    <t>GREATER LOWELL</t>
  </si>
  <si>
    <t>SOUTH MIDDLESEX</t>
  </si>
  <si>
    <t>MINUTEMAN</t>
  </si>
  <si>
    <t>MONTACHUSETT</t>
  </si>
  <si>
    <t>NORTHERN BERKSHIRE</t>
  </si>
  <si>
    <t>NASHOBA VALLEY</t>
  </si>
  <si>
    <t>NORTHEAST METROPOLITAN</t>
  </si>
  <si>
    <t>NORTH SHORE</t>
  </si>
  <si>
    <t>OLD COLONY</t>
  </si>
  <si>
    <t>PATHFINDER</t>
  </si>
  <si>
    <t>SHAWSHEEN VALLEY</t>
  </si>
  <si>
    <t>SOUTHEASTERN</t>
  </si>
  <si>
    <t>SOUTH SHORE</t>
  </si>
  <si>
    <t>SOUTHERN WORCESTER</t>
  </si>
  <si>
    <t>TRI COUNTY</t>
  </si>
  <si>
    <t>UPPER CAPE COD</t>
  </si>
  <si>
    <t>WHITTIER</t>
  </si>
  <si>
    <t>BRISTOL COUNTY</t>
  </si>
  <si>
    <t>ESSEX COUNTY</t>
  </si>
  <si>
    <t>NORFOLK COUNTY</t>
  </si>
  <si>
    <t>State Total</t>
  </si>
  <si>
    <t>--</t>
  </si>
  <si>
    <t>NEAR CAP</t>
  </si>
  <si>
    <t>0=No</t>
  </si>
  <si>
    <t>1=Yes</t>
  </si>
  <si>
    <t>Estimate of FTE Remaining under the Net School Spending (NSS) Caps (FY14) (Q1)(b) (Updated February 26, 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</si>
</sst>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#,##0.0_);[Red]\(#,##0.0\)"/>
  </numFmts>
  <fonts count="17">
    <font>
      <sz val="11"/>
      <color theme="1"/>
      <name val="Calibri"/>
      <family val="2"/>
    </font>
    <font>
      <sz val="10"/>
      <name val="Arial"/>
      <family val="2"/>
    </font>
    <font>
      <b/>
      <sz val="26"/>
      <name val="Calibri"/>
      <family val="2"/>
    </font>
    <font>
      <i/>
      <sz val="12"/>
      <name val="Calibri"/>
      <family val="2"/>
    </font>
    <font>
      <sz val="8"/>
      <name val="Arial"/>
      <family val="2"/>
    </font>
    <font>
      <sz val="12"/>
      <name val="Calibri"/>
      <family val="2"/>
    </font>
    <font>
      <i/>
      <sz val="14"/>
      <name val="Calibri"/>
      <family val="2"/>
    </font>
    <font>
      <b/>
      <sz val="14"/>
      <color theme="0"/>
      <name val="Calibri"/>
      <family val="2"/>
    </font>
    <font>
      <sz val="11"/>
      <name val="Calibri"/>
      <family val="2"/>
    </font>
    <font>
      <sz val="12"/>
      <color theme="0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Times New Roman"/>
      <family val="1"/>
    </font>
    <font>
      <sz val="9"/>
      <color indexed="9"/>
      <name val="Geneva"/>
    </font>
    <font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3" fillId="0" borderId="0">
      <protection locked="0"/>
    </xf>
    <xf numFmtId="0" fontId="4" fillId="0" borderId="0"/>
    <xf numFmtId="0" fontId="1" fillId="0" borderId="0"/>
  </cellStyleXfs>
  <cellXfs count="75">
    <xf numFmtId="0" fontId="0" fillId="0" borderId="0" xfId="0"/>
    <xf numFmtId="0" fontId="2" fillId="0" borderId="0" xfId="1" applyFont="1" applyFill="1" applyBorder="1" applyAlignment="1">
      <alignment horizontal="left"/>
    </xf>
    <xf numFmtId="2" fontId="3" fillId="0" borderId="0" xfId="1" applyNumberFormat="1" applyFont="1" applyFill="1" applyBorder="1"/>
    <xf numFmtId="2" fontId="3" fillId="0" borderId="0" xfId="1" applyNumberFormat="1" applyFont="1" applyFill="1" applyBorder="1" applyAlignment="1">
      <alignment horizontal="right"/>
    </xf>
    <xf numFmtId="0" fontId="5" fillId="0" borderId="0" xfId="2" applyFont="1"/>
    <xf numFmtId="0" fontId="6" fillId="0" borderId="0" xfId="1" applyFont="1" applyFill="1" applyBorder="1" applyAlignment="1">
      <alignment horizontal="left"/>
    </xf>
    <xf numFmtId="49" fontId="5" fillId="0" borderId="0" xfId="1" applyNumberFormat="1" applyFont="1" applyFill="1" applyBorder="1" applyAlignment="1">
      <alignment horizontal="left"/>
    </xf>
    <xf numFmtId="49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right" indent="1"/>
    </xf>
    <xf numFmtId="0" fontId="5" fillId="0" borderId="0" xfId="1" applyFont="1" applyFill="1" applyBorder="1" applyAlignment="1"/>
    <xf numFmtId="0" fontId="5" fillId="3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right" indent="1"/>
    </xf>
    <xf numFmtId="0" fontId="5" fillId="3" borderId="4" xfId="1" applyFont="1" applyFill="1" applyBorder="1" applyAlignment="1">
      <alignment horizontal="right" indent="1"/>
    </xf>
    <xf numFmtId="0" fontId="5" fillId="3" borderId="0" xfId="1" applyFont="1" applyFill="1" applyBorder="1" applyAlignment="1">
      <alignment horizontal="right" indent="1"/>
    </xf>
    <xf numFmtId="0" fontId="5" fillId="3" borderId="5" xfId="1" applyFont="1" applyFill="1" applyBorder="1" applyAlignment="1">
      <alignment horizontal="right" indent="1"/>
    </xf>
    <xf numFmtId="0" fontId="5" fillId="3" borderId="4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9" fontId="5" fillId="3" borderId="4" xfId="1" applyNumberFormat="1" applyFont="1" applyFill="1" applyBorder="1" applyAlignment="1">
      <alignment horizontal="right" indent="1"/>
    </xf>
    <xf numFmtId="9" fontId="5" fillId="3" borderId="0" xfId="1" applyNumberFormat="1" applyFont="1" applyFill="1" applyBorder="1" applyAlignment="1">
      <alignment horizontal="right" indent="1"/>
    </xf>
    <xf numFmtId="9" fontId="5" fillId="3" borderId="5" xfId="1" applyNumberFormat="1" applyFont="1" applyFill="1" applyBorder="1" applyAlignment="1">
      <alignment horizontal="right" indent="1"/>
    </xf>
    <xf numFmtId="0" fontId="5" fillId="3" borderId="6" xfId="1" applyFont="1" applyFill="1" applyBorder="1" applyAlignment="1">
      <alignment horizontal="center" vertical="top"/>
    </xf>
    <xf numFmtId="0" fontId="5" fillId="3" borderId="7" xfId="1" applyFont="1" applyFill="1" applyBorder="1" applyAlignment="1">
      <alignment horizontal="center" vertical="top"/>
    </xf>
    <xf numFmtId="0" fontId="5" fillId="3" borderId="8" xfId="1" applyFont="1" applyFill="1" applyBorder="1" applyAlignment="1">
      <alignment horizontal="right" vertical="top" indent="1"/>
    </xf>
    <xf numFmtId="0" fontId="5" fillId="3" borderId="4" xfId="1" applyFont="1" applyFill="1" applyBorder="1" applyAlignment="1">
      <alignment horizontal="right" vertical="top" indent="1"/>
    </xf>
    <xf numFmtId="0" fontId="5" fillId="3" borderId="0" xfId="1" applyFont="1" applyFill="1" applyBorder="1" applyAlignment="1">
      <alignment horizontal="right" vertical="top" indent="1"/>
    </xf>
    <xf numFmtId="0" fontId="5" fillId="3" borderId="5" xfId="1" applyFont="1" applyFill="1" applyBorder="1" applyAlignment="1">
      <alignment horizontal="right" vertical="top" indent="1"/>
    </xf>
    <xf numFmtId="0" fontId="5" fillId="0" borderId="0" xfId="2" applyFont="1" applyAlignment="1">
      <alignment vertical="top"/>
    </xf>
    <xf numFmtId="0" fontId="8" fillId="0" borderId="9" xfId="1" applyFont="1" applyBorder="1" applyAlignment="1">
      <alignment horizontal="center"/>
    </xf>
    <xf numFmtId="0" fontId="8" fillId="0" borderId="9" xfId="1" applyFont="1" applyBorder="1"/>
    <xf numFmtId="0" fontId="8" fillId="0" borderId="9" xfId="1" applyFont="1" applyBorder="1" applyAlignment="1">
      <alignment horizontal="right" indent="1"/>
    </xf>
    <xf numFmtId="164" fontId="8" fillId="0" borderId="10" xfId="1" applyNumberFormat="1" applyFont="1" applyBorder="1" applyAlignment="1">
      <alignment horizontal="right" indent="1"/>
    </xf>
    <xf numFmtId="38" fontId="8" fillId="0" borderId="9" xfId="1" applyNumberFormat="1" applyFont="1" applyBorder="1" applyAlignment="1">
      <alignment horizontal="right" indent="1"/>
    </xf>
    <xf numFmtId="165" fontId="8" fillId="0" borderId="9" xfId="1" applyNumberFormat="1" applyFont="1" applyBorder="1" applyAlignment="1">
      <alignment horizontal="right" indent="1"/>
    </xf>
    <xf numFmtId="165" fontId="8" fillId="0" borderId="11" xfId="1" applyNumberFormat="1" applyFont="1" applyBorder="1" applyAlignment="1">
      <alignment horizontal="right" indent="1"/>
    </xf>
    <xf numFmtId="38" fontId="8" fillId="0" borderId="10" xfId="1" applyNumberFormat="1" applyFont="1" applyBorder="1" applyAlignment="1">
      <alignment horizontal="right" indent="1"/>
    </xf>
    <xf numFmtId="38" fontId="8" fillId="0" borderId="11" xfId="1" applyNumberFormat="1" applyFont="1" applyBorder="1" applyAlignment="1">
      <alignment horizontal="right" indent="1"/>
    </xf>
    <xf numFmtId="0" fontId="8" fillId="0" borderId="0" xfId="2" applyFont="1"/>
    <xf numFmtId="0" fontId="8" fillId="0" borderId="12" xfId="1" applyFont="1" applyBorder="1" applyAlignment="1">
      <alignment horizontal="center"/>
    </xf>
    <xf numFmtId="0" fontId="8" fillId="0" borderId="12" xfId="1" applyFont="1" applyBorder="1"/>
    <xf numFmtId="38" fontId="8" fillId="0" borderId="9" xfId="1" applyNumberFormat="1" applyFont="1" applyFill="1" applyBorder="1" applyAlignment="1">
      <alignment horizontal="right" indent="1"/>
    </xf>
    <xf numFmtId="0" fontId="0" fillId="0" borderId="12" xfId="1" applyFont="1" applyBorder="1"/>
    <xf numFmtId="38" fontId="0" fillId="0" borderId="11" xfId="1" applyNumberFormat="1" applyFont="1" applyBorder="1" applyAlignment="1">
      <alignment horizontal="right" indent="1"/>
    </xf>
    <xf numFmtId="0" fontId="8" fillId="0" borderId="13" xfId="1" applyFont="1" applyBorder="1" applyAlignment="1">
      <alignment horizontal="center"/>
    </xf>
    <xf numFmtId="0" fontId="8" fillId="0" borderId="13" xfId="1" applyFont="1" applyBorder="1"/>
    <xf numFmtId="0" fontId="8" fillId="0" borderId="0" xfId="1" applyFont="1" applyBorder="1" applyAlignment="1">
      <alignment horizontal="right" indent="1"/>
    </xf>
    <xf numFmtId="164" fontId="8" fillId="0" borderId="4" xfId="1" applyNumberFormat="1" applyFont="1" applyBorder="1" applyAlignment="1">
      <alignment horizontal="right" indent="1"/>
    </xf>
    <xf numFmtId="38" fontId="8" fillId="0" borderId="0" xfId="1" applyNumberFormat="1" applyFont="1" applyBorder="1" applyAlignment="1">
      <alignment horizontal="right" indent="1"/>
    </xf>
    <xf numFmtId="165" fontId="8" fillId="0" borderId="0" xfId="1" applyNumberFormat="1" applyFont="1" applyBorder="1" applyAlignment="1">
      <alignment horizontal="right" indent="1"/>
    </xf>
    <xf numFmtId="38" fontId="8" fillId="0" borderId="4" xfId="1" applyNumberFormat="1" applyFont="1" applyBorder="1" applyAlignment="1">
      <alignment horizontal="right" indent="1"/>
    </xf>
    <xf numFmtId="38" fontId="8" fillId="0" borderId="5" xfId="1" applyNumberFormat="1" applyFont="1" applyBorder="1" applyAlignment="1">
      <alignment horizontal="right" indent="1"/>
    </xf>
    <xf numFmtId="38" fontId="9" fillId="2" borderId="0" xfId="1" applyNumberFormat="1" applyFont="1" applyFill="1" applyBorder="1" applyAlignment="1">
      <alignment horizontal="center"/>
    </xf>
    <xf numFmtId="0" fontId="9" fillId="2" borderId="0" xfId="1" applyFont="1" applyFill="1" applyBorder="1"/>
    <xf numFmtId="38" fontId="9" fillId="2" borderId="0" xfId="1" quotePrefix="1" applyNumberFormat="1" applyFont="1" applyFill="1" applyBorder="1" applyAlignment="1">
      <alignment horizontal="right" indent="1"/>
    </xf>
    <xf numFmtId="38" fontId="9" fillId="2" borderId="6" xfId="1" quotePrefix="1" applyNumberFormat="1" applyFont="1" applyFill="1" applyBorder="1" applyAlignment="1">
      <alignment horizontal="right" indent="1"/>
    </xf>
    <xf numFmtId="38" fontId="9" fillId="2" borderId="7" xfId="1" applyNumberFormat="1" applyFont="1" applyFill="1" applyBorder="1" applyAlignment="1">
      <alignment horizontal="right" indent="1"/>
    </xf>
    <xf numFmtId="165" fontId="9" fillId="2" borderId="7" xfId="1" applyNumberFormat="1" applyFont="1" applyFill="1" applyBorder="1" applyAlignment="1">
      <alignment horizontal="right" indent="1"/>
    </xf>
    <xf numFmtId="38" fontId="9" fillId="2" borderId="7" xfId="1" quotePrefix="1" applyNumberFormat="1" applyFont="1" applyFill="1" applyBorder="1" applyAlignment="1">
      <alignment horizontal="right" indent="1"/>
    </xf>
    <xf numFmtId="38" fontId="9" fillId="2" borderId="8" xfId="1" quotePrefix="1" applyNumberFormat="1" applyFont="1" applyFill="1" applyBorder="1" applyAlignment="1">
      <alignment horizontal="right" indent="1"/>
    </xf>
    <xf numFmtId="38" fontId="9" fillId="2" borderId="6" xfId="1" applyNumberFormat="1" applyFont="1" applyFill="1" applyBorder="1" applyAlignment="1">
      <alignment horizontal="right" indent="1"/>
    </xf>
    <xf numFmtId="38" fontId="9" fillId="2" borderId="8" xfId="1" applyNumberFormat="1" applyFont="1" applyFill="1" applyBorder="1" applyAlignment="1">
      <alignment horizontal="right" indent="1"/>
    </xf>
    <xf numFmtId="0" fontId="5" fillId="0" borderId="0" xfId="1" applyFont="1"/>
    <xf numFmtId="0" fontId="5" fillId="0" borderId="0" xfId="1" applyFont="1" applyAlignment="1">
      <alignment horizontal="right"/>
    </xf>
    <xf numFmtId="40" fontId="14" fillId="3" borderId="14" xfId="7" applyNumberFormat="1" applyFont="1" applyFill="1" applyBorder="1" applyAlignment="1">
      <alignment horizontal="center"/>
    </xf>
    <xf numFmtId="40" fontId="14" fillId="3" borderId="16" xfId="7" applyNumberFormat="1" applyFont="1" applyFill="1" applyBorder="1" applyAlignment="1">
      <alignment horizontal="center" vertical="top"/>
    </xf>
    <xf numFmtId="0" fontId="5" fillId="0" borderId="0" xfId="2" applyFont="1" applyAlignment="1">
      <alignment horizontal="center"/>
    </xf>
    <xf numFmtId="0" fontId="7" fillId="2" borderId="15" xfId="1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/>
    </xf>
    <xf numFmtId="0" fontId="8" fillId="0" borderId="17" xfId="2" applyFont="1" applyBorder="1" applyAlignment="1">
      <alignment horizontal="center"/>
    </xf>
    <xf numFmtId="0" fontId="8" fillId="0" borderId="18" xfId="2" applyFont="1" applyBorder="1" applyAlignment="1">
      <alignment horizontal="center"/>
    </xf>
    <xf numFmtId="38" fontId="9" fillId="2" borderId="8" xfId="1" quotePrefix="1" applyNumberFormat="1" applyFont="1" applyFill="1" applyBorder="1" applyAlignment="1">
      <alignment horizontal="center"/>
    </xf>
    <xf numFmtId="0" fontId="7" fillId="2" borderId="1" xfId="1" applyFont="1" applyFill="1" applyBorder="1" applyAlignment="1">
      <alignment horizontal="left" vertical="center" indent="1"/>
    </xf>
    <xf numFmtId="0" fontId="7" fillId="2" borderId="2" xfId="1" applyFont="1" applyFill="1" applyBorder="1" applyAlignment="1">
      <alignment horizontal="left" vertical="center" indent="1"/>
    </xf>
    <xf numFmtId="0" fontId="7" fillId="2" borderId="3" xfId="1" applyFont="1" applyFill="1" applyBorder="1" applyAlignment="1">
      <alignment horizontal="left" vertical="center" indent="1"/>
    </xf>
  </cellXfs>
  <cellStyles count="8">
    <cellStyle name="Comma 2" xfId="3"/>
    <cellStyle name="Comma 3" xfId="4"/>
    <cellStyle name="Default" xfId="5"/>
    <cellStyle name="Normal" xfId="0" builtinId="0"/>
    <cellStyle name="Normal 2" xfId="6"/>
    <cellStyle name="Normal_03 - nss caps" xfId="1"/>
    <cellStyle name="Normal_03 - nss caps 2" xfId="7"/>
    <cellStyle name="Normal_06 - PROJc  calc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A%20-%20Doe\Fy1997\97%20-%20FINAL%20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l\AppData\Local\Microsoft\Windows\Temporary%20Internet%20Files\Content.Outlook\JMLRA75K\14%20-%20PROJb%20%20ca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des"/>
      <sheetName val="charterinfo"/>
      <sheetName val="charates"/>
      <sheetName val="distinfo"/>
      <sheetName val="nsscheck"/>
      <sheetName val="calc"/>
      <sheetName val="piv - distr"/>
      <sheetName val="piv - cha"/>
      <sheetName val="piv - detail"/>
      <sheetName val="piv - rates"/>
      <sheetName val="nsscaps"/>
    </sheetNames>
    <sheetDataSet>
      <sheetData sheetId="0"/>
      <sheetData sheetId="1">
        <row r="10">
          <cell r="A10">
            <v>1</v>
          </cell>
          <cell r="B10" t="str">
            <v>ABINGTON</v>
          </cell>
          <cell r="C10">
            <v>1</v>
          </cell>
          <cell r="E10">
            <v>409</v>
          </cell>
          <cell r="F10" t="str">
            <v>ALMA DEL MAR</v>
          </cell>
          <cell r="G10" t="str">
            <v>open</v>
          </cell>
        </row>
        <row r="11">
          <cell r="A11">
            <v>2</v>
          </cell>
          <cell r="B11" t="str">
            <v>ACTON</v>
          </cell>
          <cell r="C11">
            <v>1</v>
          </cell>
          <cell r="E11">
            <v>410</v>
          </cell>
          <cell r="F11" t="str">
            <v>EXCEL ACADEMY</v>
          </cell>
          <cell r="G11" t="str">
            <v>open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E12">
            <v>412</v>
          </cell>
          <cell r="F12" t="str">
            <v>ACADEMY OF THE PACIFIC RIM</v>
          </cell>
          <cell r="G12" t="str">
            <v>open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E13">
            <v>413</v>
          </cell>
          <cell r="F13" t="str">
            <v>FOUR RIVERS</v>
          </cell>
          <cell r="G13" t="str">
            <v>open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E14">
            <v>414</v>
          </cell>
          <cell r="F14" t="str">
            <v>BERKSHIRE ARTS &amp; TECHNOLOGY</v>
          </cell>
          <cell r="G14" t="str">
            <v>open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E15">
            <v>416</v>
          </cell>
          <cell r="F15" t="str">
            <v>BOSTON PREPARATORY</v>
          </cell>
          <cell r="G15" t="str">
            <v>open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E16">
            <v>417</v>
          </cell>
          <cell r="F16" t="str">
            <v>BRIDGE BOSTON</v>
          </cell>
          <cell r="G16" t="str">
            <v>open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E17">
            <v>418</v>
          </cell>
          <cell r="F17" t="str">
            <v>CHRISTA MCAULIFFE REG'L</v>
          </cell>
          <cell r="G17" t="str">
            <v>open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E18">
            <v>419</v>
          </cell>
          <cell r="F18" t="str">
            <v>SMITH LEADERSHIP ACADEMY</v>
          </cell>
          <cell r="G18" t="str">
            <v>open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E19">
            <v>420</v>
          </cell>
          <cell r="F19" t="str">
            <v>BENJAMIN BANNEKER</v>
          </cell>
          <cell r="G19" t="str">
            <v>open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E20">
            <v>426</v>
          </cell>
          <cell r="F20" t="str">
            <v>COMMUNITY DAY - GATEWAY</v>
          </cell>
          <cell r="G20" t="str">
            <v>open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E21">
            <v>428</v>
          </cell>
          <cell r="F21" t="str">
            <v>EDWARD BROOKE</v>
          </cell>
          <cell r="G21" t="str">
            <v>open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E22">
            <v>429</v>
          </cell>
          <cell r="F22" t="str">
            <v>KIPP ACADEMY LYNN</v>
          </cell>
          <cell r="G22" t="str">
            <v>open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E23">
            <v>430</v>
          </cell>
          <cell r="F23" t="str">
            <v>ADVANCED MATH &amp; SCIENCE ACADEMY</v>
          </cell>
          <cell r="G23" t="str">
            <v>open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E24">
            <v>431</v>
          </cell>
          <cell r="F24" t="str">
            <v>COMMUNITY DAY - WEBSTER</v>
          </cell>
          <cell r="G24" t="str">
            <v>open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E25">
            <v>432</v>
          </cell>
          <cell r="F25" t="str">
            <v>CAPE COD LIGHTHOUSE</v>
          </cell>
          <cell r="G25" t="str">
            <v>open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E26">
            <v>435</v>
          </cell>
          <cell r="F26" t="str">
            <v>INNOVATION ACADEMY</v>
          </cell>
          <cell r="G26" t="str">
            <v>open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E27">
            <v>436</v>
          </cell>
          <cell r="F27" t="str">
            <v>COMMUNITY CHARTER SCHOOL OF CAMBRIDGE</v>
          </cell>
          <cell r="G27" t="str">
            <v>open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E28">
            <v>437</v>
          </cell>
          <cell r="F28" t="str">
            <v>CITY ON A HILL</v>
          </cell>
          <cell r="G28" t="str">
            <v>open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E29">
            <v>438</v>
          </cell>
          <cell r="F29" t="str">
            <v>CODMAN ACADEMY</v>
          </cell>
          <cell r="G29" t="str">
            <v>open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E30">
            <v>439</v>
          </cell>
          <cell r="F30" t="str">
            <v>CONSERVATORY LAB</v>
          </cell>
          <cell r="G30" t="str">
            <v>open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E31">
            <v>440</v>
          </cell>
          <cell r="F31" t="str">
            <v>COMMUNITY DAY</v>
          </cell>
          <cell r="G31" t="str">
            <v>open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E32">
            <v>441</v>
          </cell>
          <cell r="F32" t="str">
            <v>SABIS INTERNATIONAL</v>
          </cell>
          <cell r="G32" t="str">
            <v>open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E33">
            <v>443</v>
          </cell>
          <cell r="F33" t="str">
            <v>EDWARD W. BROOKE TWO</v>
          </cell>
          <cell r="G33" t="str">
            <v>open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E34">
            <v>444</v>
          </cell>
          <cell r="F34" t="str">
            <v>NEIGHBORHOOD HOUSE</v>
          </cell>
          <cell r="G34" t="str">
            <v>open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E35">
            <v>445</v>
          </cell>
          <cell r="F35" t="str">
            <v>ABBY KELLEY FOSTER REG'L</v>
          </cell>
          <cell r="G35" t="str">
            <v>open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E36">
            <v>446</v>
          </cell>
          <cell r="F36" t="str">
            <v>FOXBOROUGH REG'L</v>
          </cell>
          <cell r="G36" t="str">
            <v>open</v>
          </cell>
        </row>
        <row r="37">
          <cell r="A37">
            <v>28</v>
          </cell>
          <cell r="B37" t="str">
            <v>BERLIN</v>
          </cell>
          <cell r="C37">
            <v>1</v>
          </cell>
          <cell r="E37">
            <v>447</v>
          </cell>
          <cell r="F37" t="str">
            <v>BENJAMIN FRANKLIN CLASSICAL</v>
          </cell>
          <cell r="G37" t="str">
            <v>open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E38">
            <v>449</v>
          </cell>
          <cell r="F38" t="str">
            <v>BOSTON COLLEGIATE</v>
          </cell>
          <cell r="G38" t="str">
            <v>open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E39">
            <v>450</v>
          </cell>
          <cell r="F39" t="str">
            <v>HILLTOWN COOPERATIVE</v>
          </cell>
          <cell r="G39" t="str">
            <v>open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E40">
            <v>453</v>
          </cell>
          <cell r="F40" t="str">
            <v>HOLYOKE COMMUNITY</v>
          </cell>
          <cell r="G40" t="str">
            <v>open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E41">
            <v>454</v>
          </cell>
          <cell r="F41" t="str">
            <v>LAWRENCE FAMILY DEVELOPMENT</v>
          </cell>
          <cell r="G41" t="str">
            <v>open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E42">
            <v>455</v>
          </cell>
          <cell r="F42" t="str">
            <v>HILL VIEW MONTESSORI</v>
          </cell>
          <cell r="G42" t="str">
            <v>open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E43">
            <v>456</v>
          </cell>
          <cell r="F43" t="str">
            <v>LOWELL COMMUNITY</v>
          </cell>
          <cell r="G43" t="str">
            <v>open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E44">
            <v>457</v>
          </cell>
          <cell r="F44" t="str">
            <v>EDWARD W. BROOKE THREE</v>
          </cell>
          <cell r="G44" t="str">
            <v>open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E45">
            <v>458</v>
          </cell>
          <cell r="F45" t="str">
            <v>LOWELL MIDDLESEX ACADEMY</v>
          </cell>
          <cell r="G45" t="str">
            <v>open</v>
          </cell>
        </row>
        <row r="46">
          <cell r="A46">
            <v>37</v>
          </cell>
          <cell r="B46" t="str">
            <v>BOXBOROUGH</v>
          </cell>
          <cell r="C46">
            <v>1</v>
          </cell>
          <cell r="E46">
            <v>459</v>
          </cell>
          <cell r="F46" t="str">
            <v>EXCEL ACADEMY  - BOSTON II</v>
          </cell>
          <cell r="G46" t="str">
            <v>open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E47">
            <v>461</v>
          </cell>
          <cell r="F47" t="str">
            <v>EXCEL CHELSEA</v>
          </cell>
          <cell r="G47" t="str">
            <v>open</v>
          </cell>
        </row>
        <row r="48">
          <cell r="A48">
            <v>39</v>
          </cell>
          <cell r="B48" t="str">
            <v>BOYLSTON</v>
          </cell>
          <cell r="C48">
            <v>1</v>
          </cell>
          <cell r="E48">
            <v>463</v>
          </cell>
          <cell r="F48" t="str">
            <v>KIPP ACADEMY BOSTON</v>
          </cell>
          <cell r="G48" t="str">
            <v>open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E49">
            <v>464</v>
          </cell>
          <cell r="F49" t="str">
            <v>MARBLEHEAD COMMUNITY</v>
          </cell>
          <cell r="G49" t="str">
            <v>open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E50">
            <v>465</v>
          </cell>
          <cell r="F50" t="str">
            <v>MATCH COMMUNITY DAY</v>
          </cell>
          <cell r="G50" t="str">
            <v>open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E51">
            <v>466</v>
          </cell>
          <cell r="F51" t="str">
            <v>MARTHA'S VINEYARD</v>
          </cell>
          <cell r="G51" t="str">
            <v>open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E52">
            <v>469</v>
          </cell>
          <cell r="F52" t="str">
            <v>MATCH CHARTER PUBLIC HIGH SCHOOL</v>
          </cell>
          <cell r="G52" t="str">
            <v>open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E53">
            <v>470</v>
          </cell>
          <cell r="F53" t="str">
            <v>MYSTIC VALLEY REG'L</v>
          </cell>
          <cell r="G53" t="str">
            <v>open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E54">
            <v>474</v>
          </cell>
          <cell r="F54" t="str">
            <v>NORTH CENTRAL CHARTER ESSENTIAL</v>
          </cell>
          <cell r="G54" t="str">
            <v>open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E55">
            <v>475</v>
          </cell>
          <cell r="F55" t="str">
            <v>DORCHESTER COLLEGIATE ACADEMY</v>
          </cell>
          <cell r="G55" t="str">
            <v>open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E56">
            <v>476</v>
          </cell>
          <cell r="F56" t="str">
            <v>SPIRIT OF KNOWLEDGE</v>
          </cell>
          <cell r="G56" t="str">
            <v>open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E57">
            <v>478</v>
          </cell>
          <cell r="F57" t="str">
            <v>FRANCIS W. PARKER CHARTER ESSENTIAL</v>
          </cell>
          <cell r="G57" t="str">
            <v>open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E58">
            <v>479</v>
          </cell>
          <cell r="F58" t="str">
            <v>PIONEER VALLEY PERFORMING ARTS</v>
          </cell>
          <cell r="G58" t="str">
            <v>open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E59">
            <v>481</v>
          </cell>
          <cell r="F59" t="str">
            <v>BOSTON RENAISSANCE</v>
          </cell>
          <cell r="G59" t="str">
            <v>open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E60">
            <v>482</v>
          </cell>
          <cell r="F60" t="str">
            <v>RIVER VALLEY</v>
          </cell>
          <cell r="G60" t="str">
            <v>open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E61">
            <v>483</v>
          </cell>
          <cell r="F61" t="str">
            <v>RISING TIDE</v>
          </cell>
          <cell r="G61" t="str">
            <v>open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E62">
            <v>484</v>
          </cell>
          <cell r="F62" t="str">
            <v>ROXBURY PREPARATORY</v>
          </cell>
          <cell r="G62" t="str">
            <v>open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E63">
            <v>485</v>
          </cell>
          <cell r="F63" t="str">
            <v>SALEM ACADEMY</v>
          </cell>
          <cell r="G63" t="str">
            <v>open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E64">
            <v>486</v>
          </cell>
          <cell r="F64" t="str">
            <v>SEVEN HILLS</v>
          </cell>
          <cell r="G64" t="str">
            <v>open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E65">
            <v>487</v>
          </cell>
          <cell r="F65" t="str">
            <v>PROSPECT HILL ACADEMY</v>
          </cell>
          <cell r="G65" t="str">
            <v>open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E66">
            <v>488</v>
          </cell>
          <cell r="F66" t="str">
            <v>SOUTH SHORE</v>
          </cell>
          <cell r="G66" t="str">
            <v>open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E67">
            <v>489</v>
          </cell>
          <cell r="F67" t="str">
            <v>STURGIS</v>
          </cell>
          <cell r="G67" t="str">
            <v>open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E68">
            <v>491</v>
          </cell>
          <cell r="F68" t="str">
            <v>ATLANTIS</v>
          </cell>
          <cell r="G68" t="str">
            <v>open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E69">
            <v>492</v>
          </cell>
          <cell r="F69" t="str">
            <v>MARTIN LUTHER KING, JR CS OF EXCELLENCE</v>
          </cell>
          <cell r="G69" t="str">
            <v>open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E70">
            <v>493</v>
          </cell>
          <cell r="F70" t="str">
            <v>PHOENIX CHARTER ACADEMY</v>
          </cell>
          <cell r="G70" t="str">
            <v>open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E71">
            <v>494</v>
          </cell>
          <cell r="F71" t="str">
            <v>PIONEER CHARTER SCHOOL OF SCIENCE</v>
          </cell>
          <cell r="G71" t="str">
            <v>open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E72">
            <v>496</v>
          </cell>
          <cell r="F72" t="str">
            <v>GLOBAL LEARNING</v>
          </cell>
          <cell r="G72" t="str">
            <v>open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E73">
            <v>497</v>
          </cell>
          <cell r="F73" t="str">
            <v>PIONEER VALLEY CHINESE IMMERSION</v>
          </cell>
          <cell r="G73" t="str">
            <v>open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E74">
            <v>498</v>
          </cell>
          <cell r="F74" t="str">
            <v>VERITAS PREPARATORY</v>
          </cell>
          <cell r="G74" t="str">
            <v>open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E75">
            <v>499</v>
          </cell>
          <cell r="F75" t="str">
            <v>HAMPDEN CHARTER SCHOOL OF SCIENCE</v>
          </cell>
          <cell r="G75" t="str">
            <v>open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E76">
            <v>3501</v>
          </cell>
          <cell r="F76" t="str">
            <v>PAULO FREIRE SOCIAL JUSTICE</v>
          </cell>
          <cell r="G76" t="str">
            <v>to open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E77">
            <v>3502</v>
          </cell>
          <cell r="F77" t="str">
            <v>BAYSTATE ACADEMY</v>
          </cell>
          <cell r="G77" t="str">
            <v>to open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E78">
            <v>3503</v>
          </cell>
          <cell r="F78" t="str">
            <v>LOWELL COLLEGIATE</v>
          </cell>
          <cell r="G78" t="str">
            <v>to open</v>
          </cell>
        </row>
        <row r="79">
          <cell r="A79">
            <v>70</v>
          </cell>
          <cell r="B79" t="str">
            <v>DALTON</v>
          </cell>
          <cell r="C79">
            <v>0</v>
          </cell>
        </row>
        <row r="80">
          <cell r="A80">
            <v>71</v>
          </cell>
          <cell r="B80" t="str">
            <v>DANVERS</v>
          </cell>
          <cell r="C80">
            <v>1</v>
          </cell>
        </row>
        <row r="81">
          <cell r="A81">
            <v>72</v>
          </cell>
          <cell r="B81" t="str">
            <v>DARTMOUTH</v>
          </cell>
          <cell r="C81">
            <v>1</v>
          </cell>
        </row>
        <row r="82">
          <cell r="A82">
            <v>73</v>
          </cell>
          <cell r="B82" t="str">
            <v>DEDHAM</v>
          </cell>
          <cell r="C82">
            <v>1</v>
          </cell>
        </row>
        <row r="83">
          <cell r="A83">
            <v>74</v>
          </cell>
          <cell r="B83" t="str">
            <v>DEERFIELD</v>
          </cell>
          <cell r="C83">
            <v>1</v>
          </cell>
        </row>
        <row r="84">
          <cell r="A84">
            <v>75</v>
          </cell>
          <cell r="B84" t="str">
            <v>DENNIS</v>
          </cell>
          <cell r="C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</row>
        <row r="86">
          <cell r="A86">
            <v>77</v>
          </cell>
          <cell r="B86" t="str">
            <v>DOUGLAS</v>
          </cell>
          <cell r="C86">
            <v>1</v>
          </cell>
        </row>
        <row r="87">
          <cell r="A87">
            <v>78</v>
          </cell>
          <cell r="B87" t="str">
            <v>DOVER</v>
          </cell>
          <cell r="C87">
            <v>1</v>
          </cell>
        </row>
        <row r="88">
          <cell r="A88">
            <v>79</v>
          </cell>
          <cell r="B88" t="str">
            <v>DRACUT</v>
          </cell>
          <cell r="C88">
            <v>1</v>
          </cell>
        </row>
        <row r="89">
          <cell r="A89">
            <v>80</v>
          </cell>
          <cell r="B89" t="str">
            <v>DUDLEY</v>
          </cell>
          <cell r="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</row>
        <row r="95">
          <cell r="A95">
            <v>86</v>
          </cell>
          <cell r="B95" t="str">
            <v>EASTHAMPTON</v>
          </cell>
          <cell r="C95">
            <v>1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</row>
        <row r="97">
          <cell r="A97">
            <v>88</v>
          </cell>
          <cell r="B97" t="str">
            <v>EASTON</v>
          </cell>
          <cell r="C97">
            <v>1</v>
          </cell>
        </row>
        <row r="98">
          <cell r="A98">
            <v>89</v>
          </cell>
          <cell r="B98" t="str">
            <v>EDGARTOWN</v>
          </cell>
          <cell r="C98">
            <v>1</v>
          </cell>
        </row>
        <row r="99">
          <cell r="A99">
            <v>90</v>
          </cell>
          <cell r="B99" t="str">
            <v>EGREMONT</v>
          </cell>
          <cell r="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</row>
        <row r="101">
          <cell r="A101">
            <v>92</v>
          </cell>
          <cell r="B101" t="str">
            <v>ESSEX</v>
          </cell>
          <cell r="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</row>
        <row r="107">
          <cell r="A107">
            <v>98</v>
          </cell>
          <cell r="B107" t="str">
            <v>FLORIDA</v>
          </cell>
          <cell r="C107">
            <v>1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</row>
        <row r="111">
          <cell r="A111">
            <v>102</v>
          </cell>
          <cell r="B111" t="str">
            <v>FREETOWN</v>
          </cell>
          <cell r="C111">
            <v>1</v>
          </cell>
        </row>
        <row r="112">
          <cell r="A112">
            <v>103</v>
          </cell>
          <cell r="B112" t="str">
            <v>GARDNER</v>
          </cell>
          <cell r="C112">
            <v>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</row>
        <row r="115">
          <cell r="A115">
            <v>106</v>
          </cell>
          <cell r="B115" t="str">
            <v>GILL</v>
          </cell>
          <cell r="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</row>
        <row r="117">
          <cell r="A117">
            <v>108</v>
          </cell>
          <cell r="B117" t="str">
            <v>GOSHEN</v>
          </cell>
          <cell r="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</row>
        <row r="120">
          <cell r="A120">
            <v>111</v>
          </cell>
          <cell r="B120" t="str">
            <v>GRANBY</v>
          </cell>
          <cell r="C120">
            <v>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</row>
        <row r="124">
          <cell r="A124">
            <v>115</v>
          </cell>
          <cell r="B124" t="str">
            <v>GROTON</v>
          </cell>
          <cell r="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</row>
        <row r="127">
          <cell r="A127">
            <v>118</v>
          </cell>
          <cell r="B127" t="str">
            <v>HALIFAX</v>
          </cell>
          <cell r="C127">
            <v>1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</row>
        <row r="132">
          <cell r="A132">
            <v>123</v>
          </cell>
          <cell r="B132" t="str">
            <v>HANSON</v>
          </cell>
          <cell r="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</row>
        <row r="135">
          <cell r="A135">
            <v>126</v>
          </cell>
          <cell r="B135" t="str">
            <v>HARWICH</v>
          </cell>
          <cell r="C135">
            <v>0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</row>
        <row r="138">
          <cell r="A138">
            <v>129</v>
          </cell>
          <cell r="B138" t="str">
            <v>HAWLEY</v>
          </cell>
          <cell r="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</row>
        <row r="143">
          <cell r="A143">
            <v>134</v>
          </cell>
          <cell r="B143" t="str">
            <v>HOLDEN</v>
          </cell>
          <cell r="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</row>
        <row r="146">
          <cell r="A146">
            <v>137</v>
          </cell>
          <cell r="B146" t="str">
            <v>HOLYOKE</v>
          </cell>
          <cell r="C146">
            <v>1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</row>
        <row r="151">
          <cell r="A151">
            <v>142</v>
          </cell>
          <cell r="B151" t="str">
            <v>HULL</v>
          </cell>
          <cell r="C151">
            <v>1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</row>
        <row r="155">
          <cell r="A155">
            <v>146</v>
          </cell>
          <cell r="B155" t="str">
            <v>LAKEVILLE</v>
          </cell>
          <cell r="C155">
            <v>1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</row>
        <row r="159">
          <cell r="A159">
            <v>150</v>
          </cell>
          <cell r="B159" t="str">
            <v>LEE</v>
          </cell>
          <cell r="C159">
            <v>1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</row>
        <row r="161">
          <cell r="A161">
            <v>152</v>
          </cell>
          <cell r="B161" t="str">
            <v>LENOX</v>
          </cell>
          <cell r="C161">
            <v>1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</row>
        <row r="165">
          <cell r="A165">
            <v>156</v>
          </cell>
          <cell r="B165" t="str">
            <v>LEYDEN</v>
          </cell>
          <cell r="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</row>
        <row r="169">
          <cell r="A169">
            <v>160</v>
          </cell>
          <cell r="B169" t="str">
            <v>LOWELL</v>
          </cell>
          <cell r="C169">
            <v>1</v>
          </cell>
        </row>
        <row r="170">
          <cell r="A170">
            <v>161</v>
          </cell>
          <cell r="B170" t="str">
            <v>LUDLOW</v>
          </cell>
          <cell r="C170">
            <v>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</row>
        <row r="172">
          <cell r="A172">
            <v>163</v>
          </cell>
          <cell r="B172" t="str">
            <v>LYNN</v>
          </cell>
          <cell r="C172">
            <v>1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</row>
        <row r="174">
          <cell r="A174">
            <v>165</v>
          </cell>
          <cell r="B174" t="str">
            <v>MALDEN</v>
          </cell>
          <cell r="C174">
            <v>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</row>
        <row r="178">
          <cell r="A178">
            <v>169</v>
          </cell>
          <cell r="B178" t="str">
            <v>MARION</v>
          </cell>
          <cell r="C178">
            <v>1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</row>
        <row r="183">
          <cell r="A183">
            <v>174</v>
          </cell>
          <cell r="B183" t="str">
            <v>MAYNARD</v>
          </cell>
          <cell r="C183">
            <v>1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</row>
        <row r="185">
          <cell r="A185">
            <v>176</v>
          </cell>
          <cell r="B185" t="str">
            <v>MEDFORD</v>
          </cell>
          <cell r="C185">
            <v>1</v>
          </cell>
        </row>
        <row r="186">
          <cell r="A186">
            <v>177</v>
          </cell>
          <cell r="B186" t="str">
            <v>MEDWAY</v>
          </cell>
          <cell r="C186">
            <v>1</v>
          </cell>
        </row>
        <row r="187">
          <cell r="A187">
            <v>178</v>
          </cell>
          <cell r="B187" t="str">
            <v>MELROSE</v>
          </cell>
          <cell r="C187">
            <v>1</v>
          </cell>
        </row>
        <row r="188">
          <cell r="A188">
            <v>179</v>
          </cell>
          <cell r="B188" t="str">
            <v>MENDON</v>
          </cell>
          <cell r="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</row>
        <row r="196">
          <cell r="A196">
            <v>187</v>
          </cell>
          <cell r="B196" t="str">
            <v>MILLIS</v>
          </cell>
          <cell r="C196">
            <v>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</row>
        <row r="199">
          <cell r="A199">
            <v>190</v>
          </cell>
          <cell r="B199" t="str">
            <v>MONROE</v>
          </cell>
          <cell r="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</row>
        <row r="207">
          <cell r="A207">
            <v>198</v>
          </cell>
          <cell r="B207" t="str">
            <v>NATICK</v>
          </cell>
          <cell r="C207">
            <v>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</row>
        <row r="217">
          <cell r="A217">
            <v>208</v>
          </cell>
          <cell r="B217" t="str">
            <v>NORFOLK</v>
          </cell>
          <cell r="C217">
            <v>1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</row>
        <row r="227">
          <cell r="A227">
            <v>218</v>
          </cell>
          <cell r="B227" t="str">
            <v>NORTON</v>
          </cell>
          <cell r="C227">
            <v>1</v>
          </cell>
        </row>
        <row r="228">
          <cell r="A228">
            <v>219</v>
          </cell>
          <cell r="B228" t="str">
            <v>NORWELL</v>
          </cell>
          <cell r="C228">
            <v>1</v>
          </cell>
        </row>
        <row r="229">
          <cell r="A229">
            <v>220</v>
          </cell>
          <cell r="B229" t="str">
            <v>NORWOOD</v>
          </cell>
          <cell r="C229">
            <v>1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</row>
        <row r="231">
          <cell r="A231">
            <v>222</v>
          </cell>
          <cell r="B231" t="str">
            <v>OAKHAM</v>
          </cell>
          <cell r="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</row>
        <row r="233">
          <cell r="A233">
            <v>224</v>
          </cell>
          <cell r="B233" t="str">
            <v>ORLEANS</v>
          </cell>
          <cell r="C233">
            <v>1</v>
          </cell>
        </row>
        <row r="234">
          <cell r="A234">
            <v>225</v>
          </cell>
          <cell r="B234" t="str">
            <v>OTIS</v>
          </cell>
          <cell r="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</row>
        <row r="236">
          <cell r="A236">
            <v>227</v>
          </cell>
          <cell r="B236" t="str">
            <v>PALMER</v>
          </cell>
          <cell r="C236">
            <v>1</v>
          </cell>
        </row>
        <row r="237">
          <cell r="A237">
            <v>228</v>
          </cell>
          <cell r="B237" t="str">
            <v>PAXTON</v>
          </cell>
          <cell r="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</row>
        <row r="239">
          <cell r="A239">
            <v>230</v>
          </cell>
          <cell r="B239" t="str">
            <v>PELHAM</v>
          </cell>
          <cell r="C239">
            <v>1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</row>
        <row r="252">
          <cell r="A252">
            <v>243</v>
          </cell>
          <cell r="B252" t="str">
            <v>QUINCY</v>
          </cell>
          <cell r="C252">
            <v>1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</row>
        <row r="262">
          <cell r="A262">
            <v>253</v>
          </cell>
          <cell r="B262" t="str">
            <v>ROWE</v>
          </cell>
          <cell r="C262">
            <v>1</v>
          </cell>
        </row>
        <row r="263">
          <cell r="A263">
            <v>254</v>
          </cell>
          <cell r="B263" t="str">
            <v>ROWLEY</v>
          </cell>
          <cell r="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</row>
        <row r="271">
          <cell r="A271">
            <v>262</v>
          </cell>
          <cell r="B271" t="str">
            <v>SAUGUS</v>
          </cell>
          <cell r="C271">
            <v>1</v>
          </cell>
        </row>
        <row r="272">
          <cell r="A272">
            <v>263</v>
          </cell>
          <cell r="B272" t="str">
            <v>SAVOY</v>
          </cell>
          <cell r="C272">
            <v>1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</row>
        <row r="275">
          <cell r="A275">
            <v>266</v>
          </cell>
          <cell r="B275" t="str">
            <v>SHARON</v>
          </cell>
          <cell r="C275">
            <v>1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</row>
        <row r="279">
          <cell r="A279">
            <v>270</v>
          </cell>
          <cell r="B279" t="str">
            <v>SHIRLEY</v>
          </cell>
          <cell r="C279">
            <v>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</row>
        <row r="295">
          <cell r="A295">
            <v>286</v>
          </cell>
          <cell r="B295" t="str">
            <v>STOW</v>
          </cell>
          <cell r="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</row>
        <row r="297">
          <cell r="A297">
            <v>288</v>
          </cell>
          <cell r="B297" t="str">
            <v>SUDBURY</v>
          </cell>
          <cell r="C297">
            <v>1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</row>
        <row r="299">
          <cell r="A299">
            <v>290</v>
          </cell>
          <cell r="B299" t="str">
            <v>SUTTON</v>
          </cell>
          <cell r="C299">
            <v>1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</row>
        <row r="305">
          <cell r="A305">
            <v>296</v>
          </cell>
          <cell r="B305" t="str">
            <v>TISBURY</v>
          </cell>
          <cell r="C305">
            <v>1</v>
          </cell>
        </row>
        <row r="306">
          <cell r="A306">
            <v>297</v>
          </cell>
          <cell r="B306" t="str">
            <v>TOLLAND</v>
          </cell>
          <cell r="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</row>
        <row r="315">
          <cell r="A315">
            <v>306</v>
          </cell>
          <cell r="B315" t="str">
            <v>WALES</v>
          </cell>
          <cell r="C315">
            <v>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</row>
        <row r="317">
          <cell r="A317">
            <v>308</v>
          </cell>
          <cell r="B317" t="str">
            <v>WALTHAM</v>
          </cell>
          <cell r="C317">
            <v>1</v>
          </cell>
        </row>
        <row r="318">
          <cell r="A318">
            <v>309</v>
          </cell>
          <cell r="B318" t="str">
            <v>WARE</v>
          </cell>
          <cell r="C318">
            <v>1</v>
          </cell>
        </row>
        <row r="319">
          <cell r="A319">
            <v>310</v>
          </cell>
          <cell r="B319" t="str">
            <v>WAREHAM</v>
          </cell>
          <cell r="C319">
            <v>1</v>
          </cell>
        </row>
        <row r="320">
          <cell r="A320">
            <v>311</v>
          </cell>
          <cell r="B320" t="str">
            <v>WARREN</v>
          </cell>
          <cell r="C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</row>
        <row r="324">
          <cell r="A324">
            <v>315</v>
          </cell>
          <cell r="B324" t="str">
            <v>WAYLAND</v>
          </cell>
          <cell r="C324">
            <v>1</v>
          </cell>
        </row>
        <row r="325">
          <cell r="A325">
            <v>316</v>
          </cell>
          <cell r="B325" t="str">
            <v>WEBSTER</v>
          </cell>
          <cell r="C325">
            <v>1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</row>
        <row r="328">
          <cell r="A328">
            <v>319</v>
          </cell>
          <cell r="B328" t="str">
            <v>WENDELL</v>
          </cell>
          <cell r="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</row>
        <row r="346">
          <cell r="A346">
            <v>337</v>
          </cell>
          <cell r="B346" t="str">
            <v>WHATELY</v>
          </cell>
          <cell r="C346">
            <v>1</v>
          </cell>
        </row>
        <row r="347">
          <cell r="A347">
            <v>338</v>
          </cell>
          <cell r="B347" t="str">
            <v>WHITMAN</v>
          </cell>
          <cell r="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</row>
        <row r="354">
          <cell r="A354">
            <v>345</v>
          </cell>
          <cell r="B354" t="str">
            <v>WINDSOR</v>
          </cell>
          <cell r="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</row>
        <row r="356">
          <cell r="A356">
            <v>347</v>
          </cell>
          <cell r="B356" t="str">
            <v>WOBURN</v>
          </cell>
          <cell r="C356">
            <v>1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</row>
        <row r="362">
          <cell r="A362">
            <v>353</v>
          </cell>
          <cell r="B362" t="str">
            <v>SOUTHFIELD</v>
          </cell>
          <cell r="C362">
            <v>0</v>
          </cell>
        </row>
        <row r="363">
          <cell r="A363">
            <v>406</v>
          </cell>
          <cell r="B363" t="str">
            <v>NORTHAMPTON SMITH</v>
          </cell>
          <cell r="C363">
            <v>1</v>
          </cell>
        </row>
        <row r="364">
          <cell r="A364">
            <v>600</v>
          </cell>
          <cell r="B364" t="str">
            <v>ACTON BOXBOROUGH</v>
          </cell>
          <cell r="C364">
            <v>1</v>
          </cell>
        </row>
        <row r="365">
          <cell r="A365">
            <v>603</v>
          </cell>
          <cell r="B365" t="str">
            <v>ADAMS CHESHIRE</v>
          </cell>
          <cell r="C365">
            <v>1</v>
          </cell>
        </row>
        <row r="366">
          <cell r="A366">
            <v>605</v>
          </cell>
          <cell r="B366" t="str">
            <v>AMHERST PELHAM</v>
          </cell>
          <cell r="C366">
            <v>1</v>
          </cell>
        </row>
        <row r="367">
          <cell r="A367">
            <v>610</v>
          </cell>
          <cell r="B367" t="str">
            <v>ASHBURNHAM WESTMINSTER</v>
          </cell>
          <cell r="C367">
            <v>1</v>
          </cell>
        </row>
        <row r="368">
          <cell r="A368">
            <v>615</v>
          </cell>
          <cell r="B368" t="str">
            <v>ATHOL ROYALSTON</v>
          </cell>
          <cell r="C368">
            <v>1</v>
          </cell>
        </row>
        <row r="369">
          <cell r="A369">
            <v>616</v>
          </cell>
          <cell r="B369" t="str">
            <v>AYER SHIRLEY</v>
          </cell>
          <cell r="C369">
            <v>1</v>
          </cell>
        </row>
        <row r="370">
          <cell r="A370">
            <v>618</v>
          </cell>
          <cell r="B370" t="str">
            <v>BERKSHIRE HILLS</v>
          </cell>
          <cell r="C370">
            <v>1</v>
          </cell>
        </row>
        <row r="371">
          <cell r="A371">
            <v>620</v>
          </cell>
          <cell r="B371" t="str">
            <v>BERLIN BOYLSTON</v>
          </cell>
          <cell r="C371">
            <v>1</v>
          </cell>
        </row>
        <row r="372">
          <cell r="A372">
            <v>622</v>
          </cell>
          <cell r="B372" t="str">
            <v>BLACKSTONE MILLVILLE</v>
          </cell>
          <cell r="C372">
            <v>1</v>
          </cell>
        </row>
        <row r="373">
          <cell r="A373">
            <v>625</v>
          </cell>
          <cell r="B373" t="str">
            <v>BRIDGEWATER RAYNHAM</v>
          </cell>
          <cell r="C373">
            <v>1</v>
          </cell>
        </row>
        <row r="374">
          <cell r="A374">
            <v>632</v>
          </cell>
          <cell r="B374" t="str">
            <v>CHESTERFIELD GOSHEN</v>
          </cell>
          <cell r="C374">
            <v>1</v>
          </cell>
        </row>
        <row r="375">
          <cell r="A375">
            <v>635</v>
          </cell>
          <cell r="B375" t="str">
            <v>CENTRAL BERKSHIRE</v>
          </cell>
          <cell r="C375">
            <v>1</v>
          </cell>
        </row>
        <row r="376">
          <cell r="A376">
            <v>640</v>
          </cell>
          <cell r="B376" t="str">
            <v>CONCORD CARLISLE</v>
          </cell>
          <cell r="C376">
            <v>1</v>
          </cell>
        </row>
        <row r="377">
          <cell r="A377">
            <v>645</v>
          </cell>
          <cell r="B377" t="str">
            <v>DENNIS YARMOUTH</v>
          </cell>
          <cell r="C377">
            <v>1</v>
          </cell>
        </row>
        <row r="378">
          <cell r="A378">
            <v>650</v>
          </cell>
          <cell r="B378" t="str">
            <v>DIGHTON REHOBOTH</v>
          </cell>
          <cell r="C378">
            <v>1</v>
          </cell>
        </row>
        <row r="379">
          <cell r="A379">
            <v>655</v>
          </cell>
          <cell r="B379" t="str">
            <v>DOVER SHERBORN</v>
          </cell>
          <cell r="C379">
            <v>1</v>
          </cell>
        </row>
        <row r="380">
          <cell r="A380">
            <v>658</v>
          </cell>
          <cell r="B380" t="str">
            <v>DUDLEY CHARLTON</v>
          </cell>
          <cell r="C380">
            <v>1</v>
          </cell>
        </row>
        <row r="381">
          <cell r="A381">
            <v>660</v>
          </cell>
          <cell r="B381" t="str">
            <v>NAUSET</v>
          </cell>
          <cell r="C381">
            <v>1</v>
          </cell>
        </row>
        <row r="382">
          <cell r="A382">
            <v>662</v>
          </cell>
          <cell r="B382" t="str">
            <v>FARMINGTON RIVER</v>
          </cell>
          <cell r="C382">
            <v>1</v>
          </cell>
        </row>
        <row r="383">
          <cell r="A383">
            <v>665</v>
          </cell>
          <cell r="B383" t="str">
            <v>FREETOWN LAKEVILLE</v>
          </cell>
          <cell r="C383">
            <v>1</v>
          </cell>
        </row>
        <row r="384">
          <cell r="A384">
            <v>670</v>
          </cell>
          <cell r="B384" t="str">
            <v>FRONTIER</v>
          </cell>
          <cell r="C384">
            <v>1</v>
          </cell>
        </row>
        <row r="385">
          <cell r="A385">
            <v>672</v>
          </cell>
          <cell r="B385" t="str">
            <v>GATEWAY</v>
          </cell>
          <cell r="C385">
            <v>1</v>
          </cell>
        </row>
        <row r="386">
          <cell r="A386">
            <v>673</v>
          </cell>
          <cell r="B386" t="str">
            <v>GROTON DUNSTABLE</v>
          </cell>
          <cell r="C386">
            <v>1</v>
          </cell>
        </row>
        <row r="387">
          <cell r="A387">
            <v>674</v>
          </cell>
          <cell r="B387" t="str">
            <v>GILL MONTAGUE</v>
          </cell>
          <cell r="C387">
            <v>1</v>
          </cell>
        </row>
        <row r="388">
          <cell r="A388">
            <v>675</v>
          </cell>
          <cell r="B388" t="str">
            <v>HAMILTON WENHAM</v>
          </cell>
          <cell r="C388">
            <v>1</v>
          </cell>
        </row>
        <row r="389">
          <cell r="A389">
            <v>680</v>
          </cell>
          <cell r="B389" t="str">
            <v>HAMPDEN WILBRAHAM</v>
          </cell>
          <cell r="C389">
            <v>1</v>
          </cell>
        </row>
        <row r="390">
          <cell r="A390">
            <v>683</v>
          </cell>
          <cell r="B390" t="str">
            <v>HAMPSHIRE</v>
          </cell>
          <cell r="C390">
            <v>1</v>
          </cell>
        </row>
        <row r="391">
          <cell r="A391">
            <v>685</v>
          </cell>
          <cell r="B391" t="str">
            <v>HAWLEMONT</v>
          </cell>
          <cell r="C391">
            <v>1</v>
          </cell>
        </row>
        <row r="392">
          <cell r="A392">
            <v>690</v>
          </cell>
          <cell r="B392" t="str">
            <v>KING PHILIP</v>
          </cell>
          <cell r="C392">
            <v>1</v>
          </cell>
        </row>
        <row r="393">
          <cell r="A393">
            <v>695</v>
          </cell>
          <cell r="B393" t="str">
            <v>LINCOLN SUDBURY</v>
          </cell>
          <cell r="C393">
            <v>1</v>
          </cell>
        </row>
        <row r="394">
          <cell r="A394">
            <v>698</v>
          </cell>
          <cell r="B394" t="str">
            <v>MANCHESTER ESSEX</v>
          </cell>
          <cell r="C394">
            <v>1</v>
          </cell>
        </row>
        <row r="395">
          <cell r="A395">
            <v>700</v>
          </cell>
          <cell r="B395" t="str">
            <v>MARTHAS VINEYARD</v>
          </cell>
          <cell r="C395">
            <v>1</v>
          </cell>
        </row>
        <row r="396">
          <cell r="A396">
            <v>705</v>
          </cell>
          <cell r="B396" t="str">
            <v>MASCONOMET</v>
          </cell>
          <cell r="C396">
            <v>1</v>
          </cell>
        </row>
        <row r="397">
          <cell r="A397">
            <v>710</v>
          </cell>
          <cell r="B397" t="str">
            <v>MENDON UPTON</v>
          </cell>
          <cell r="C397">
            <v>1</v>
          </cell>
        </row>
        <row r="398">
          <cell r="A398">
            <v>712</v>
          </cell>
          <cell r="B398" t="str">
            <v>MONOMOY</v>
          </cell>
          <cell r="C398">
            <v>1</v>
          </cell>
        </row>
        <row r="399">
          <cell r="A399">
            <v>715</v>
          </cell>
          <cell r="B399" t="str">
            <v>MOUNT GREYLOCK</v>
          </cell>
          <cell r="C399">
            <v>1</v>
          </cell>
        </row>
        <row r="400">
          <cell r="A400">
            <v>717</v>
          </cell>
          <cell r="B400" t="str">
            <v>MOHAWK TRAIL</v>
          </cell>
          <cell r="C400">
            <v>1</v>
          </cell>
        </row>
        <row r="401">
          <cell r="A401">
            <v>720</v>
          </cell>
          <cell r="B401" t="str">
            <v>NARRAGANSETT</v>
          </cell>
          <cell r="C401">
            <v>1</v>
          </cell>
        </row>
        <row r="402">
          <cell r="A402">
            <v>725</v>
          </cell>
          <cell r="B402" t="str">
            <v>NASHOBA</v>
          </cell>
          <cell r="C402">
            <v>1</v>
          </cell>
        </row>
        <row r="403">
          <cell r="A403">
            <v>728</v>
          </cell>
          <cell r="B403" t="str">
            <v>NEW SALEM WENDELL</v>
          </cell>
          <cell r="C403">
            <v>1</v>
          </cell>
        </row>
        <row r="404">
          <cell r="A404">
            <v>730</v>
          </cell>
          <cell r="B404" t="str">
            <v>NORTHBORO SOUTHBORO</v>
          </cell>
          <cell r="C404">
            <v>1</v>
          </cell>
        </row>
        <row r="405">
          <cell r="A405">
            <v>735</v>
          </cell>
          <cell r="B405" t="str">
            <v>NORTH MIDDLESEX</v>
          </cell>
          <cell r="C405">
            <v>1</v>
          </cell>
        </row>
        <row r="406">
          <cell r="A406">
            <v>740</v>
          </cell>
          <cell r="B406" t="str">
            <v>OLD ROCHESTER</v>
          </cell>
          <cell r="C406">
            <v>1</v>
          </cell>
        </row>
        <row r="407">
          <cell r="A407">
            <v>745</v>
          </cell>
          <cell r="B407" t="str">
            <v>PENTUCKET</v>
          </cell>
          <cell r="C407">
            <v>1</v>
          </cell>
        </row>
        <row r="408">
          <cell r="A408">
            <v>750</v>
          </cell>
          <cell r="B408" t="str">
            <v>PIONEER</v>
          </cell>
          <cell r="C408">
            <v>1</v>
          </cell>
        </row>
        <row r="409">
          <cell r="A409">
            <v>753</v>
          </cell>
          <cell r="B409" t="str">
            <v>QUABBIN</v>
          </cell>
          <cell r="C409">
            <v>1</v>
          </cell>
        </row>
        <row r="410">
          <cell r="A410">
            <v>755</v>
          </cell>
          <cell r="B410" t="str">
            <v>RALPH C MAHAR</v>
          </cell>
          <cell r="C410">
            <v>1</v>
          </cell>
        </row>
        <row r="411">
          <cell r="A411">
            <v>760</v>
          </cell>
          <cell r="B411" t="str">
            <v>SILVER LAKE</v>
          </cell>
          <cell r="C411">
            <v>1</v>
          </cell>
        </row>
        <row r="412">
          <cell r="A412">
            <v>763</v>
          </cell>
          <cell r="B412" t="str">
            <v>SOMERSET BERKLEY</v>
          </cell>
          <cell r="C412">
            <v>1</v>
          </cell>
        </row>
        <row r="413">
          <cell r="A413">
            <v>765</v>
          </cell>
          <cell r="B413" t="str">
            <v>SOUTHERN BERKSHIRE</v>
          </cell>
          <cell r="C413">
            <v>1</v>
          </cell>
        </row>
        <row r="414">
          <cell r="A414">
            <v>766</v>
          </cell>
          <cell r="B414" t="str">
            <v>SOUTHWICK TOLLAND GRANVILLE</v>
          </cell>
          <cell r="C414">
            <v>1</v>
          </cell>
        </row>
        <row r="415">
          <cell r="A415">
            <v>767</v>
          </cell>
          <cell r="B415" t="str">
            <v>SPENCER EAST BROOKFIELD</v>
          </cell>
          <cell r="C415">
            <v>1</v>
          </cell>
        </row>
        <row r="416">
          <cell r="A416">
            <v>770</v>
          </cell>
          <cell r="B416" t="str">
            <v>TANTASQUA</v>
          </cell>
          <cell r="C416">
            <v>1</v>
          </cell>
        </row>
        <row r="417">
          <cell r="A417">
            <v>773</v>
          </cell>
          <cell r="B417" t="str">
            <v>TRITON</v>
          </cell>
          <cell r="C417">
            <v>1</v>
          </cell>
        </row>
        <row r="418">
          <cell r="A418">
            <v>774</v>
          </cell>
          <cell r="B418" t="str">
            <v>UPISLAND</v>
          </cell>
          <cell r="C418">
            <v>1</v>
          </cell>
        </row>
        <row r="419">
          <cell r="A419">
            <v>775</v>
          </cell>
          <cell r="B419" t="str">
            <v>WACHUSETT</v>
          </cell>
          <cell r="C419">
            <v>1</v>
          </cell>
        </row>
        <row r="420">
          <cell r="A420">
            <v>778</v>
          </cell>
          <cell r="B420" t="str">
            <v>QUABOAG</v>
          </cell>
          <cell r="C420">
            <v>1</v>
          </cell>
        </row>
        <row r="421">
          <cell r="A421">
            <v>780</v>
          </cell>
          <cell r="B421" t="str">
            <v>WHITMAN HANSON</v>
          </cell>
          <cell r="C421">
            <v>1</v>
          </cell>
        </row>
        <row r="422">
          <cell r="A422">
            <v>801</v>
          </cell>
          <cell r="B422" t="str">
            <v>ASSABET VALLEY</v>
          </cell>
          <cell r="C422">
            <v>1</v>
          </cell>
        </row>
        <row r="423">
          <cell r="A423">
            <v>805</v>
          </cell>
          <cell r="B423" t="str">
            <v>BLACKSTONE VALLEY</v>
          </cell>
          <cell r="C423">
            <v>1</v>
          </cell>
        </row>
        <row r="424">
          <cell r="A424">
            <v>806</v>
          </cell>
          <cell r="B424" t="str">
            <v>BLUE HILLS</v>
          </cell>
          <cell r="C424">
            <v>1</v>
          </cell>
        </row>
        <row r="425">
          <cell r="A425">
            <v>810</v>
          </cell>
          <cell r="B425" t="str">
            <v>BRISTOL PLYMOUTH</v>
          </cell>
          <cell r="C425">
            <v>1</v>
          </cell>
        </row>
        <row r="426">
          <cell r="A426">
            <v>815</v>
          </cell>
          <cell r="B426" t="str">
            <v>CAPE COD</v>
          </cell>
          <cell r="C426">
            <v>1</v>
          </cell>
        </row>
        <row r="427">
          <cell r="A427">
            <v>818</v>
          </cell>
          <cell r="B427" t="str">
            <v>FRANKLIN COUNTY</v>
          </cell>
          <cell r="C427">
            <v>1</v>
          </cell>
        </row>
        <row r="428">
          <cell r="A428">
            <v>821</v>
          </cell>
          <cell r="B428" t="str">
            <v>GREATER FALL RIVER</v>
          </cell>
          <cell r="C428">
            <v>1</v>
          </cell>
        </row>
        <row r="429">
          <cell r="A429">
            <v>823</v>
          </cell>
          <cell r="B429" t="str">
            <v>GREATER LAWRENCE</v>
          </cell>
          <cell r="C429">
            <v>1</v>
          </cell>
        </row>
        <row r="430">
          <cell r="A430">
            <v>825</v>
          </cell>
          <cell r="B430" t="str">
            <v>GREATER NEW BEDFORD</v>
          </cell>
          <cell r="C430">
            <v>1</v>
          </cell>
        </row>
        <row r="431">
          <cell r="A431">
            <v>828</v>
          </cell>
          <cell r="B431" t="str">
            <v>GREATER LOWELL</v>
          </cell>
          <cell r="C431">
            <v>1</v>
          </cell>
        </row>
        <row r="432">
          <cell r="A432">
            <v>829</v>
          </cell>
          <cell r="B432" t="str">
            <v>SOUTH MIDDLESEX</v>
          </cell>
          <cell r="C432">
            <v>1</v>
          </cell>
        </row>
        <row r="433">
          <cell r="A433">
            <v>830</v>
          </cell>
          <cell r="B433" t="str">
            <v>MINUTEMAN</v>
          </cell>
          <cell r="C433">
            <v>1</v>
          </cell>
        </row>
        <row r="434">
          <cell r="A434">
            <v>832</v>
          </cell>
          <cell r="B434" t="str">
            <v>MONTACHUSETT</v>
          </cell>
          <cell r="C434">
            <v>1</v>
          </cell>
        </row>
        <row r="435">
          <cell r="A435">
            <v>851</v>
          </cell>
          <cell r="B435" t="str">
            <v>NORTHERN BERKSHIRE</v>
          </cell>
          <cell r="C435">
            <v>1</v>
          </cell>
        </row>
        <row r="436">
          <cell r="A436">
            <v>852</v>
          </cell>
          <cell r="B436" t="str">
            <v>NASHOBA VALLEY</v>
          </cell>
          <cell r="C436">
            <v>1</v>
          </cell>
        </row>
        <row r="437">
          <cell r="A437">
            <v>853</v>
          </cell>
          <cell r="B437" t="str">
            <v>NORTHEAST METROPOLITAN</v>
          </cell>
          <cell r="C437">
            <v>1</v>
          </cell>
        </row>
        <row r="438">
          <cell r="A438">
            <v>854</v>
          </cell>
          <cell r="B438" t="str">
            <v>NORTH SHORE</v>
          </cell>
          <cell r="C438">
            <v>1</v>
          </cell>
        </row>
        <row r="439">
          <cell r="A439">
            <v>855</v>
          </cell>
          <cell r="B439" t="str">
            <v>OLD COLONY</v>
          </cell>
          <cell r="C439">
            <v>1</v>
          </cell>
        </row>
        <row r="440">
          <cell r="A440">
            <v>860</v>
          </cell>
          <cell r="B440" t="str">
            <v>PATHFINDER</v>
          </cell>
          <cell r="C440">
            <v>1</v>
          </cell>
        </row>
        <row r="441">
          <cell r="A441">
            <v>871</v>
          </cell>
          <cell r="B441" t="str">
            <v>SHAWSHEEN VALLEY</v>
          </cell>
          <cell r="C441">
            <v>1</v>
          </cell>
        </row>
        <row r="442">
          <cell r="A442">
            <v>872</v>
          </cell>
          <cell r="B442" t="str">
            <v>SOUTHEASTERN</v>
          </cell>
          <cell r="C442">
            <v>1</v>
          </cell>
        </row>
        <row r="443">
          <cell r="A443">
            <v>873</v>
          </cell>
          <cell r="B443" t="str">
            <v>SOUTH SHORE</v>
          </cell>
          <cell r="C443">
            <v>1</v>
          </cell>
        </row>
        <row r="444">
          <cell r="A444">
            <v>876</v>
          </cell>
          <cell r="B444" t="str">
            <v>SOUTHERN WORCESTER</v>
          </cell>
          <cell r="C444">
            <v>1</v>
          </cell>
        </row>
        <row r="445">
          <cell r="A445">
            <v>878</v>
          </cell>
          <cell r="B445" t="str">
            <v>TRI COUNTY</v>
          </cell>
          <cell r="C445">
            <v>1</v>
          </cell>
        </row>
        <row r="446">
          <cell r="A446">
            <v>879</v>
          </cell>
          <cell r="B446" t="str">
            <v>UPPER CAPE COD</v>
          </cell>
          <cell r="C446">
            <v>1</v>
          </cell>
        </row>
        <row r="447">
          <cell r="A447">
            <v>885</v>
          </cell>
          <cell r="B447" t="str">
            <v>WHITTIER</v>
          </cell>
          <cell r="C447">
            <v>1</v>
          </cell>
        </row>
        <row r="448">
          <cell r="A448">
            <v>910</v>
          </cell>
          <cell r="B448" t="str">
            <v>BRISTOL COUNTY</v>
          </cell>
          <cell r="C448">
            <v>1</v>
          </cell>
        </row>
        <row r="449">
          <cell r="A449">
            <v>913</v>
          </cell>
          <cell r="B449" t="str">
            <v>ESSEX COUNTY</v>
          </cell>
          <cell r="C449">
            <v>1</v>
          </cell>
        </row>
        <row r="450">
          <cell r="A450">
            <v>915</v>
          </cell>
          <cell r="B450" t="str">
            <v>NORFOLK COUNTY</v>
          </cell>
          <cell r="C450">
            <v>1</v>
          </cell>
        </row>
      </sheetData>
      <sheetData sheetId="2">
        <row r="10">
          <cell r="A10">
            <v>409</v>
          </cell>
          <cell r="B10" t="str">
            <v>ALMA DEL MAR</v>
          </cell>
          <cell r="C10" t="str">
            <v>New Bedford</v>
          </cell>
          <cell r="D10">
            <v>201</v>
          </cell>
          <cell r="E10">
            <v>201</v>
          </cell>
          <cell r="F10">
            <v>201</v>
          </cell>
          <cell r="G10">
            <v>201</v>
          </cell>
          <cell r="H10">
            <v>201</v>
          </cell>
          <cell r="I10">
            <v>201</v>
          </cell>
          <cell r="J10">
            <v>201</v>
          </cell>
          <cell r="K10">
            <v>201</v>
          </cell>
          <cell r="L10">
            <v>201</v>
          </cell>
          <cell r="M10">
            <v>201</v>
          </cell>
          <cell r="N10">
            <v>201</v>
          </cell>
          <cell r="O10">
            <v>201</v>
          </cell>
          <cell r="P10">
            <v>201</v>
          </cell>
          <cell r="Q10">
            <v>201</v>
          </cell>
        </row>
        <row r="11">
          <cell r="A11">
            <v>410</v>
          </cell>
          <cell r="B11" t="str">
            <v>EXCEL ACADEMY</v>
          </cell>
          <cell r="C11" t="str">
            <v>East Boston</v>
          </cell>
          <cell r="D11">
            <v>35</v>
          </cell>
          <cell r="E11">
            <v>35</v>
          </cell>
          <cell r="F11">
            <v>35</v>
          </cell>
          <cell r="G11">
            <v>35</v>
          </cell>
          <cell r="H11">
            <v>35</v>
          </cell>
          <cell r="I11">
            <v>35</v>
          </cell>
          <cell r="J11">
            <v>35</v>
          </cell>
          <cell r="K11">
            <v>35</v>
          </cell>
          <cell r="L11">
            <v>35</v>
          </cell>
          <cell r="M11">
            <v>35</v>
          </cell>
          <cell r="N11">
            <v>35</v>
          </cell>
          <cell r="O11">
            <v>35</v>
          </cell>
          <cell r="P11">
            <v>35</v>
          </cell>
          <cell r="Q11">
            <v>35</v>
          </cell>
        </row>
        <row r="12">
          <cell r="A12">
            <v>412</v>
          </cell>
          <cell r="B12" t="str">
            <v>ACADEMY OF THE PACIFIC RIM</v>
          </cell>
          <cell r="C12" t="str">
            <v>Boston</v>
          </cell>
          <cell r="D12">
            <v>35</v>
          </cell>
          <cell r="E12">
            <v>35</v>
          </cell>
          <cell r="F12">
            <v>35</v>
          </cell>
          <cell r="G12">
            <v>35</v>
          </cell>
          <cell r="H12">
            <v>35</v>
          </cell>
          <cell r="I12">
            <v>35</v>
          </cell>
          <cell r="J12">
            <v>35</v>
          </cell>
          <cell r="K12">
            <v>35</v>
          </cell>
          <cell r="L12">
            <v>35</v>
          </cell>
          <cell r="M12">
            <v>35</v>
          </cell>
          <cell r="N12">
            <v>35</v>
          </cell>
          <cell r="O12">
            <v>35</v>
          </cell>
          <cell r="P12">
            <v>35</v>
          </cell>
          <cell r="Q12">
            <v>35</v>
          </cell>
        </row>
        <row r="13">
          <cell r="A13">
            <v>413</v>
          </cell>
          <cell r="B13" t="str">
            <v>FOUR RIVERS</v>
          </cell>
          <cell r="C13" t="str">
            <v>Greenfield</v>
          </cell>
          <cell r="D13">
            <v>114</v>
          </cell>
          <cell r="E13">
            <v>114</v>
          </cell>
          <cell r="F13">
            <v>114</v>
          </cell>
          <cell r="G13">
            <v>114</v>
          </cell>
          <cell r="H13">
            <v>114</v>
          </cell>
          <cell r="I13">
            <v>114</v>
          </cell>
          <cell r="J13">
            <v>114</v>
          </cell>
          <cell r="K13">
            <v>114</v>
          </cell>
          <cell r="L13">
            <v>114</v>
          </cell>
          <cell r="M13">
            <v>114</v>
          </cell>
          <cell r="N13">
            <v>114</v>
          </cell>
          <cell r="O13">
            <v>114</v>
          </cell>
          <cell r="P13">
            <v>114</v>
          </cell>
          <cell r="Q13">
            <v>114</v>
          </cell>
        </row>
        <row r="14">
          <cell r="A14">
            <v>414</v>
          </cell>
          <cell r="B14" t="str">
            <v>BERKSHIRE ARTS &amp; TECHNOLOGY</v>
          </cell>
          <cell r="C14" t="str">
            <v>Adams</v>
          </cell>
          <cell r="D14">
            <v>603</v>
          </cell>
          <cell r="E14">
            <v>603</v>
          </cell>
          <cell r="F14">
            <v>603</v>
          </cell>
          <cell r="G14">
            <v>603</v>
          </cell>
          <cell r="H14">
            <v>603</v>
          </cell>
          <cell r="I14">
            <v>603</v>
          </cell>
          <cell r="J14">
            <v>603</v>
          </cell>
          <cell r="K14">
            <v>603</v>
          </cell>
          <cell r="L14">
            <v>603</v>
          </cell>
          <cell r="M14">
            <v>603</v>
          </cell>
          <cell r="N14">
            <v>603</v>
          </cell>
          <cell r="O14">
            <v>603</v>
          </cell>
          <cell r="P14">
            <v>603</v>
          </cell>
          <cell r="Q14">
            <v>603</v>
          </cell>
        </row>
        <row r="15">
          <cell r="A15">
            <v>416</v>
          </cell>
          <cell r="B15" t="str">
            <v>BOSTON PREPARATORY</v>
          </cell>
          <cell r="C15" t="str">
            <v>Boston</v>
          </cell>
          <cell r="D15">
            <v>35</v>
          </cell>
          <cell r="E15">
            <v>35</v>
          </cell>
          <cell r="F15">
            <v>35</v>
          </cell>
          <cell r="G15">
            <v>35</v>
          </cell>
          <cell r="H15">
            <v>35</v>
          </cell>
          <cell r="I15">
            <v>35</v>
          </cell>
          <cell r="J15">
            <v>35</v>
          </cell>
          <cell r="K15">
            <v>35</v>
          </cell>
          <cell r="L15">
            <v>35</v>
          </cell>
          <cell r="M15">
            <v>35</v>
          </cell>
          <cell r="N15">
            <v>35</v>
          </cell>
          <cell r="O15">
            <v>35</v>
          </cell>
          <cell r="P15">
            <v>35</v>
          </cell>
          <cell r="Q15">
            <v>35</v>
          </cell>
        </row>
        <row r="16">
          <cell r="A16">
            <v>417</v>
          </cell>
          <cell r="B16" t="str">
            <v>BRIDGE BOSTON</v>
          </cell>
          <cell r="C16" t="str">
            <v>Boston</v>
          </cell>
          <cell r="D16">
            <v>35</v>
          </cell>
          <cell r="E16">
            <v>35</v>
          </cell>
          <cell r="F16">
            <v>35</v>
          </cell>
          <cell r="G16">
            <v>35</v>
          </cell>
          <cell r="H16">
            <v>35</v>
          </cell>
          <cell r="I16">
            <v>35</v>
          </cell>
          <cell r="J16">
            <v>35</v>
          </cell>
          <cell r="K16">
            <v>35</v>
          </cell>
          <cell r="L16">
            <v>35</v>
          </cell>
          <cell r="M16">
            <v>35</v>
          </cell>
          <cell r="N16">
            <v>35</v>
          </cell>
          <cell r="O16">
            <v>35</v>
          </cell>
          <cell r="P16">
            <v>35</v>
          </cell>
          <cell r="Q16">
            <v>35</v>
          </cell>
        </row>
        <row r="17">
          <cell r="A17">
            <v>418</v>
          </cell>
          <cell r="B17" t="str">
            <v>CHRISTA MCAULIFFE REG'L</v>
          </cell>
          <cell r="C17" t="str">
            <v>Framingham</v>
          </cell>
          <cell r="D17">
            <v>100</v>
          </cell>
          <cell r="E17">
            <v>100</v>
          </cell>
          <cell r="F17">
            <v>100</v>
          </cell>
          <cell r="G17">
            <v>100</v>
          </cell>
          <cell r="H17">
            <v>100</v>
          </cell>
          <cell r="I17">
            <v>100</v>
          </cell>
          <cell r="J17">
            <v>100</v>
          </cell>
          <cell r="K17">
            <v>100</v>
          </cell>
          <cell r="L17">
            <v>100</v>
          </cell>
          <cell r="M17">
            <v>100</v>
          </cell>
          <cell r="N17">
            <v>100</v>
          </cell>
          <cell r="O17">
            <v>100</v>
          </cell>
          <cell r="P17">
            <v>100</v>
          </cell>
          <cell r="Q17">
            <v>100</v>
          </cell>
        </row>
        <row r="18">
          <cell r="A18">
            <v>419</v>
          </cell>
          <cell r="B18" t="str">
            <v>SMITH LEADERSHIP ACADEMY</v>
          </cell>
          <cell r="C18" t="str">
            <v>Boston</v>
          </cell>
          <cell r="D18">
            <v>35</v>
          </cell>
          <cell r="E18">
            <v>35</v>
          </cell>
          <cell r="F18">
            <v>35</v>
          </cell>
          <cell r="G18">
            <v>35</v>
          </cell>
          <cell r="H18">
            <v>35</v>
          </cell>
          <cell r="I18">
            <v>35</v>
          </cell>
          <cell r="J18">
            <v>35</v>
          </cell>
          <cell r="K18">
            <v>35</v>
          </cell>
          <cell r="L18">
            <v>35</v>
          </cell>
          <cell r="M18">
            <v>35</v>
          </cell>
          <cell r="N18">
            <v>35</v>
          </cell>
          <cell r="O18">
            <v>35</v>
          </cell>
          <cell r="P18">
            <v>35</v>
          </cell>
          <cell r="Q18">
            <v>35</v>
          </cell>
        </row>
        <row r="19">
          <cell r="A19">
            <v>420</v>
          </cell>
          <cell r="B19" t="str">
            <v>BENJAMIN BANNEKER</v>
          </cell>
          <cell r="C19" t="str">
            <v>Cambridge</v>
          </cell>
          <cell r="D19">
            <v>49</v>
          </cell>
          <cell r="E19">
            <v>49</v>
          </cell>
          <cell r="F19">
            <v>49</v>
          </cell>
          <cell r="G19">
            <v>49</v>
          </cell>
          <cell r="H19">
            <v>49</v>
          </cell>
          <cell r="I19">
            <v>49</v>
          </cell>
          <cell r="J19">
            <v>49</v>
          </cell>
          <cell r="K19">
            <v>49</v>
          </cell>
          <cell r="L19">
            <v>49</v>
          </cell>
          <cell r="M19">
            <v>49</v>
          </cell>
          <cell r="N19">
            <v>49</v>
          </cell>
          <cell r="O19">
            <v>49</v>
          </cell>
          <cell r="P19">
            <v>49</v>
          </cell>
          <cell r="Q19">
            <v>49</v>
          </cell>
        </row>
        <row r="20">
          <cell r="A20">
            <v>426</v>
          </cell>
          <cell r="B20" t="str">
            <v>COMMUNITY DAY - GATEWAY</v>
          </cell>
          <cell r="C20" t="str">
            <v>Lawrence</v>
          </cell>
          <cell r="D20">
            <v>149</v>
          </cell>
          <cell r="E20">
            <v>149</v>
          </cell>
          <cell r="F20">
            <v>149</v>
          </cell>
          <cell r="G20">
            <v>149</v>
          </cell>
          <cell r="H20">
            <v>149</v>
          </cell>
          <cell r="I20">
            <v>149</v>
          </cell>
          <cell r="J20">
            <v>149</v>
          </cell>
          <cell r="K20">
            <v>149</v>
          </cell>
          <cell r="L20">
            <v>149</v>
          </cell>
          <cell r="M20">
            <v>149</v>
          </cell>
          <cell r="N20">
            <v>149</v>
          </cell>
          <cell r="O20">
            <v>149</v>
          </cell>
          <cell r="P20">
            <v>149</v>
          </cell>
          <cell r="Q20">
            <v>149</v>
          </cell>
        </row>
        <row r="21">
          <cell r="A21">
            <v>428</v>
          </cell>
          <cell r="B21" t="str">
            <v>EDWARD BROOKE</v>
          </cell>
          <cell r="C21" t="str">
            <v>Boston</v>
          </cell>
          <cell r="D21">
            <v>35</v>
          </cell>
          <cell r="E21">
            <v>35</v>
          </cell>
          <cell r="F21">
            <v>35</v>
          </cell>
          <cell r="G21">
            <v>35</v>
          </cell>
          <cell r="H21">
            <v>35</v>
          </cell>
          <cell r="I21">
            <v>35</v>
          </cell>
          <cell r="J21">
            <v>35</v>
          </cell>
          <cell r="K21">
            <v>35</v>
          </cell>
          <cell r="L21">
            <v>35</v>
          </cell>
          <cell r="M21">
            <v>35</v>
          </cell>
          <cell r="N21">
            <v>35</v>
          </cell>
          <cell r="O21">
            <v>35</v>
          </cell>
          <cell r="P21">
            <v>35</v>
          </cell>
          <cell r="Q21">
            <v>35</v>
          </cell>
        </row>
        <row r="22">
          <cell r="A22">
            <v>429</v>
          </cell>
          <cell r="B22" t="str">
            <v>KIPP ACADEMY LYNN</v>
          </cell>
          <cell r="C22" t="str">
            <v>Lynn</v>
          </cell>
          <cell r="D22">
            <v>163</v>
          </cell>
          <cell r="E22">
            <v>163</v>
          </cell>
          <cell r="F22">
            <v>163</v>
          </cell>
          <cell r="G22">
            <v>163</v>
          </cell>
          <cell r="H22">
            <v>163</v>
          </cell>
          <cell r="I22">
            <v>163</v>
          </cell>
          <cell r="J22">
            <v>163</v>
          </cell>
          <cell r="K22">
            <v>163</v>
          </cell>
          <cell r="L22">
            <v>163</v>
          </cell>
          <cell r="M22">
            <v>163</v>
          </cell>
          <cell r="N22">
            <v>163</v>
          </cell>
          <cell r="O22">
            <v>163</v>
          </cell>
          <cell r="P22">
            <v>163</v>
          </cell>
          <cell r="Q22">
            <v>163</v>
          </cell>
        </row>
        <row r="23">
          <cell r="A23">
            <v>430</v>
          </cell>
          <cell r="B23" t="str">
            <v>ADVANCED MATH &amp; SCIENCE ACADEMY</v>
          </cell>
          <cell r="C23" t="str">
            <v>Marlborough</v>
          </cell>
          <cell r="D23">
            <v>170</v>
          </cell>
          <cell r="E23">
            <v>170</v>
          </cell>
          <cell r="F23">
            <v>170</v>
          </cell>
          <cell r="G23">
            <v>170</v>
          </cell>
          <cell r="H23">
            <v>170</v>
          </cell>
          <cell r="I23">
            <v>170</v>
          </cell>
          <cell r="J23">
            <v>170</v>
          </cell>
          <cell r="K23">
            <v>170</v>
          </cell>
          <cell r="L23">
            <v>170</v>
          </cell>
          <cell r="M23">
            <v>170</v>
          </cell>
          <cell r="N23">
            <v>170</v>
          </cell>
          <cell r="O23">
            <v>170</v>
          </cell>
          <cell r="P23">
            <v>170</v>
          </cell>
          <cell r="Q23">
            <v>170</v>
          </cell>
        </row>
        <row r="24">
          <cell r="A24">
            <v>431</v>
          </cell>
          <cell r="B24" t="str">
            <v>COMMUNITY DAY - WEBSTER</v>
          </cell>
          <cell r="C24" t="str">
            <v>Lawrence</v>
          </cell>
          <cell r="D24">
            <v>149</v>
          </cell>
          <cell r="E24">
            <v>149</v>
          </cell>
          <cell r="F24">
            <v>149</v>
          </cell>
          <cell r="G24">
            <v>149</v>
          </cell>
          <cell r="H24">
            <v>149</v>
          </cell>
          <cell r="I24">
            <v>149</v>
          </cell>
          <cell r="J24">
            <v>149</v>
          </cell>
          <cell r="K24">
            <v>149</v>
          </cell>
          <cell r="L24">
            <v>149</v>
          </cell>
          <cell r="M24">
            <v>149</v>
          </cell>
          <cell r="N24">
            <v>149</v>
          </cell>
          <cell r="O24">
            <v>149</v>
          </cell>
          <cell r="P24">
            <v>149</v>
          </cell>
          <cell r="Q24">
            <v>149</v>
          </cell>
        </row>
        <row r="25">
          <cell r="A25">
            <v>432</v>
          </cell>
          <cell r="B25" t="str">
            <v>CAPE COD LIGHTHOUSE</v>
          </cell>
          <cell r="C25" t="str">
            <v>Harwich</v>
          </cell>
          <cell r="D25">
            <v>712</v>
          </cell>
          <cell r="E25">
            <v>712</v>
          </cell>
          <cell r="F25">
            <v>712</v>
          </cell>
          <cell r="G25">
            <v>712</v>
          </cell>
          <cell r="H25">
            <v>712</v>
          </cell>
          <cell r="I25">
            <v>712</v>
          </cell>
          <cell r="J25">
            <v>712</v>
          </cell>
          <cell r="K25">
            <v>712</v>
          </cell>
          <cell r="L25">
            <v>712</v>
          </cell>
          <cell r="M25">
            <v>712</v>
          </cell>
          <cell r="N25">
            <v>712</v>
          </cell>
          <cell r="O25">
            <v>712</v>
          </cell>
          <cell r="P25">
            <v>712</v>
          </cell>
          <cell r="Q25">
            <v>712</v>
          </cell>
        </row>
        <row r="26">
          <cell r="A26">
            <v>435</v>
          </cell>
          <cell r="B26" t="str">
            <v>INNOVATION ACADEMY</v>
          </cell>
          <cell r="C26" t="str">
            <v>Tyngsborough</v>
          </cell>
          <cell r="D26">
            <v>301</v>
          </cell>
          <cell r="E26">
            <v>301</v>
          </cell>
          <cell r="F26">
            <v>301</v>
          </cell>
          <cell r="G26">
            <v>301</v>
          </cell>
          <cell r="H26">
            <v>301</v>
          </cell>
          <cell r="I26">
            <v>301</v>
          </cell>
          <cell r="J26">
            <v>301</v>
          </cell>
          <cell r="K26">
            <v>301</v>
          </cell>
          <cell r="L26">
            <v>301</v>
          </cell>
          <cell r="M26">
            <v>301</v>
          </cell>
          <cell r="N26">
            <v>301</v>
          </cell>
          <cell r="O26">
            <v>301</v>
          </cell>
          <cell r="P26">
            <v>301</v>
          </cell>
          <cell r="Q26">
            <v>301</v>
          </cell>
        </row>
        <row r="27">
          <cell r="A27">
            <v>436</v>
          </cell>
          <cell r="B27" t="str">
            <v>COMMUNITY CHARTER SCHOOL OF CAMBRIDGE</v>
          </cell>
          <cell r="C27" t="str">
            <v>Cambridge</v>
          </cell>
          <cell r="D27">
            <v>49</v>
          </cell>
          <cell r="E27">
            <v>49</v>
          </cell>
          <cell r="F27">
            <v>49</v>
          </cell>
          <cell r="G27">
            <v>49</v>
          </cell>
          <cell r="H27">
            <v>49</v>
          </cell>
          <cell r="I27">
            <v>49</v>
          </cell>
          <cell r="J27">
            <v>49</v>
          </cell>
          <cell r="K27">
            <v>49</v>
          </cell>
          <cell r="L27">
            <v>49</v>
          </cell>
          <cell r="M27">
            <v>49</v>
          </cell>
          <cell r="N27">
            <v>49</v>
          </cell>
          <cell r="O27">
            <v>49</v>
          </cell>
          <cell r="P27">
            <v>49</v>
          </cell>
          <cell r="Q27">
            <v>49</v>
          </cell>
        </row>
        <row r="28">
          <cell r="A28">
            <v>437</v>
          </cell>
          <cell r="B28" t="str">
            <v>CITY ON A HILL</v>
          </cell>
          <cell r="C28" t="str">
            <v>Boston</v>
          </cell>
          <cell r="D28">
            <v>35</v>
          </cell>
          <cell r="E28">
            <v>35</v>
          </cell>
          <cell r="F28">
            <v>35</v>
          </cell>
          <cell r="G28">
            <v>35</v>
          </cell>
          <cell r="H28">
            <v>35</v>
          </cell>
          <cell r="I28">
            <v>35</v>
          </cell>
          <cell r="J28">
            <v>35</v>
          </cell>
          <cell r="K28">
            <v>35</v>
          </cell>
          <cell r="L28">
            <v>35</v>
          </cell>
          <cell r="M28">
            <v>35</v>
          </cell>
          <cell r="N28">
            <v>35</v>
          </cell>
          <cell r="O28">
            <v>35</v>
          </cell>
          <cell r="P28">
            <v>35</v>
          </cell>
          <cell r="Q28">
            <v>35</v>
          </cell>
        </row>
        <row r="29">
          <cell r="A29">
            <v>438</v>
          </cell>
          <cell r="B29" t="str">
            <v>CODMAN ACADEMY</v>
          </cell>
          <cell r="C29" t="str">
            <v>Boston</v>
          </cell>
          <cell r="D29">
            <v>35</v>
          </cell>
          <cell r="E29">
            <v>35</v>
          </cell>
          <cell r="F29">
            <v>35</v>
          </cell>
          <cell r="G29">
            <v>35</v>
          </cell>
          <cell r="H29">
            <v>35</v>
          </cell>
          <cell r="I29">
            <v>35</v>
          </cell>
          <cell r="J29">
            <v>35</v>
          </cell>
          <cell r="K29">
            <v>35</v>
          </cell>
          <cell r="L29">
            <v>35</v>
          </cell>
          <cell r="M29">
            <v>35</v>
          </cell>
          <cell r="N29">
            <v>35</v>
          </cell>
          <cell r="O29">
            <v>35</v>
          </cell>
          <cell r="P29">
            <v>35</v>
          </cell>
          <cell r="Q29">
            <v>35</v>
          </cell>
        </row>
        <row r="30">
          <cell r="A30">
            <v>439</v>
          </cell>
          <cell r="B30" t="str">
            <v>CONSERVATORY LAB</v>
          </cell>
          <cell r="C30" t="str">
            <v>Boston</v>
          </cell>
          <cell r="D30">
            <v>35</v>
          </cell>
          <cell r="E30">
            <v>35</v>
          </cell>
          <cell r="F30">
            <v>35</v>
          </cell>
          <cell r="G30">
            <v>35</v>
          </cell>
          <cell r="H30">
            <v>35</v>
          </cell>
          <cell r="I30">
            <v>35</v>
          </cell>
          <cell r="J30">
            <v>35</v>
          </cell>
          <cell r="K30">
            <v>35</v>
          </cell>
          <cell r="L30">
            <v>35</v>
          </cell>
          <cell r="M30">
            <v>35</v>
          </cell>
          <cell r="N30">
            <v>35</v>
          </cell>
          <cell r="O30">
            <v>35</v>
          </cell>
          <cell r="P30">
            <v>35</v>
          </cell>
          <cell r="Q30">
            <v>35</v>
          </cell>
        </row>
        <row r="31">
          <cell r="A31">
            <v>440</v>
          </cell>
          <cell r="B31" t="str">
            <v>COMMUNITY DAY</v>
          </cell>
          <cell r="C31" t="str">
            <v>Lawrence</v>
          </cell>
          <cell r="D31">
            <v>149</v>
          </cell>
          <cell r="E31">
            <v>149</v>
          </cell>
          <cell r="F31">
            <v>149</v>
          </cell>
          <cell r="G31">
            <v>149</v>
          </cell>
          <cell r="H31">
            <v>149</v>
          </cell>
          <cell r="I31">
            <v>149</v>
          </cell>
          <cell r="J31">
            <v>149</v>
          </cell>
          <cell r="K31">
            <v>149</v>
          </cell>
          <cell r="L31">
            <v>149</v>
          </cell>
          <cell r="M31">
            <v>149</v>
          </cell>
          <cell r="N31">
            <v>149</v>
          </cell>
          <cell r="O31">
            <v>149</v>
          </cell>
          <cell r="P31">
            <v>149</v>
          </cell>
          <cell r="Q31">
            <v>149</v>
          </cell>
        </row>
        <row r="32">
          <cell r="A32">
            <v>441</v>
          </cell>
          <cell r="B32" t="str">
            <v>SABIS INTERNATIONAL</v>
          </cell>
          <cell r="C32" t="str">
            <v>Springfield</v>
          </cell>
          <cell r="D32">
            <v>281</v>
          </cell>
          <cell r="E32">
            <v>281</v>
          </cell>
          <cell r="F32">
            <v>281</v>
          </cell>
          <cell r="G32">
            <v>281</v>
          </cell>
          <cell r="H32">
            <v>281</v>
          </cell>
          <cell r="I32">
            <v>281</v>
          </cell>
          <cell r="J32">
            <v>281</v>
          </cell>
          <cell r="K32">
            <v>281</v>
          </cell>
          <cell r="L32">
            <v>281</v>
          </cell>
          <cell r="M32">
            <v>281</v>
          </cell>
          <cell r="N32">
            <v>281</v>
          </cell>
          <cell r="O32">
            <v>281</v>
          </cell>
          <cell r="P32">
            <v>281</v>
          </cell>
          <cell r="Q32">
            <v>281</v>
          </cell>
        </row>
        <row r="33">
          <cell r="A33">
            <v>443</v>
          </cell>
          <cell r="B33" t="str">
            <v>EDWARD W. BROOKE TWO</v>
          </cell>
          <cell r="C33" t="str">
            <v>Boston</v>
          </cell>
          <cell r="D33">
            <v>35</v>
          </cell>
          <cell r="E33">
            <v>35</v>
          </cell>
          <cell r="F33">
            <v>35</v>
          </cell>
          <cell r="G33">
            <v>35</v>
          </cell>
          <cell r="H33">
            <v>35</v>
          </cell>
          <cell r="I33">
            <v>35</v>
          </cell>
          <cell r="J33">
            <v>35</v>
          </cell>
          <cell r="K33">
            <v>35</v>
          </cell>
          <cell r="L33">
            <v>35</v>
          </cell>
          <cell r="M33">
            <v>35</v>
          </cell>
          <cell r="N33">
            <v>35</v>
          </cell>
          <cell r="O33">
            <v>35</v>
          </cell>
          <cell r="P33">
            <v>35</v>
          </cell>
          <cell r="Q33">
            <v>35</v>
          </cell>
        </row>
        <row r="34">
          <cell r="A34">
            <v>444</v>
          </cell>
          <cell r="B34" t="str">
            <v>NEIGHBORHOOD HOUSE</v>
          </cell>
          <cell r="C34" t="str">
            <v>Boston</v>
          </cell>
          <cell r="D34">
            <v>35</v>
          </cell>
          <cell r="E34">
            <v>35</v>
          </cell>
          <cell r="F34">
            <v>35</v>
          </cell>
          <cell r="G34">
            <v>35</v>
          </cell>
          <cell r="H34">
            <v>35</v>
          </cell>
          <cell r="I34">
            <v>35</v>
          </cell>
          <cell r="J34">
            <v>35</v>
          </cell>
          <cell r="K34">
            <v>35</v>
          </cell>
          <cell r="L34">
            <v>35</v>
          </cell>
          <cell r="M34">
            <v>35</v>
          </cell>
          <cell r="N34">
            <v>35</v>
          </cell>
          <cell r="O34">
            <v>35</v>
          </cell>
          <cell r="P34">
            <v>35</v>
          </cell>
          <cell r="Q34">
            <v>35</v>
          </cell>
        </row>
        <row r="35">
          <cell r="A35">
            <v>445</v>
          </cell>
          <cell r="B35" t="str">
            <v>ABBY KELLEY FOSTER REG'L</v>
          </cell>
          <cell r="C35" t="str">
            <v>Worcester</v>
          </cell>
          <cell r="D35">
            <v>348</v>
          </cell>
          <cell r="E35">
            <v>348</v>
          </cell>
          <cell r="F35">
            <v>348</v>
          </cell>
          <cell r="G35">
            <v>348</v>
          </cell>
          <cell r="H35">
            <v>348</v>
          </cell>
          <cell r="I35">
            <v>348</v>
          </cell>
          <cell r="J35">
            <v>348</v>
          </cell>
          <cell r="K35">
            <v>348</v>
          </cell>
          <cell r="L35">
            <v>348</v>
          </cell>
          <cell r="M35">
            <v>348</v>
          </cell>
          <cell r="N35">
            <v>348</v>
          </cell>
          <cell r="O35">
            <v>348</v>
          </cell>
          <cell r="P35">
            <v>348</v>
          </cell>
          <cell r="Q35">
            <v>348</v>
          </cell>
        </row>
        <row r="36">
          <cell r="A36">
            <v>446</v>
          </cell>
          <cell r="B36" t="str">
            <v>FOXBOROUGH REG'L</v>
          </cell>
          <cell r="C36" t="str">
            <v>Foxborough</v>
          </cell>
          <cell r="D36">
            <v>99</v>
          </cell>
          <cell r="E36">
            <v>99</v>
          </cell>
          <cell r="F36">
            <v>99</v>
          </cell>
          <cell r="G36">
            <v>99</v>
          </cell>
          <cell r="H36">
            <v>99</v>
          </cell>
          <cell r="I36">
            <v>99</v>
          </cell>
          <cell r="J36">
            <v>99</v>
          </cell>
          <cell r="K36">
            <v>99</v>
          </cell>
          <cell r="L36">
            <v>99</v>
          </cell>
          <cell r="M36">
            <v>99</v>
          </cell>
          <cell r="N36">
            <v>99</v>
          </cell>
          <cell r="O36">
            <v>99</v>
          </cell>
          <cell r="P36">
            <v>99</v>
          </cell>
          <cell r="Q36">
            <v>99</v>
          </cell>
        </row>
        <row r="37">
          <cell r="A37">
            <v>447</v>
          </cell>
          <cell r="B37" t="str">
            <v>BENJAMIN FRANKLIN CLASSICAL</v>
          </cell>
          <cell r="C37" t="str">
            <v>Franklin</v>
          </cell>
          <cell r="D37">
            <v>101</v>
          </cell>
          <cell r="E37">
            <v>101</v>
          </cell>
          <cell r="F37">
            <v>101</v>
          </cell>
          <cell r="G37">
            <v>101</v>
          </cell>
          <cell r="H37">
            <v>101</v>
          </cell>
          <cell r="I37">
            <v>101</v>
          </cell>
          <cell r="J37">
            <v>101</v>
          </cell>
          <cell r="K37">
            <v>101</v>
          </cell>
          <cell r="L37">
            <v>101</v>
          </cell>
          <cell r="M37">
            <v>101</v>
          </cell>
          <cell r="N37">
            <v>101</v>
          </cell>
          <cell r="O37">
            <v>101</v>
          </cell>
          <cell r="P37">
            <v>101</v>
          </cell>
          <cell r="Q37">
            <v>101</v>
          </cell>
        </row>
        <row r="38">
          <cell r="A38">
            <v>449</v>
          </cell>
          <cell r="B38" t="str">
            <v>BOSTON COLLEGIATE</v>
          </cell>
          <cell r="C38" t="str">
            <v>Boston</v>
          </cell>
          <cell r="D38">
            <v>35</v>
          </cell>
          <cell r="E38">
            <v>35</v>
          </cell>
          <cell r="F38">
            <v>35</v>
          </cell>
          <cell r="G38">
            <v>35</v>
          </cell>
          <cell r="H38">
            <v>35</v>
          </cell>
          <cell r="I38">
            <v>35</v>
          </cell>
          <cell r="J38">
            <v>35</v>
          </cell>
          <cell r="K38">
            <v>35</v>
          </cell>
          <cell r="L38">
            <v>35</v>
          </cell>
          <cell r="M38">
            <v>35</v>
          </cell>
          <cell r="N38">
            <v>35</v>
          </cell>
          <cell r="O38">
            <v>35</v>
          </cell>
          <cell r="P38">
            <v>35</v>
          </cell>
          <cell r="Q38">
            <v>35</v>
          </cell>
        </row>
        <row r="39">
          <cell r="A39">
            <v>450</v>
          </cell>
          <cell r="B39" t="str">
            <v>HILLTOWN COOPERATIVE</v>
          </cell>
          <cell r="C39" t="str">
            <v>Williamsburg</v>
          </cell>
          <cell r="D39">
            <v>340</v>
          </cell>
          <cell r="E39">
            <v>340</v>
          </cell>
          <cell r="F39">
            <v>340</v>
          </cell>
          <cell r="G39">
            <v>340</v>
          </cell>
          <cell r="H39">
            <v>340</v>
          </cell>
          <cell r="I39">
            <v>340</v>
          </cell>
          <cell r="J39">
            <v>340</v>
          </cell>
          <cell r="K39">
            <v>340</v>
          </cell>
          <cell r="L39">
            <v>683</v>
          </cell>
          <cell r="M39">
            <v>683</v>
          </cell>
          <cell r="N39">
            <v>683</v>
          </cell>
          <cell r="O39">
            <v>683</v>
          </cell>
          <cell r="P39">
            <v>683</v>
          </cell>
          <cell r="Q39">
            <v>683</v>
          </cell>
        </row>
        <row r="40">
          <cell r="A40">
            <v>453</v>
          </cell>
          <cell r="B40" t="str">
            <v>HOLYOKE COMMUNITY</v>
          </cell>
          <cell r="C40" t="str">
            <v>Holyoke</v>
          </cell>
          <cell r="D40">
            <v>137</v>
          </cell>
          <cell r="E40">
            <v>137</v>
          </cell>
          <cell r="F40">
            <v>137</v>
          </cell>
          <cell r="G40">
            <v>137</v>
          </cell>
          <cell r="H40">
            <v>137</v>
          </cell>
          <cell r="I40">
            <v>137</v>
          </cell>
          <cell r="J40">
            <v>137</v>
          </cell>
          <cell r="K40">
            <v>137</v>
          </cell>
          <cell r="L40">
            <v>137</v>
          </cell>
          <cell r="M40">
            <v>137</v>
          </cell>
          <cell r="N40">
            <v>137</v>
          </cell>
          <cell r="O40">
            <v>137</v>
          </cell>
          <cell r="P40">
            <v>137</v>
          </cell>
          <cell r="Q40">
            <v>137</v>
          </cell>
        </row>
        <row r="41">
          <cell r="A41">
            <v>454</v>
          </cell>
          <cell r="B41" t="str">
            <v>LAWRENCE FAMILY DEVELOPMENT</v>
          </cell>
          <cell r="C41" t="str">
            <v>Lawrence</v>
          </cell>
          <cell r="D41">
            <v>149</v>
          </cell>
          <cell r="E41">
            <v>149</v>
          </cell>
          <cell r="F41">
            <v>149</v>
          </cell>
          <cell r="G41">
            <v>149</v>
          </cell>
          <cell r="H41">
            <v>149</v>
          </cell>
          <cell r="I41">
            <v>149</v>
          </cell>
          <cell r="J41">
            <v>149</v>
          </cell>
          <cell r="K41">
            <v>149</v>
          </cell>
          <cell r="L41">
            <v>149</v>
          </cell>
          <cell r="M41">
            <v>149</v>
          </cell>
          <cell r="N41">
            <v>149</v>
          </cell>
          <cell r="O41">
            <v>149</v>
          </cell>
          <cell r="P41">
            <v>149</v>
          </cell>
          <cell r="Q41">
            <v>149</v>
          </cell>
        </row>
        <row r="42">
          <cell r="A42">
            <v>455</v>
          </cell>
          <cell r="B42" t="str">
            <v>HILL VIEW MONTESSORI</v>
          </cell>
          <cell r="C42" t="str">
            <v>Haverhill</v>
          </cell>
          <cell r="D42">
            <v>128</v>
          </cell>
          <cell r="E42">
            <v>128</v>
          </cell>
          <cell r="F42">
            <v>128</v>
          </cell>
          <cell r="G42">
            <v>128</v>
          </cell>
          <cell r="H42">
            <v>128</v>
          </cell>
          <cell r="I42">
            <v>128</v>
          </cell>
          <cell r="J42">
            <v>128</v>
          </cell>
          <cell r="K42">
            <v>128</v>
          </cell>
          <cell r="L42">
            <v>128</v>
          </cell>
          <cell r="M42">
            <v>128</v>
          </cell>
          <cell r="N42">
            <v>128</v>
          </cell>
          <cell r="O42">
            <v>128</v>
          </cell>
          <cell r="P42">
            <v>128</v>
          </cell>
          <cell r="Q42">
            <v>128</v>
          </cell>
        </row>
        <row r="43">
          <cell r="A43">
            <v>456</v>
          </cell>
          <cell r="B43" t="str">
            <v>LOWELL COMMUNITY</v>
          </cell>
          <cell r="C43" t="str">
            <v>Lowell</v>
          </cell>
          <cell r="D43">
            <v>160</v>
          </cell>
          <cell r="E43">
            <v>160</v>
          </cell>
          <cell r="F43">
            <v>160</v>
          </cell>
          <cell r="G43">
            <v>160</v>
          </cell>
          <cell r="H43">
            <v>160</v>
          </cell>
          <cell r="I43">
            <v>160</v>
          </cell>
          <cell r="J43">
            <v>160</v>
          </cell>
          <cell r="K43">
            <v>160</v>
          </cell>
          <cell r="L43">
            <v>160</v>
          </cell>
          <cell r="M43">
            <v>160</v>
          </cell>
          <cell r="N43">
            <v>160</v>
          </cell>
          <cell r="O43">
            <v>160</v>
          </cell>
          <cell r="P43">
            <v>160</v>
          </cell>
          <cell r="Q43">
            <v>160</v>
          </cell>
        </row>
        <row r="44">
          <cell r="A44">
            <v>457</v>
          </cell>
          <cell r="B44" t="str">
            <v>EDWARD W. BROOKE THREE</v>
          </cell>
          <cell r="C44" t="str">
            <v>Boston/Chelsea</v>
          </cell>
          <cell r="D44">
            <v>35</v>
          </cell>
          <cell r="E44">
            <v>35</v>
          </cell>
          <cell r="F44">
            <v>35</v>
          </cell>
          <cell r="G44">
            <v>35</v>
          </cell>
          <cell r="H44">
            <v>35</v>
          </cell>
          <cell r="I44">
            <v>35</v>
          </cell>
          <cell r="J44">
            <v>35</v>
          </cell>
          <cell r="K44">
            <v>35</v>
          </cell>
          <cell r="L44">
            <v>35</v>
          </cell>
          <cell r="M44">
            <v>35</v>
          </cell>
          <cell r="N44">
            <v>35</v>
          </cell>
          <cell r="O44">
            <v>35</v>
          </cell>
          <cell r="P44">
            <v>35</v>
          </cell>
          <cell r="Q44">
            <v>35</v>
          </cell>
        </row>
        <row r="45">
          <cell r="A45">
            <v>458</v>
          </cell>
          <cell r="B45" t="str">
            <v>LOWELL MIDDLESEX ACADEMY</v>
          </cell>
          <cell r="C45" t="str">
            <v>Lowell</v>
          </cell>
          <cell r="D45">
            <v>160</v>
          </cell>
          <cell r="E45">
            <v>160</v>
          </cell>
          <cell r="F45">
            <v>160</v>
          </cell>
          <cell r="G45">
            <v>160</v>
          </cell>
          <cell r="H45">
            <v>160</v>
          </cell>
          <cell r="I45">
            <v>160</v>
          </cell>
          <cell r="J45">
            <v>160</v>
          </cell>
          <cell r="K45">
            <v>160</v>
          </cell>
          <cell r="L45">
            <v>160</v>
          </cell>
          <cell r="M45">
            <v>160</v>
          </cell>
          <cell r="N45">
            <v>160</v>
          </cell>
          <cell r="O45">
            <v>160</v>
          </cell>
          <cell r="P45">
            <v>160</v>
          </cell>
          <cell r="Q45">
            <v>160</v>
          </cell>
        </row>
        <row r="46">
          <cell r="A46">
            <v>459</v>
          </cell>
          <cell r="B46" t="str">
            <v>EXCEL ACADEMY  - BOSTON II</v>
          </cell>
          <cell r="C46" t="str">
            <v>Boston</v>
          </cell>
          <cell r="D46">
            <v>35</v>
          </cell>
          <cell r="E46">
            <v>35</v>
          </cell>
          <cell r="F46">
            <v>35</v>
          </cell>
          <cell r="G46">
            <v>35</v>
          </cell>
          <cell r="H46">
            <v>35</v>
          </cell>
          <cell r="I46">
            <v>35</v>
          </cell>
          <cell r="J46">
            <v>35</v>
          </cell>
          <cell r="K46">
            <v>35</v>
          </cell>
          <cell r="L46">
            <v>35</v>
          </cell>
          <cell r="M46">
            <v>35</v>
          </cell>
          <cell r="N46">
            <v>35</v>
          </cell>
          <cell r="O46">
            <v>35</v>
          </cell>
          <cell r="P46">
            <v>35</v>
          </cell>
          <cell r="Q46">
            <v>35</v>
          </cell>
        </row>
        <row r="47">
          <cell r="A47">
            <v>461</v>
          </cell>
          <cell r="B47" t="str">
            <v>EXCEL CHELSEA</v>
          </cell>
          <cell r="C47" t="str">
            <v>Chelsea</v>
          </cell>
          <cell r="D47">
            <v>57</v>
          </cell>
          <cell r="E47">
            <v>57</v>
          </cell>
          <cell r="F47">
            <v>57</v>
          </cell>
          <cell r="G47">
            <v>57</v>
          </cell>
          <cell r="H47">
            <v>57</v>
          </cell>
          <cell r="I47">
            <v>57</v>
          </cell>
          <cell r="J47">
            <v>57</v>
          </cell>
          <cell r="K47">
            <v>57</v>
          </cell>
          <cell r="L47">
            <v>57</v>
          </cell>
          <cell r="M47">
            <v>57</v>
          </cell>
          <cell r="N47">
            <v>57</v>
          </cell>
          <cell r="O47">
            <v>57</v>
          </cell>
          <cell r="P47">
            <v>57</v>
          </cell>
          <cell r="Q47">
            <v>57</v>
          </cell>
        </row>
        <row r="48">
          <cell r="A48">
            <v>463</v>
          </cell>
          <cell r="B48" t="str">
            <v>KIPP ACADEMY BOSTON</v>
          </cell>
          <cell r="C48" t="str">
            <v>Boston</v>
          </cell>
          <cell r="D48">
            <v>35</v>
          </cell>
          <cell r="E48">
            <v>35</v>
          </cell>
          <cell r="F48">
            <v>35</v>
          </cell>
          <cell r="G48">
            <v>35</v>
          </cell>
          <cell r="H48">
            <v>35</v>
          </cell>
          <cell r="I48">
            <v>35</v>
          </cell>
          <cell r="J48">
            <v>35</v>
          </cell>
          <cell r="K48">
            <v>35</v>
          </cell>
          <cell r="L48">
            <v>35</v>
          </cell>
          <cell r="M48">
            <v>35</v>
          </cell>
          <cell r="N48">
            <v>35</v>
          </cell>
          <cell r="O48">
            <v>35</v>
          </cell>
          <cell r="P48">
            <v>35</v>
          </cell>
          <cell r="Q48">
            <v>35</v>
          </cell>
        </row>
        <row r="49">
          <cell r="A49">
            <v>464</v>
          </cell>
          <cell r="B49" t="str">
            <v>MARBLEHEAD COMMUNITY</v>
          </cell>
          <cell r="C49" t="str">
            <v>Marblehead</v>
          </cell>
          <cell r="D49">
            <v>168</v>
          </cell>
          <cell r="E49">
            <v>168</v>
          </cell>
          <cell r="F49">
            <v>168</v>
          </cell>
          <cell r="G49">
            <v>168</v>
          </cell>
          <cell r="H49">
            <v>168</v>
          </cell>
          <cell r="I49">
            <v>168</v>
          </cell>
          <cell r="J49">
            <v>168</v>
          </cell>
          <cell r="K49">
            <v>168</v>
          </cell>
          <cell r="L49">
            <v>168</v>
          </cell>
          <cell r="M49">
            <v>168</v>
          </cell>
          <cell r="N49">
            <v>168</v>
          </cell>
          <cell r="O49">
            <v>168</v>
          </cell>
          <cell r="P49">
            <v>168</v>
          </cell>
          <cell r="Q49">
            <v>168</v>
          </cell>
        </row>
        <row r="50">
          <cell r="A50">
            <v>465</v>
          </cell>
          <cell r="B50" t="str">
            <v>MATCH COMMUNITY DAY</v>
          </cell>
          <cell r="C50" t="str">
            <v>Boston</v>
          </cell>
          <cell r="D50">
            <v>35</v>
          </cell>
          <cell r="E50">
            <v>35</v>
          </cell>
          <cell r="F50">
            <v>35</v>
          </cell>
          <cell r="G50">
            <v>35</v>
          </cell>
          <cell r="H50">
            <v>35</v>
          </cell>
          <cell r="I50">
            <v>35</v>
          </cell>
          <cell r="J50">
            <v>35</v>
          </cell>
          <cell r="K50">
            <v>35</v>
          </cell>
          <cell r="L50">
            <v>35</v>
          </cell>
          <cell r="M50">
            <v>35</v>
          </cell>
          <cell r="N50">
            <v>35</v>
          </cell>
          <cell r="O50">
            <v>35</v>
          </cell>
          <cell r="P50">
            <v>35</v>
          </cell>
          <cell r="Q50">
            <v>35</v>
          </cell>
        </row>
        <row r="51">
          <cell r="A51">
            <v>466</v>
          </cell>
          <cell r="B51" t="str">
            <v>MARTHA'S VINEYARD</v>
          </cell>
          <cell r="C51" t="str">
            <v>West Tisbury</v>
          </cell>
          <cell r="D51">
            <v>774</v>
          </cell>
          <cell r="E51">
            <v>774</v>
          </cell>
          <cell r="F51">
            <v>774</v>
          </cell>
          <cell r="G51">
            <v>774</v>
          </cell>
          <cell r="H51">
            <v>774</v>
          </cell>
          <cell r="I51">
            <v>774</v>
          </cell>
          <cell r="J51">
            <v>774</v>
          </cell>
          <cell r="K51">
            <v>774</v>
          </cell>
          <cell r="L51">
            <v>774</v>
          </cell>
          <cell r="M51">
            <v>774</v>
          </cell>
          <cell r="N51">
            <v>700</v>
          </cell>
          <cell r="O51">
            <v>700</v>
          </cell>
          <cell r="P51">
            <v>700</v>
          </cell>
          <cell r="Q51">
            <v>700</v>
          </cell>
        </row>
        <row r="52">
          <cell r="A52">
            <v>469</v>
          </cell>
          <cell r="B52" t="str">
            <v>MATCH CHARTER PUBLIC HIGH SCHOOL</v>
          </cell>
          <cell r="C52" t="str">
            <v>Boston</v>
          </cell>
          <cell r="D52">
            <v>35</v>
          </cell>
          <cell r="E52">
            <v>35</v>
          </cell>
          <cell r="F52">
            <v>35</v>
          </cell>
          <cell r="G52">
            <v>35</v>
          </cell>
          <cell r="H52">
            <v>35</v>
          </cell>
          <cell r="I52">
            <v>35</v>
          </cell>
          <cell r="J52">
            <v>35</v>
          </cell>
          <cell r="K52">
            <v>35</v>
          </cell>
          <cell r="L52">
            <v>35</v>
          </cell>
          <cell r="M52">
            <v>35</v>
          </cell>
          <cell r="N52">
            <v>35</v>
          </cell>
          <cell r="O52">
            <v>35</v>
          </cell>
          <cell r="P52">
            <v>35</v>
          </cell>
          <cell r="Q52">
            <v>35</v>
          </cell>
        </row>
        <row r="53">
          <cell r="A53">
            <v>470</v>
          </cell>
          <cell r="B53" t="str">
            <v>MYSTIC VALLEY REG'L</v>
          </cell>
          <cell r="C53" t="str">
            <v>Malden</v>
          </cell>
          <cell r="D53">
            <v>165</v>
          </cell>
          <cell r="E53">
            <v>165</v>
          </cell>
          <cell r="F53">
            <v>165</v>
          </cell>
          <cell r="G53">
            <v>165</v>
          </cell>
          <cell r="H53">
            <v>165</v>
          </cell>
          <cell r="I53">
            <v>165</v>
          </cell>
          <cell r="J53">
            <v>165</v>
          </cell>
          <cell r="K53">
            <v>165</v>
          </cell>
          <cell r="L53">
            <v>165</v>
          </cell>
          <cell r="M53">
            <v>165</v>
          </cell>
          <cell r="N53">
            <v>165</v>
          </cell>
          <cell r="O53">
            <v>165</v>
          </cell>
          <cell r="P53">
            <v>165</v>
          </cell>
          <cell r="Q53">
            <v>165</v>
          </cell>
        </row>
        <row r="54">
          <cell r="A54">
            <v>474</v>
          </cell>
          <cell r="B54" t="str">
            <v>NORTH CENTRAL CHARTER ESSENTIAL</v>
          </cell>
          <cell r="C54" t="str">
            <v>Fitchburg</v>
          </cell>
          <cell r="D54">
            <v>97</v>
          </cell>
          <cell r="E54">
            <v>97</v>
          </cell>
          <cell r="F54">
            <v>97</v>
          </cell>
          <cell r="G54">
            <v>97</v>
          </cell>
          <cell r="H54">
            <v>97</v>
          </cell>
          <cell r="I54">
            <v>97</v>
          </cell>
          <cell r="J54">
            <v>97</v>
          </cell>
          <cell r="K54">
            <v>97</v>
          </cell>
          <cell r="L54">
            <v>97</v>
          </cell>
          <cell r="M54">
            <v>97</v>
          </cell>
          <cell r="N54">
            <v>97</v>
          </cell>
          <cell r="O54">
            <v>97</v>
          </cell>
          <cell r="P54">
            <v>97</v>
          </cell>
          <cell r="Q54">
            <v>97</v>
          </cell>
        </row>
        <row r="55">
          <cell r="A55">
            <v>475</v>
          </cell>
          <cell r="B55" t="str">
            <v>DORCHESTER COLLEGIATE ACADEMY</v>
          </cell>
          <cell r="C55" t="str">
            <v>Boston</v>
          </cell>
          <cell r="D55">
            <v>35</v>
          </cell>
          <cell r="E55">
            <v>35</v>
          </cell>
          <cell r="F55">
            <v>35</v>
          </cell>
          <cell r="G55">
            <v>35</v>
          </cell>
          <cell r="H55">
            <v>35</v>
          </cell>
          <cell r="I55">
            <v>35</v>
          </cell>
          <cell r="J55">
            <v>35</v>
          </cell>
          <cell r="K55">
            <v>35</v>
          </cell>
          <cell r="L55">
            <v>35</v>
          </cell>
          <cell r="M55">
            <v>35</v>
          </cell>
          <cell r="N55">
            <v>35</v>
          </cell>
          <cell r="O55">
            <v>35</v>
          </cell>
          <cell r="P55">
            <v>35</v>
          </cell>
          <cell r="Q55">
            <v>35</v>
          </cell>
        </row>
        <row r="56">
          <cell r="A56">
            <v>476</v>
          </cell>
          <cell r="B56" t="str">
            <v>SPIRIT OF KNOWLEDGE</v>
          </cell>
          <cell r="C56" t="str">
            <v>Worcester</v>
          </cell>
          <cell r="D56">
            <v>348</v>
          </cell>
          <cell r="E56">
            <v>348</v>
          </cell>
          <cell r="F56">
            <v>348</v>
          </cell>
          <cell r="G56">
            <v>348</v>
          </cell>
          <cell r="H56">
            <v>348</v>
          </cell>
          <cell r="I56">
            <v>348</v>
          </cell>
          <cell r="J56">
            <v>348</v>
          </cell>
          <cell r="K56">
            <v>348</v>
          </cell>
          <cell r="L56">
            <v>348</v>
          </cell>
          <cell r="M56">
            <v>348</v>
          </cell>
          <cell r="N56">
            <v>348</v>
          </cell>
          <cell r="O56">
            <v>348</v>
          </cell>
          <cell r="P56">
            <v>348</v>
          </cell>
          <cell r="Q56">
            <v>348</v>
          </cell>
        </row>
        <row r="57">
          <cell r="A57">
            <v>478</v>
          </cell>
          <cell r="B57" t="str">
            <v>FRANCIS W. PARKER CHARTER ESSENTIAL</v>
          </cell>
          <cell r="C57" t="str">
            <v>Devens</v>
          </cell>
          <cell r="D57">
            <v>352</v>
          </cell>
          <cell r="E57">
            <v>352</v>
          </cell>
          <cell r="F57">
            <v>352</v>
          </cell>
          <cell r="G57">
            <v>352</v>
          </cell>
          <cell r="H57">
            <v>352</v>
          </cell>
          <cell r="I57">
            <v>352</v>
          </cell>
          <cell r="J57">
            <v>352</v>
          </cell>
          <cell r="K57">
            <v>352</v>
          </cell>
          <cell r="L57">
            <v>352</v>
          </cell>
          <cell r="M57">
            <v>352</v>
          </cell>
          <cell r="N57">
            <v>352</v>
          </cell>
          <cell r="O57">
            <v>352</v>
          </cell>
          <cell r="P57">
            <v>352</v>
          </cell>
          <cell r="Q57">
            <v>352</v>
          </cell>
        </row>
        <row r="58">
          <cell r="A58">
            <v>479</v>
          </cell>
          <cell r="B58" t="str">
            <v>PIONEER VALLEY PERFORMING ARTS</v>
          </cell>
          <cell r="C58" t="str">
            <v>South Hadley</v>
          </cell>
          <cell r="D58">
            <v>278</v>
          </cell>
          <cell r="E58">
            <v>278</v>
          </cell>
          <cell r="F58">
            <v>278</v>
          </cell>
          <cell r="G58">
            <v>278</v>
          </cell>
          <cell r="H58">
            <v>278</v>
          </cell>
          <cell r="I58">
            <v>278</v>
          </cell>
          <cell r="J58">
            <v>278</v>
          </cell>
          <cell r="K58">
            <v>278</v>
          </cell>
          <cell r="L58">
            <v>278</v>
          </cell>
          <cell r="M58">
            <v>278</v>
          </cell>
          <cell r="N58">
            <v>278</v>
          </cell>
          <cell r="O58">
            <v>278</v>
          </cell>
          <cell r="P58">
            <v>278</v>
          </cell>
          <cell r="Q58">
            <v>278</v>
          </cell>
        </row>
        <row r="59">
          <cell r="A59">
            <v>481</v>
          </cell>
          <cell r="B59" t="str">
            <v>BOSTON RENAISSANCE</v>
          </cell>
          <cell r="C59" t="str">
            <v>Boston</v>
          </cell>
          <cell r="D59">
            <v>35</v>
          </cell>
          <cell r="E59">
            <v>35</v>
          </cell>
          <cell r="F59">
            <v>35</v>
          </cell>
          <cell r="G59">
            <v>35</v>
          </cell>
          <cell r="H59">
            <v>35</v>
          </cell>
          <cell r="I59">
            <v>35</v>
          </cell>
          <cell r="J59">
            <v>35</v>
          </cell>
          <cell r="K59">
            <v>35</v>
          </cell>
          <cell r="L59">
            <v>35</v>
          </cell>
          <cell r="M59">
            <v>35</v>
          </cell>
          <cell r="N59">
            <v>35</v>
          </cell>
          <cell r="O59">
            <v>35</v>
          </cell>
          <cell r="P59">
            <v>35</v>
          </cell>
          <cell r="Q59">
            <v>35</v>
          </cell>
        </row>
        <row r="60">
          <cell r="A60">
            <v>482</v>
          </cell>
          <cell r="B60" t="str">
            <v>RIVER VALLEY</v>
          </cell>
          <cell r="C60" t="str">
            <v>Newburyport</v>
          </cell>
          <cell r="D60">
            <v>204</v>
          </cell>
          <cell r="E60">
            <v>204</v>
          </cell>
          <cell r="F60">
            <v>204</v>
          </cell>
          <cell r="G60">
            <v>204</v>
          </cell>
          <cell r="H60">
            <v>204</v>
          </cell>
          <cell r="I60">
            <v>204</v>
          </cell>
          <cell r="J60">
            <v>204</v>
          </cell>
          <cell r="K60">
            <v>204</v>
          </cell>
          <cell r="L60">
            <v>204</v>
          </cell>
          <cell r="M60">
            <v>204</v>
          </cell>
          <cell r="N60">
            <v>204</v>
          </cell>
          <cell r="O60">
            <v>204</v>
          </cell>
          <cell r="P60">
            <v>204</v>
          </cell>
          <cell r="Q60">
            <v>204</v>
          </cell>
        </row>
        <row r="61">
          <cell r="A61">
            <v>483</v>
          </cell>
          <cell r="B61" t="str">
            <v>RISING TIDE</v>
          </cell>
          <cell r="C61" t="str">
            <v>Plymouth</v>
          </cell>
          <cell r="D61">
            <v>239</v>
          </cell>
          <cell r="E61">
            <v>239</v>
          </cell>
          <cell r="F61">
            <v>239</v>
          </cell>
          <cell r="G61">
            <v>239</v>
          </cell>
          <cell r="H61">
            <v>239</v>
          </cell>
          <cell r="I61">
            <v>239</v>
          </cell>
          <cell r="J61">
            <v>239</v>
          </cell>
          <cell r="K61">
            <v>239</v>
          </cell>
          <cell r="L61">
            <v>239</v>
          </cell>
          <cell r="M61">
            <v>239</v>
          </cell>
          <cell r="N61">
            <v>239</v>
          </cell>
          <cell r="O61">
            <v>239</v>
          </cell>
          <cell r="P61">
            <v>239</v>
          </cell>
          <cell r="Q61">
            <v>239</v>
          </cell>
        </row>
        <row r="62">
          <cell r="A62">
            <v>484</v>
          </cell>
          <cell r="B62" t="str">
            <v>ROXBURY PREPARATORY</v>
          </cell>
          <cell r="C62" t="str">
            <v>Boston</v>
          </cell>
          <cell r="D62">
            <v>35</v>
          </cell>
          <cell r="E62">
            <v>35</v>
          </cell>
          <cell r="F62">
            <v>35</v>
          </cell>
          <cell r="G62">
            <v>35</v>
          </cell>
          <cell r="H62">
            <v>35</v>
          </cell>
          <cell r="I62">
            <v>35</v>
          </cell>
          <cell r="J62">
            <v>35</v>
          </cell>
          <cell r="K62">
            <v>35</v>
          </cell>
          <cell r="L62">
            <v>35</v>
          </cell>
          <cell r="M62">
            <v>35</v>
          </cell>
          <cell r="N62">
            <v>35</v>
          </cell>
          <cell r="O62">
            <v>35</v>
          </cell>
          <cell r="P62">
            <v>35</v>
          </cell>
          <cell r="Q62">
            <v>35</v>
          </cell>
        </row>
        <row r="63">
          <cell r="A63">
            <v>485</v>
          </cell>
          <cell r="B63" t="str">
            <v>SALEM ACADEMY</v>
          </cell>
          <cell r="C63" t="str">
            <v>Salem</v>
          </cell>
          <cell r="D63">
            <v>258</v>
          </cell>
          <cell r="E63">
            <v>258</v>
          </cell>
          <cell r="F63">
            <v>258</v>
          </cell>
          <cell r="G63">
            <v>258</v>
          </cell>
          <cell r="H63">
            <v>258</v>
          </cell>
          <cell r="I63">
            <v>258</v>
          </cell>
          <cell r="J63">
            <v>258</v>
          </cell>
          <cell r="K63">
            <v>258</v>
          </cell>
          <cell r="L63">
            <v>258</v>
          </cell>
          <cell r="M63">
            <v>258</v>
          </cell>
          <cell r="N63">
            <v>258</v>
          </cell>
          <cell r="O63">
            <v>258</v>
          </cell>
          <cell r="P63">
            <v>258</v>
          </cell>
          <cell r="Q63">
            <v>258</v>
          </cell>
        </row>
        <row r="64">
          <cell r="A64">
            <v>486</v>
          </cell>
          <cell r="B64" t="str">
            <v>SEVEN HILLS</v>
          </cell>
          <cell r="C64" t="str">
            <v>Worcester</v>
          </cell>
          <cell r="D64">
            <v>348</v>
          </cell>
          <cell r="E64">
            <v>348</v>
          </cell>
          <cell r="F64">
            <v>348</v>
          </cell>
          <cell r="G64">
            <v>348</v>
          </cell>
          <cell r="H64">
            <v>348</v>
          </cell>
          <cell r="I64">
            <v>348</v>
          </cell>
          <cell r="J64">
            <v>348</v>
          </cell>
          <cell r="K64">
            <v>348</v>
          </cell>
          <cell r="L64">
            <v>348</v>
          </cell>
          <cell r="M64">
            <v>348</v>
          </cell>
          <cell r="N64">
            <v>348</v>
          </cell>
          <cell r="O64">
            <v>348</v>
          </cell>
          <cell r="P64">
            <v>348</v>
          </cell>
          <cell r="Q64">
            <v>348</v>
          </cell>
        </row>
        <row r="65">
          <cell r="A65">
            <v>487</v>
          </cell>
          <cell r="B65" t="str">
            <v>PROSPECT HILL ACADEMY</v>
          </cell>
          <cell r="C65" t="str">
            <v>Somerville/Cambridge</v>
          </cell>
          <cell r="D65">
            <v>274</v>
          </cell>
          <cell r="E65">
            <v>274</v>
          </cell>
          <cell r="F65">
            <v>274</v>
          </cell>
          <cell r="G65">
            <v>274</v>
          </cell>
          <cell r="H65">
            <v>274</v>
          </cell>
          <cell r="I65">
            <v>274</v>
          </cell>
          <cell r="J65">
            <v>274</v>
          </cell>
          <cell r="K65">
            <v>274</v>
          </cell>
          <cell r="L65">
            <v>274</v>
          </cell>
          <cell r="M65">
            <v>274</v>
          </cell>
          <cell r="N65">
            <v>49</v>
          </cell>
          <cell r="O65">
            <v>49</v>
          </cell>
          <cell r="P65">
            <v>49</v>
          </cell>
          <cell r="Q65">
            <v>49</v>
          </cell>
        </row>
        <row r="66">
          <cell r="A66">
            <v>488</v>
          </cell>
          <cell r="B66" t="str">
            <v>SOUTH SHORE</v>
          </cell>
          <cell r="C66" t="str">
            <v>Norwell</v>
          </cell>
          <cell r="D66">
            <v>219</v>
          </cell>
          <cell r="E66">
            <v>219</v>
          </cell>
          <cell r="F66">
            <v>219</v>
          </cell>
          <cell r="G66">
            <v>219</v>
          </cell>
          <cell r="H66">
            <v>219</v>
          </cell>
          <cell r="I66">
            <v>219</v>
          </cell>
          <cell r="J66">
            <v>219</v>
          </cell>
          <cell r="K66">
            <v>219</v>
          </cell>
          <cell r="L66">
            <v>219</v>
          </cell>
          <cell r="M66">
            <v>219</v>
          </cell>
          <cell r="N66">
            <v>219</v>
          </cell>
          <cell r="O66">
            <v>219</v>
          </cell>
          <cell r="P66">
            <v>219</v>
          </cell>
          <cell r="Q66">
            <v>219</v>
          </cell>
        </row>
        <row r="67">
          <cell r="A67">
            <v>489</v>
          </cell>
          <cell r="B67" t="str">
            <v>STURGIS</v>
          </cell>
          <cell r="C67" t="str">
            <v>Hyannis</v>
          </cell>
          <cell r="D67">
            <v>20</v>
          </cell>
          <cell r="E67">
            <v>20</v>
          </cell>
          <cell r="F67">
            <v>20</v>
          </cell>
          <cell r="G67">
            <v>20</v>
          </cell>
          <cell r="H67">
            <v>20</v>
          </cell>
          <cell r="I67">
            <v>20</v>
          </cell>
          <cell r="J67">
            <v>20</v>
          </cell>
          <cell r="K67">
            <v>20</v>
          </cell>
          <cell r="L67">
            <v>20</v>
          </cell>
          <cell r="M67">
            <v>20</v>
          </cell>
          <cell r="N67">
            <v>20</v>
          </cell>
          <cell r="O67">
            <v>20</v>
          </cell>
          <cell r="P67">
            <v>20</v>
          </cell>
          <cell r="Q67">
            <v>20</v>
          </cell>
        </row>
        <row r="68">
          <cell r="A68">
            <v>491</v>
          </cell>
          <cell r="B68" t="str">
            <v>ATLANTIS</v>
          </cell>
          <cell r="C68" t="str">
            <v>Fall River</v>
          </cell>
          <cell r="D68">
            <v>95</v>
          </cell>
          <cell r="E68">
            <v>95</v>
          </cell>
          <cell r="F68">
            <v>95</v>
          </cell>
          <cell r="G68">
            <v>95</v>
          </cell>
          <cell r="H68">
            <v>95</v>
          </cell>
          <cell r="I68">
            <v>95</v>
          </cell>
          <cell r="J68">
            <v>95</v>
          </cell>
          <cell r="K68">
            <v>95</v>
          </cell>
          <cell r="L68">
            <v>95</v>
          </cell>
          <cell r="M68">
            <v>95</v>
          </cell>
          <cell r="N68">
            <v>95</v>
          </cell>
          <cell r="O68">
            <v>95</v>
          </cell>
          <cell r="P68">
            <v>95</v>
          </cell>
          <cell r="Q68">
            <v>95</v>
          </cell>
        </row>
        <row r="69">
          <cell r="A69">
            <v>492</v>
          </cell>
          <cell r="B69" t="str">
            <v>MARTIN LUTHER KING, JR CS OF EXCELLENCE</v>
          </cell>
          <cell r="C69" t="str">
            <v>Springfield</v>
          </cell>
          <cell r="D69">
            <v>281</v>
          </cell>
          <cell r="E69">
            <v>281</v>
          </cell>
          <cell r="F69">
            <v>281</v>
          </cell>
          <cell r="G69">
            <v>281</v>
          </cell>
          <cell r="H69">
            <v>281</v>
          </cell>
          <cell r="I69">
            <v>281</v>
          </cell>
          <cell r="J69">
            <v>281</v>
          </cell>
          <cell r="K69">
            <v>281</v>
          </cell>
          <cell r="L69">
            <v>281</v>
          </cell>
          <cell r="M69">
            <v>281</v>
          </cell>
          <cell r="N69">
            <v>281</v>
          </cell>
          <cell r="O69">
            <v>281</v>
          </cell>
          <cell r="P69">
            <v>281</v>
          </cell>
          <cell r="Q69">
            <v>281</v>
          </cell>
        </row>
        <row r="70">
          <cell r="A70">
            <v>493</v>
          </cell>
          <cell r="B70" t="str">
            <v>PHOENIX CHARTER ACADEMY</v>
          </cell>
          <cell r="C70" t="str">
            <v>Everett</v>
          </cell>
          <cell r="D70">
            <v>93</v>
          </cell>
          <cell r="E70">
            <v>93</v>
          </cell>
          <cell r="F70">
            <v>93</v>
          </cell>
          <cell r="G70">
            <v>93</v>
          </cell>
          <cell r="H70">
            <v>93</v>
          </cell>
          <cell r="I70">
            <v>93</v>
          </cell>
          <cell r="J70">
            <v>93</v>
          </cell>
          <cell r="K70">
            <v>93</v>
          </cell>
          <cell r="L70">
            <v>93</v>
          </cell>
          <cell r="M70">
            <v>93</v>
          </cell>
          <cell r="N70">
            <v>93</v>
          </cell>
          <cell r="O70">
            <v>93</v>
          </cell>
          <cell r="P70">
            <v>93</v>
          </cell>
          <cell r="Q70">
            <v>93</v>
          </cell>
        </row>
        <row r="71">
          <cell r="A71">
            <v>494</v>
          </cell>
          <cell r="B71" t="str">
            <v>PIONEER CHARTER SCHOOL OF SCIENCE</v>
          </cell>
          <cell r="C71" t="str">
            <v>Everett</v>
          </cell>
          <cell r="D71">
            <v>93</v>
          </cell>
          <cell r="E71">
            <v>93</v>
          </cell>
          <cell r="F71">
            <v>93</v>
          </cell>
          <cell r="G71">
            <v>93</v>
          </cell>
          <cell r="H71">
            <v>93</v>
          </cell>
          <cell r="I71">
            <v>93</v>
          </cell>
          <cell r="J71">
            <v>93</v>
          </cell>
          <cell r="K71">
            <v>93</v>
          </cell>
          <cell r="L71">
            <v>93</v>
          </cell>
          <cell r="M71">
            <v>93</v>
          </cell>
          <cell r="N71">
            <v>93</v>
          </cell>
          <cell r="O71">
            <v>93</v>
          </cell>
          <cell r="P71">
            <v>93</v>
          </cell>
          <cell r="Q71">
            <v>93</v>
          </cell>
        </row>
        <row r="72">
          <cell r="A72">
            <v>496</v>
          </cell>
          <cell r="B72" t="str">
            <v>GLOBAL LEARNING</v>
          </cell>
          <cell r="C72" t="str">
            <v>New Bedford</v>
          </cell>
          <cell r="D72">
            <v>201</v>
          </cell>
          <cell r="E72">
            <v>201</v>
          </cell>
          <cell r="F72">
            <v>201</v>
          </cell>
          <cell r="G72">
            <v>201</v>
          </cell>
          <cell r="H72">
            <v>201</v>
          </cell>
          <cell r="I72">
            <v>201</v>
          </cell>
          <cell r="J72">
            <v>201</v>
          </cell>
          <cell r="K72">
            <v>201</v>
          </cell>
          <cell r="L72">
            <v>201</v>
          </cell>
          <cell r="M72">
            <v>201</v>
          </cell>
          <cell r="N72">
            <v>201</v>
          </cell>
          <cell r="O72">
            <v>201</v>
          </cell>
          <cell r="P72">
            <v>201</v>
          </cell>
          <cell r="Q72">
            <v>201</v>
          </cell>
        </row>
        <row r="73">
          <cell r="A73">
            <v>497</v>
          </cell>
          <cell r="B73" t="str">
            <v>PIONEER VALLEY CHINESE IMMERSION</v>
          </cell>
          <cell r="C73" t="str">
            <v>Hadley</v>
          </cell>
          <cell r="D73">
            <v>117</v>
          </cell>
          <cell r="E73">
            <v>117</v>
          </cell>
          <cell r="F73">
            <v>117</v>
          </cell>
          <cell r="G73">
            <v>117</v>
          </cell>
          <cell r="H73">
            <v>117</v>
          </cell>
          <cell r="I73">
            <v>117</v>
          </cell>
          <cell r="J73">
            <v>117</v>
          </cell>
          <cell r="K73">
            <v>117</v>
          </cell>
          <cell r="L73">
            <v>117</v>
          </cell>
          <cell r="M73">
            <v>117</v>
          </cell>
          <cell r="N73">
            <v>117</v>
          </cell>
          <cell r="O73">
            <v>117</v>
          </cell>
          <cell r="P73">
            <v>117</v>
          </cell>
          <cell r="Q73">
            <v>117</v>
          </cell>
        </row>
        <row r="74">
          <cell r="A74">
            <v>498</v>
          </cell>
          <cell r="B74" t="str">
            <v>VERITAS PREPARATORY</v>
          </cell>
          <cell r="C74" t="str">
            <v>Springfield</v>
          </cell>
          <cell r="D74">
            <v>281</v>
          </cell>
          <cell r="E74">
            <v>281</v>
          </cell>
          <cell r="F74">
            <v>281</v>
          </cell>
          <cell r="G74">
            <v>281</v>
          </cell>
          <cell r="H74">
            <v>281</v>
          </cell>
          <cell r="I74">
            <v>281</v>
          </cell>
          <cell r="J74">
            <v>281</v>
          </cell>
          <cell r="K74">
            <v>281</v>
          </cell>
          <cell r="L74">
            <v>281</v>
          </cell>
          <cell r="M74">
            <v>281</v>
          </cell>
          <cell r="N74">
            <v>281</v>
          </cell>
          <cell r="O74">
            <v>281</v>
          </cell>
          <cell r="P74">
            <v>281</v>
          </cell>
          <cell r="Q74">
            <v>281</v>
          </cell>
        </row>
        <row r="75">
          <cell r="A75">
            <v>499</v>
          </cell>
          <cell r="B75" t="str">
            <v>HAMPDEN CHARTER SCHOOL OF SCIENCE</v>
          </cell>
          <cell r="C75" t="str">
            <v>Chicopee</v>
          </cell>
          <cell r="D75">
            <v>61</v>
          </cell>
          <cell r="E75">
            <v>61</v>
          </cell>
          <cell r="F75">
            <v>61</v>
          </cell>
          <cell r="G75">
            <v>61</v>
          </cell>
          <cell r="H75">
            <v>61</v>
          </cell>
          <cell r="I75">
            <v>61</v>
          </cell>
          <cell r="J75">
            <v>61</v>
          </cell>
          <cell r="K75">
            <v>61</v>
          </cell>
          <cell r="L75">
            <v>61</v>
          </cell>
          <cell r="M75">
            <v>61</v>
          </cell>
          <cell r="N75">
            <v>61</v>
          </cell>
          <cell r="O75">
            <v>61</v>
          </cell>
          <cell r="P75">
            <v>61</v>
          </cell>
          <cell r="Q75">
            <v>61</v>
          </cell>
        </row>
        <row r="76">
          <cell r="A76">
            <v>3501</v>
          </cell>
          <cell r="B76" t="str">
            <v>PAULO FREIRE SOCIAL JUSTICE</v>
          </cell>
          <cell r="C76" t="str">
            <v>Holyoke</v>
          </cell>
          <cell r="D76">
            <v>137</v>
          </cell>
          <cell r="E76">
            <v>137</v>
          </cell>
          <cell r="F76">
            <v>137</v>
          </cell>
          <cell r="G76">
            <v>137</v>
          </cell>
          <cell r="H76">
            <v>137</v>
          </cell>
          <cell r="I76">
            <v>137</v>
          </cell>
          <cell r="J76">
            <v>137</v>
          </cell>
          <cell r="K76">
            <v>137</v>
          </cell>
          <cell r="L76">
            <v>137</v>
          </cell>
          <cell r="M76">
            <v>137</v>
          </cell>
          <cell r="N76">
            <v>137</v>
          </cell>
          <cell r="O76">
            <v>137</v>
          </cell>
          <cell r="P76">
            <v>137</v>
          </cell>
          <cell r="Q76">
            <v>137</v>
          </cell>
        </row>
        <row r="77">
          <cell r="A77">
            <v>3502</v>
          </cell>
          <cell r="B77" t="str">
            <v>BAYSTATE ACADEMY</v>
          </cell>
          <cell r="C77" t="str">
            <v>Springfield</v>
          </cell>
          <cell r="D77">
            <v>281</v>
          </cell>
          <cell r="E77">
            <v>281</v>
          </cell>
          <cell r="F77">
            <v>281</v>
          </cell>
          <cell r="G77">
            <v>281</v>
          </cell>
          <cell r="H77">
            <v>281</v>
          </cell>
          <cell r="I77">
            <v>281</v>
          </cell>
          <cell r="J77">
            <v>281</v>
          </cell>
          <cell r="K77">
            <v>281</v>
          </cell>
          <cell r="L77">
            <v>281</v>
          </cell>
          <cell r="M77">
            <v>281</v>
          </cell>
          <cell r="N77">
            <v>281</v>
          </cell>
          <cell r="O77">
            <v>281</v>
          </cell>
          <cell r="P77">
            <v>281</v>
          </cell>
          <cell r="Q77">
            <v>281</v>
          </cell>
        </row>
        <row r="78">
          <cell r="A78">
            <v>3503</v>
          </cell>
          <cell r="B78" t="str">
            <v>LOWELL COLLEGIATE</v>
          </cell>
          <cell r="C78" t="str">
            <v>Lowell</v>
          </cell>
          <cell r="D78">
            <v>160</v>
          </cell>
          <cell r="E78">
            <v>160</v>
          </cell>
          <cell r="F78">
            <v>160</v>
          </cell>
          <cell r="G78">
            <v>160</v>
          </cell>
          <cell r="H78">
            <v>160</v>
          </cell>
          <cell r="I78">
            <v>160</v>
          </cell>
          <cell r="J78">
            <v>160</v>
          </cell>
          <cell r="K78">
            <v>160</v>
          </cell>
          <cell r="L78">
            <v>160</v>
          </cell>
          <cell r="M78">
            <v>160</v>
          </cell>
          <cell r="N78">
            <v>160</v>
          </cell>
          <cell r="O78">
            <v>160</v>
          </cell>
          <cell r="P78">
            <v>160</v>
          </cell>
          <cell r="Q78">
            <v>160</v>
          </cell>
        </row>
        <row r="79">
          <cell r="A79">
            <v>999</v>
          </cell>
          <cell r="B79" t="str">
            <v>STATE TOTAL</v>
          </cell>
        </row>
      </sheetData>
      <sheetData sheetId="3">
        <row r="10">
          <cell r="A10">
            <v>409201201</v>
          </cell>
          <cell r="B10">
            <v>409201</v>
          </cell>
          <cell r="C10">
            <v>409</v>
          </cell>
          <cell r="D10" t="str">
            <v>ALMA DEL MAR</v>
          </cell>
          <cell r="E10">
            <v>201</v>
          </cell>
          <cell r="F10" t="str">
            <v>NEW BEDFORD</v>
          </cell>
          <cell r="G10">
            <v>201</v>
          </cell>
          <cell r="H10" t="str">
            <v>NEW BEDFORD</v>
          </cell>
          <cell r="I10">
            <v>101.42734682127372</v>
          </cell>
          <cell r="J10">
            <v>10796</v>
          </cell>
          <cell r="K10">
            <v>154</v>
          </cell>
          <cell r="L10">
            <v>893</v>
          </cell>
        </row>
        <row r="11">
          <cell r="A11">
            <v>410035035</v>
          </cell>
          <cell r="B11">
            <v>410035</v>
          </cell>
          <cell r="C11">
            <v>410</v>
          </cell>
          <cell r="D11" t="str">
            <v>EXCEL ACADEMY</v>
          </cell>
          <cell r="E11">
            <v>35</v>
          </cell>
          <cell r="F11" t="str">
            <v>BOSTON</v>
          </cell>
          <cell r="G11">
            <v>35</v>
          </cell>
          <cell r="H11" t="str">
            <v>BOSTON</v>
          </cell>
          <cell r="I11">
            <v>116.58800846300366</v>
          </cell>
          <cell r="J11">
            <v>11268</v>
          </cell>
          <cell r="K11">
            <v>1869</v>
          </cell>
          <cell r="L11">
            <v>893</v>
          </cell>
        </row>
        <row r="12">
          <cell r="A12">
            <v>410035057</v>
          </cell>
          <cell r="B12">
            <v>410035</v>
          </cell>
          <cell r="C12">
            <v>410</v>
          </cell>
          <cell r="D12" t="str">
            <v>EXCEL ACADEMY</v>
          </cell>
          <cell r="E12">
            <v>35</v>
          </cell>
          <cell r="F12" t="str">
            <v>BOSTON</v>
          </cell>
          <cell r="G12">
            <v>57</v>
          </cell>
          <cell r="H12" t="str">
            <v>CHELSEA</v>
          </cell>
          <cell r="I12">
            <v>101.56381076716967</v>
          </cell>
          <cell r="J12">
            <v>10961</v>
          </cell>
          <cell r="K12">
            <v>171</v>
          </cell>
          <cell r="L12">
            <v>893</v>
          </cell>
        </row>
        <row r="13">
          <cell r="A13">
            <v>410035093</v>
          </cell>
          <cell r="B13">
            <v>410035</v>
          </cell>
          <cell r="C13">
            <v>410</v>
          </cell>
          <cell r="D13" t="str">
            <v>EXCEL ACADEMY</v>
          </cell>
          <cell r="E13">
            <v>35</v>
          </cell>
          <cell r="F13" t="str">
            <v>BOSTON</v>
          </cell>
          <cell r="G13">
            <v>93</v>
          </cell>
          <cell r="H13" t="str">
            <v>EVERETT</v>
          </cell>
          <cell r="I13">
            <v>100</v>
          </cell>
          <cell r="J13">
            <v>11763</v>
          </cell>
          <cell r="K13">
            <v>0</v>
          </cell>
          <cell r="L13">
            <v>893</v>
          </cell>
        </row>
        <row r="14">
          <cell r="A14">
            <v>410035160</v>
          </cell>
          <cell r="B14">
            <v>410035</v>
          </cell>
          <cell r="C14">
            <v>410</v>
          </cell>
          <cell r="D14" t="str">
            <v>EXCEL ACADEMY</v>
          </cell>
          <cell r="E14">
            <v>35</v>
          </cell>
          <cell r="F14" t="str">
            <v>BOSTON</v>
          </cell>
          <cell r="G14">
            <v>160</v>
          </cell>
          <cell r="H14" t="str">
            <v>LOWELL</v>
          </cell>
          <cell r="I14">
            <v>100</v>
          </cell>
          <cell r="J14">
            <v>11763</v>
          </cell>
          <cell r="K14">
            <v>0</v>
          </cell>
          <cell r="L14">
            <v>893</v>
          </cell>
        </row>
        <row r="15">
          <cell r="A15">
            <v>410035163</v>
          </cell>
          <cell r="B15">
            <v>410035</v>
          </cell>
          <cell r="C15">
            <v>410</v>
          </cell>
          <cell r="D15" t="str">
            <v>EXCEL ACADEMY</v>
          </cell>
          <cell r="E15">
            <v>35</v>
          </cell>
          <cell r="F15" t="str">
            <v>BOSTON</v>
          </cell>
          <cell r="G15">
            <v>163</v>
          </cell>
          <cell r="H15" t="str">
            <v>LYNN</v>
          </cell>
          <cell r="I15">
            <v>100.2951772277936</v>
          </cell>
          <cell r="J15">
            <v>11763</v>
          </cell>
          <cell r="K15">
            <v>35</v>
          </cell>
          <cell r="L15">
            <v>893</v>
          </cell>
        </row>
        <row r="16">
          <cell r="A16">
            <v>410035165</v>
          </cell>
          <cell r="B16">
            <v>410035</v>
          </cell>
          <cell r="C16">
            <v>410</v>
          </cell>
          <cell r="D16" t="str">
            <v>EXCEL ACADEMY</v>
          </cell>
          <cell r="E16">
            <v>35</v>
          </cell>
          <cell r="F16" t="str">
            <v>BOSTON</v>
          </cell>
          <cell r="G16">
            <v>165</v>
          </cell>
          <cell r="H16" t="str">
            <v>MALDEN</v>
          </cell>
          <cell r="I16">
            <v>100</v>
          </cell>
          <cell r="J16">
            <v>11763</v>
          </cell>
          <cell r="K16">
            <v>0</v>
          </cell>
          <cell r="L16">
            <v>893</v>
          </cell>
        </row>
        <row r="17">
          <cell r="A17">
            <v>410035248</v>
          </cell>
          <cell r="B17">
            <v>410035</v>
          </cell>
          <cell r="C17">
            <v>410</v>
          </cell>
          <cell r="D17" t="str">
            <v>EXCEL ACADEMY</v>
          </cell>
          <cell r="E17">
            <v>35</v>
          </cell>
          <cell r="F17" t="str">
            <v>BOSTON</v>
          </cell>
          <cell r="G17">
            <v>248</v>
          </cell>
          <cell r="H17" t="str">
            <v>REVERE</v>
          </cell>
          <cell r="I17">
            <v>103.95062438142236</v>
          </cell>
          <cell r="J17">
            <v>9357</v>
          </cell>
          <cell r="K17">
            <v>370</v>
          </cell>
          <cell r="L17">
            <v>893</v>
          </cell>
        </row>
        <row r="18">
          <cell r="A18">
            <v>410035262</v>
          </cell>
          <cell r="B18">
            <v>410035</v>
          </cell>
          <cell r="C18">
            <v>410</v>
          </cell>
          <cell r="D18" t="str">
            <v>EXCEL ACADEMY</v>
          </cell>
          <cell r="E18">
            <v>35</v>
          </cell>
          <cell r="F18" t="str">
            <v>BOSTON</v>
          </cell>
          <cell r="G18">
            <v>262</v>
          </cell>
          <cell r="H18" t="str">
            <v>SAUGUS</v>
          </cell>
          <cell r="I18">
            <v>123.8472462793866</v>
          </cell>
          <cell r="J18">
            <v>8154</v>
          </cell>
          <cell r="K18">
            <v>1945</v>
          </cell>
          <cell r="L18">
            <v>893</v>
          </cell>
        </row>
        <row r="19">
          <cell r="A19">
            <v>410035346</v>
          </cell>
          <cell r="B19">
            <v>410035</v>
          </cell>
          <cell r="C19">
            <v>410</v>
          </cell>
          <cell r="D19" t="str">
            <v>EXCEL ACADEMY</v>
          </cell>
          <cell r="E19">
            <v>35</v>
          </cell>
          <cell r="F19" t="str">
            <v>BOSTON</v>
          </cell>
          <cell r="G19">
            <v>346</v>
          </cell>
          <cell r="H19" t="str">
            <v>WINTHROP</v>
          </cell>
          <cell r="I19">
            <v>101.93946604371691</v>
          </cell>
          <cell r="J19">
            <v>11120</v>
          </cell>
          <cell r="K19">
            <v>216</v>
          </cell>
          <cell r="L19">
            <v>893</v>
          </cell>
        </row>
        <row r="20">
          <cell r="A20">
            <v>412035035</v>
          </cell>
          <cell r="B20">
            <v>412035</v>
          </cell>
          <cell r="C20">
            <v>412</v>
          </cell>
          <cell r="D20" t="str">
            <v>ACADEMY OF THE PACIFIC RIM</v>
          </cell>
          <cell r="E20">
            <v>35</v>
          </cell>
          <cell r="F20" t="str">
            <v>BOSTON</v>
          </cell>
          <cell r="G20">
            <v>35</v>
          </cell>
          <cell r="H20" t="str">
            <v>BOSTON</v>
          </cell>
          <cell r="I20">
            <v>116.58800846300366</v>
          </cell>
          <cell r="J20">
            <v>10735</v>
          </cell>
          <cell r="K20">
            <v>1781</v>
          </cell>
          <cell r="L20">
            <v>893</v>
          </cell>
        </row>
        <row r="21">
          <cell r="A21">
            <v>412035044</v>
          </cell>
          <cell r="B21">
            <v>412035</v>
          </cell>
          <cell r="C21">
            <v>412</v>
          </cell>
          <cell r="D21" t="str">
            <v>ACADEMY OF THE PACIFIC RIM</v>
          </cell>
          <cell r="E21">
            <v>35</v>
          </cell>
          <cell r="F21" t="str">
            <v>BOSTON</v>
          </cell>
          <cell r="G21">
            <v>44</v>
          </cell>
          <cell r="H21" t="str">
            <v>BROCKTON</v>
          </cell>
          <cell r="I21">
            <v>100</v>
          </cell>
          <cell r="J21">
            <v>12483</v>
          </cell>
          <cell r="K21">
            <v>0</v>
          </cell>
          <cell r="L21">
            <v>893</v>
          </cell>
        </row>
        <row r="22">
          <cell r="A22">
            <v>412035073</v>
          </cell>
          <cell r="B22">
            <v>412035</v>
          </cell>
          <cell r="C22">
            <v>412</v>
          </cell>
          <cell r="D22" t="str">
            <v>ACADEMY OF THE PACIFIC RIM</v>
          </cell>
          <cell r="E22">
            <v>35</v>
          </cell>
          <cell r="F22" t="str">
            <v>BOSTON</v>
          </cell>
          <cell r="G22">
            <v>73</v>
          </cell>
          <cell r="H22" t="str">
            <v>DEDHAM</v>
          </cell>
          <cell r="I22">
            <v>151.12657811506364</v>
          </cell>
          <cell r="J22">
            <v>8154</v>
          </cell>
          <cell r="K22">
            <v>4169</v>
          </cell>
          <cell r="L22">
            <v>893</v>
          </cell>
        </row>
        <row r="23">
          <cell r="A23">
            <v>412035189</v>
          </cell>
          <cell r="B23">
            <v>412035</v>
          </cell>
          <cell r="C23">
            <v>412</v>
          </cell>
          <cell r="D23" t="str">
            <v>ACADEMY OF THE PACIFIC RIM</v>
          </cell>
          <cell r="E23">
            <v>35</v>
          </cell>
          <cell r="F23" t="str">
            <v>BOSTON</v>
          </cell>
          <cell r="G23">
            <v>189</v>
          </cell>
          <cell r="H23" t="str">
            <v>MILTON</v>
          </cell>
          <cell r="I23">
            <v>117.99805426032441</v>
          </cell>
          <cell r="J23">
            <v>10846</v>
          </cell>
          <cell r="K23">
            <v>1952</v>
          </cell>
          <cell r="L23">
            <v>893</v>
          </cell>
        </row>
        <row r="24">
          <cell r="A24">
            <v>412035220</v>
          </cell>
          <cell r="B24">
            <v>412035</v>
          </cell>
          <cell r="C24">
            <v>412</v>
          </cell>
          <cell r="D24" t="str">
            <v>ACADEMY OF THE PACIFIC RIM</v>
          </cell>
          <cell r="E24">
            <v>35</v>
          </cell>
          <cell r="F24" t="str">
            <v>BOSTON</v>
          </cell>
          <cell r="G24">
            <v>220</v>
          </cell>
          <cell r="H24" t="str">
            <v>NORWOOD</v>
          </cell>
          <cell r="I24">
            <v>122.20403496237675</v>
          </cell>
          <cell r="J24">
            <v>8154</v>
          </cell>
          <cell r="K24">
            <v>1811</v>
          </cell>
          <cell r="L24">
            <v>893</v>
          </cell>
        </row>
        <row r="25">
          <cell r="A25">
            <v>412035244</v>
          </cell>
          <cell r="B25">
            <v>412035</v>
          </cell>
          <cell r="C25">
            <v>412</v>
          </cell>
          <cell r="D25" t="str">
            <v>ACADEMY OF THE PACIFIC RIM</v>
          </cell>
          <cell r="E25">
            <v>35</v>
          </cell>
          <cell r="F25" t="str">
            <v>BOSTON</v>
          </cell>
          <cell r="G25">
            <v>244</v>
          </cell>
          <cell r="H25" t="str">
            <v>RANDOLPH</v>
          </cell>
          <cell r="I25">
            <v>126.86651298108893</v>
          </cell>
          <cell r="J25">
            <v>11777</v>
          </cell>
          <cell r="K25">
            <v>3164</v>
          </cell>
          <cell r="L25">
            <v>893</v>
          </cell>
        </row>
        <row r="26">
          <cell r="A26">
            <v>413114091</v>
          </cell>
          <cell r="B26">
            <v>413114</v>
          </cell>
          <cell r="C26">
            <v>413</v>
          </cell>
          <cell r="D26" t="str">
            <v>FOUR RIVERS</v>
          </cell>
          <cell r="E26">
            <v>114</v>
          </cell>
          <cell r="F26" t="str">
            <v>GREENFIELD</v>
          </cell>
          <cell r="G26">
            <v>91</v>
          </cell>
          <cell r="H26" t="str">
            <v>ERVING</v>
          </cell>
          <cell r="I26">
            <v>176.7991586670511</v>
          </cell>
          <cell r="J26">
            <v>9058</v>
          </cell>
          <cell r="K26">
            <v>6956</v>
          </cell>
          <cell r="L26">
            <v>893</v>
          </cell>
        </row>
        <row r="27">
          <cell r="A27">
            <v>413114114</v>
          </cell>
          <cell r="B27">
            <v>413114</v>
          </cell>
          <cell r="C27">
            <v>413</v>
          </cell>
          <cell r="D27" t="str">
            <v>FOUR RIVERS</v>
          </cell>
          <cell r="E27">
            <v>114</v>
          </cell>
          <cell r="F27" t="str">
            <v>GREENFIELD</v>
          </cell>
          <cell r="G27">
            <v>114</v>
          </cell>
          <cell r="H27" t="str">
            <v>GREENFIELD</v>
          </cell>
          <cell r="I27">
            <v>119.25572614084155</v>
          </cell>
          <cell r="J27">
            <v>9693</v>
          </cell>
          <cell r="K27">
            <v>1866</v>
          </cell>
          <cell r="L27">
            <v>893</v>
          </cell>
        </row>
        <row r="28">
          <cell r="A28">
            <v>413114117</v>
          </cell>
          <cell r="B28">
            <v>413114</v>
          </cell>
          <cell r="C28">
            <v>413</v>
          </cell>
          <cell r="D28" t="str">
            <v>FOUR RIVERS</v>
          </cell>
          <cell r="E28">
            <v>114</v>
          </cell>
          <cell r="F28" t="str">
            <v>GREENFIELD</v>
          </cell>
          <cell r="G28">
            <v>117</v>
          </cell>
          <cell r="H28" t="str">
            <v>HADLEY</v>
          </cell>
          <cell r="I28">
            <v>119.31005242588174</v>
          </cell>
          <cell r="J28">
            <v>10756</v>
          </cell>
          <cell r="K28">
            <v>2077</v>
          </cell>
          <cell r="L28">
            <v>893</v>
          </cell>
        </row>
        <row r="29">
          <cell r="A29">
            <v>413114210</v>
          </cell>
          <cell r="B29">
            <v>413114</v>
          </cell>
          <cell r="C29">
            <v>413</v>
          </cell>
          <cell r="D29" t="str">
            <v>FOUR RIVERS</v>
          </cell>
          <cell r="E29">
            <v>114</v>
          </cell>
          <cell r="F29" t="str">
            <v>GREENFIELD</v>
          </cell>
          <cell r="G29">
            <v>210</v>
          </cell>
          <cell r="H29" t="str">
            <v>NORTHAMPTON</v>
          </cell>
          <cell r="I29">
            <v>115.21163246224846</v>
          </cell>
          <cell r="J29">
            <v>12128</v>
          </cell>
          <cell r="K29">
            <v>1845</v>
          </cell>
          <cell r="L29">
            <v>893</v>
          </cell>
        </row>
        <row r="30">
          <cell r="A30">
            <v>413114605</v>
          </cell>
          <cell r="B30">
            <v>413114</v>
          </cell>
          <cell r="C30">
            <v>413</v>
          </cell>
          <cell r="D30" t="str">
            <v>FOUR RIVERS</v>
          </cell>
          <cell r="E30">
            <v>114</v>
          </cell>
          <cell r="F30" t="str">
            <v>GREENFIELD</v>
          </cell>
          <cell r="G30">
            <v>605</v>
          </cell>
          <cell r="H30" t="str">
            <v>AMHERST PELHAM</v>
          </cell>
          <cell r="I30">
            <v>162.48573904310561</v>
          </cell>
          <cell r="J30">
            <v>10756</v>
          </cell>
          <cell r="K30">
            <v>6721</v>
          </cell>
          <cell r="L30">
            <v>893</v>
          </cell>
        </row>
        <row r="31">
          <cell r="A31">
            <v>413114615</v>
          </cell>
          <cell r="B31">
            <v>413114</v>
          </cell>
          <cell r="C31">
            <v>413</v>
          </cell>
          <cell r="D31" t="str">
            <v>FOUR RIVERS</v>
          </cell>
          <cell r="E31">
            <v>114</v>
          </cell>
          <cell r="F31" t="str">
            <v>GREENFIELD</v>
          </cell>
          <cell r="G31">
            <v>615</v>
          </cell>
          <cell r="H31" t="str">
            <v>ATHOL ROYALSTON</v>
          </cell>
          <cell r="I31">
            <v>113.78439055575993</v>
          </cell>
          <cell r="J31">
            <v>9384</v>
          </cell>
          <cell r="K31">
            <v>1294</v>
          </cell>
          <cell r="L31">
            <v>893</v>
          </cell>
        </row>
        <row r="32">
          <cell r="A32">
            <v>413114670</v>
          </cell>
          <cell r="B32">
            <v>413114</v>
          </cell>
          <cell r="C32">
            <v>413</v>
          </cell>
          <cell r="D32" t="str">
            <v>FOUR RIVERS</v>
          </cell>
          <cell r="E32">
            <v>114</v>
          </cell>
          <cell r="F32" t="str">
            <v>GREENFIELD</v>
          </cell>
          <cell r="G32">
            <v>670</v>
          </cell>
          <cell r="H32" t="str">
            <v>FRONTIER</v>
          </cell>
          <cell r="I32">
            <v>156.5050249903118</v>
          </cell>
          <cell r="J32">
            <v>9226</v>
          </cell>
          <cell r="K32">
            <v>5213</v>
          </cell>
          <cell r="L32">
            <v>893</v>
          </cell>
        </row>
        <row r="33">
          <cell r="A33">
            <v>413114674</v>
          </cell>
          <cell r="B33">
            <v>413114</v>
          </cell>
          <cell r="C33">
            <v>413</v>
          </cell>
          <cell r="D33" t="str">
            <v>FOUR RIVERS</v>
          </cell>
          <cell r="E33">
            <v>114</v>
          </cell>
          <cell r="F33" t="str">
            <v>GREENFIELD</v>
          </cell>
          <cell r="G33">
            <v>674</v>
          </cell>
          <cell r="H33" t="str">
            <v>GILL MONTAGUE</v>
          </cell>
          <cell r="I33">
            <v>136.56537467797892</v>
          </cell>
          <cell r="J33">
            <v>9299</v>
          </cell>
          <cell r="K33">
            <v>3400</v>
          </cell>
          <cell r="L33">
            <v>893</v>
          </cell>
        </row>
        <row r="34">
          <cell r="A34">
            <v>413114683</v>
          </cell>
          <cell r="B34">
            <v>413114</v>
          </cell>
          <cell r="C34">
            <v>413</v>
          </cell>
          <cell r="D34" t="str">
            <v>FOUR RIVERS</v>
          </cell>
          <cell r="E34">
            <v>114</v>
          </cell>
          <cell r="F34" t="str">
            <v>GREENFIELD</v>
          </cell>
          <cell r="G34">
            <v>683</v>
          </cell>
          <cell r="H34" t="str">
            <v>HAMPSHIRE</v>
          </cell>
          <cell r="I34">
            <v>142.69347644485887</v>
          </cell>
          <cell r="J34">
            <v>9384</v>
          </cell>
          <cell r="K34">
            <v>4006</v>
          </cell>
          <cell r="L34">
            <v>893</v>
          </cell>
        </row>
        <row r="35">
          <cell r="A35">
            <v>413114717</v>
          </cell>
          <cell r="B35">
            <v>413114</v>
          </cell>
          <cell r="C35">
            <v>413</v>
          </cell>
          <cell r="D35" t="str">
            <v>FOUR RIVERS</v>
          </cell>
          <cell r="E35">
            <v>114</v>
          </cell>
          <cell r="F35" t="str">
            <v>GREENFIELD</v>
          </cell>
          <cell r="G35">
            <v>717</v>
          </cell>
          <cell r="H35" t="str">
            <v>MOHAWK TRAIL</v>
          </cell>
          <cell r="I35">
            <v>143.20486786431277</v>
          </cell>
          <cell r="J35">
            <v>9611</v>
          </cell>
          <cell r="K35">
            <v>4152</v>
          </cell>
          <cell r="L35">
            <v>893</v>
          </cell>
        </row>
        <row r="36">
          <cell r="A36">
            <v>413114720</v>
          </cell>
          <cell r="B36">
            <v>413114</v>
          </cell>
          <cell r="C36">
            <v>413</v>
          </cell>
          <cell r="D36" t="str">
            <v>FOUR RIVERS</v>
          </cell>
          <cell r="E36">
            <v>114</v>
          </cell>
          <cell r="F36" t="str">
            <v>GREENFIELD</v>
          </cell>
          <cell r="G36">
            <v>720</v>
          </cell>
          <cell r="H36" t="str">
            <v>NARRAGANSETT</v>
          </cell>
          <cell r="I36">
            <v>110.81146594290637</v>
          </cell>
          <cell r="J36">
            <v>9384</v>
          </cell>
          <cell r="K36">
            <v>1015</v>
          </cell>
          <cell r="L36">
            <v>893</v>
          </cell>
        </row>
        <row r="37">
          <cell r="A37">
            <v>413114750</v>
          </cell>
          <cell r="B37">
            <v>413114</v>
          </cell>
          <cell r="C37">
            <v>413</v>
          </cell>
          <cell r="D37" t="str">
            <v>FOUR RIVERS</v>
          </cell>
          <cell r="E37">
            <v>114</v>
          </cell>
          <cell r="F37" t="str">
            <v>GREENFIELD</v>
          </cell>
          <cell r="G37">
            <v>750</v>
          </cell>
          <cell r="H37" t="str">
            <v>PIONEER</v>
          </cell>
          <cell r="I37">
            <v>141.17228693740807</v>
          </cell>
          <cell r="J37">
            <v>9389</v>
          </cell>
          <cell r="K37">
            <v>3866</v>
          </cell>
          <cell r="L37">
            <v>893</v>
          </cell>
        </row>
        <row r="38">
          <cell r="A38">
            <v>413114755</v>
          </cell>
          <cell r="B38">
            <v>413114</v>
          </cell>
          <cell r="C38">
            <v>413</v>
          </cell>
          <cell r="D38" t="str">
            <v>FOUR RIVERS</v>
          </cell>
          <cell r="E38">
            <v>114</v>
          </cell>
          <cell r="F38" t="str">
            <v>GREENFIELD</v>
          </cell>
          <cell r="G38">
            <v>755</v>
          </cell>
          <cell r="H38" t="str">
            <v>RALPH C MAHAR</v>
          </cell>
          <cell r="I38">
            <v>126.08988805397416</v>
          </cell>
          <cell r="J38">
            <v>8640</v>
          </cell>
          <cell r="K38">
            <v>2254</v>
          </cell>
          <cell r="L38">
            <v>893</v>
          </cell>
        </row>
        <row r="39">
          <cell r="A39">
            <v>414603063</v>
          </cell>
          <cell r="B39">
            <v>414603</v>
          </cell>
          <cell r="C39">
            <v>414</v>
          </cell>
          <cell r="D39" t="str">
            <v>BERKSHIRE ARTS &amp; TECHNOLOGY</v>
          </cell>
          <cell r="E39">
            <v>603</v>
          </cell>
          <cell r="F39" t="str">
            <v>ADAMS CHESHIRE</v>
          </cell>
          <cell r="G39">
            <v>63</v>
          </cell>
          <cell r="H39" t="str">
            <v>CLARKSBURG</v>
          </cell>
          <cell r="I39">
            <v>119.28431988923163</v>
          </cell>
          <cell r="J39">
            <v>10871</v>
          </cell>
          <cell r="K39">
            <v>2096</v>
          </cell>
          <cell r="L39">
            <v>893</v>
          </cell>
        </row>
        <row r="40">
          <cell r="A40">
            <v>414603098</v>
          </cell>
          <cell r="B40">
            <v>414603</v>
          </cell>
          <cell r="C40">
            <v>414</v>
          </cell>
          <cell r="D40" t="str">
            <v>BERKSHIRE ARTS &amp; TECHNOLOGY</v>
          </cell>
          <cell r="E40">
            <v>603</v>
          </cell>
          <cell r="F40" t="str">
            <v>ADAMS CHESHIRE</v>
          </cell>
          <cell r="G40">
            <v>98</v>
          </cell>
          <cell r="H40" t="str">
            <v>FLORIDA</v>
          </cell>
          <cell r="I40">
            <v>142.68766663417389</v>
          </cell>
          <cell r="J40">
            <v>8547</v>
          </cell>
          <cell r="K40">
            <v>3649</v>
          </cell>
          <cell r="L40">
            <v>893</v>
          </cell>
        </row>
        <row r="41">
          <cell r="A41">
            <v>414603121</v>
          </cell>
          <cell r="B41">
            <v>414603</v>
          </cell>
          <cell r="C41">
            <v>414</v>
          </cell>
          <cell r="D41" t="str">
            <v>BERKSHIRE ARTS &amp; TECHNOLOGY</v>
          </cell>
          <cell r="E41">
            <v>603</v>
          </cell>
          <cell r="F41" t="str">
            <v>ADAMS CHESHIRE</v>
          </cell>
          <cell r="G41">
            <v>121</v>
          </cell>
          <cell r="H41" t="str">
            <v>HANCOCK</v>
          </cell>
          <cell r="I41">
            <v>115.08147376884878</v>
          </cell>
          <cell r="J41">
            <v>8547</v>
          </cell>
          <cell r="K41">
            <v>1289</v>
          </cell>
          <cell r="L41">
            <v>893</v>
          </cell>
        </row>
        <row r="42">
          <cell r="A42">
            <v>414603148</v>
          </cell>
          <cell r="B42">
            <v>414603</v>
          </cell>
          <cell r="C42">
            <v>414</v>
          </cell>
          <cell r="D42" t="str">
            <v>BERKSHIRE ARTS &amp; TECHNOLOGY</v>
          </cell>
          <cell r="E42">
            <v>603</v>
          </cell>
          <cell r="F42" t="str">
            <v>ADAMS CHESHIRE</v>
          </cell>
          <cell r="G42">
            <v>148</v>
          </cell>
          <cell r="H42" t="str">
            <v>LANESBOROUGH</v>
          </cell>
          <cell r="I42">
            <v>153.09396691476783</v>
          </cell>
          <cell r="J42">
            <v>7709</v>
          </cell>
          <cell r="K42">
            <v>4093</v>
          </cell>
          <cell r="L42">
            <v>893</v>
          </cell>
        </row>
        <row r="43">
          <cell r="A43">
            <v>414603150</v>
          </cell>
          <cell r="B43">
            <v>414603</v>
          </cell>
          <cell r="C43">
            <v>414</v>
          </cell>
          <cell r="D43" t="str">
            <v>BERKSHIRE ARTS &amp; TECHNOLOGY</v>
          </cell>
          <cell r="E43">
            <v>603</v>
          </cell>
          <cell r="F43" t="str">
            <v>ADAMS CHESHIRE</v>
          </cell>
          <cell r="G43">
            <v>150</v>
          </cell>
          <cell r="H43" t="str">
            <v>LEE</v>
          </cell>
          <cell r="I43">
            <v>143.45381356638015</v>
          </cell>
          <cell r="J43">
            <v>12128</v>
          </cell>
          <cell r="K43">
            <v>5270</v>
          </cell>
          <cell r="L43">
            <v>893</v>
          </cell>
        </row>
        <row r="44">
          <cell r="A44">
            <v>414603209</v>
          </cell>
          <cell r="B44">
            <v>414603</v>
          </cell>
          <cell r="C44">
            <v>414</v>
          </cell>
          <cell r="D44" t="str">
            <v>BERKSHIRE ARTS &amp; TECHNOLOGY</v>
          </cell>
          <cell r="E44">
            <v>603</v>
          </cell>
          <cell r="F44" t="str">
            <v>ADAMS CHESHIRE</v>
          </cell>
          <cell r="G44">
            <v>209</v>
          </cell>
          <cell r="H44" t="str">
            <v>NORTH ADAMS</v>
          </cell>
          <cell r="I44">
            <v>121.40520922698197</v>
          </cell>
          <cell r="J44">
            <v>10647</v>
          </cell>
          <cell r="K44">
            <v>2279</v>
          </cell>
          <cell r="L44">
            <v>893</v>
          </cell>
        </row>
        <row r="45">
          <cell r="A45">
            <v>414603236</v>
          </cell>
          <cell r="B45">
            <v>414603</v>
          </cell>
          <cell r="C45">
            <v>414</v>
          </cell>
          <cell r="D45" t="str">
            <v>BERKSHIRE ARTS &amp; TECHNOLOGY</v>
          </cell>
          <cell r="E45">
            <v>603</v>
          </cell>
          <cell r="F45" t="str">
            <v>ADAMS CHESHIRE</v>
          </cell>
          <cell r="G45">
            <v>236</v>
          </cell>
          <cell r="H45" t="str">
            <v>PITTSFIELD</v>
          </cell>
          <cell r="I45">
            <v>109.10179045221533</v>
          </cell>
          <cell r="J45">
            <v>9625</v>
          </cell>
          <cell r="K45">
            <v>876</v>
          </cell>
          <cell r="L45">
            <v>893</v>
          </cell>
        </row>
        <row r="46">
          <cell r="A46">
            <v>414603263</v>
          </cell>
          <cell r="B46">
            <v>414603</v>
          </cell>
          <cell r="C46">
            <v>414</v>
          </cell>
          <cell r="D46" t="str">
            <v>BERKSHIRE ARTS &amp; TECHNOLOGY</v>
          </cell>
          <cell r="E46">
            <v>603</v>
          </cell>
          <cell r="F46" t="str">
            <v>ADAMS CHESHIRE</v>
          </cell>
          <cell r="G46">
            <v>263</v>
          </cell>
          <cell r="H46" t="str">
            <v>SAVOY</v>
          </cell>
          <cell r="I46">
            <v>138.05730162428443</v>
          </cell>
          <cell r="J46">
            <v>9740</v>
          </cell>
          <cell r="K46">
            <v>3707</v>
          </cell>
          <cell r="L46">
            <v>893</v>
          </cell>
        </row>
        <row r="47">
          <cell r="A47">
            <v>414603603</v>
          </cell>
          <cell r="B47">
            <v>414603</v>
          </cell>
          <cell r="C47">
            <v>414</v>
          </cell>
          <cell r="D47" t="str">
            <v>BERKSHIRE ARTS &amp; TECHNOLOGY</v>
          </cell>
          <cell r="E47">
            <v>603</v>
          </cell>
          <cell r="F47" t="str">
            <v>ADAMS CHESHIRE</v>
          </cell>
          <cell r="G47">
            <v>603</v>
          </cell>
          <cell r="H47" t="str">
            <v>ADAMS CHESHIRE</v>
          </cell>
          <cell r="I47">
            <v>110.69732498436848</v>
          </cell>
          <cell r="J47">
            <v>10028</v>
          </cell>
          <cell r="K47">
            <v>1073</v>
          </cell>
          <cell r="L47">
            <v>893</v>
          </cell>
        </row>
        <row r="48">
          <cell r="A48">
            <v>414603635</v>
          </cell>
          <cell r="B48">
            <v>414603</v>
          </cell>
          <cell r="C48">
            <v>414</v>
          </cell>
          <cell r="D48" t="str">
            <v>BERKSHIRE ARTS &amp; TECHNOLOGY</v>
          </cell>
          <cell r="E48">
            <v>603</v>
          </cell>
          <cell r="F48" t="str">
            <v>ADAMS CHESHIRE</v>
          </cell>
          <cell r="G48">
            <v>635</v>
          </cell>
          <cell r="H48" t="str">
            <v>CENTRAL BERKSHIRE</v>
          </cell>
          <cell r="I48">
            <v>132.69228703379417</v>
          </cell>
          <cell r="J48">
            <v>9058</v>
          </cell>
          <cell r="K48">
            <v>2961</v>
          </cell>
          <cell r="L48">
            <v>893</v>
          </cell>
        </row>
        <row r="49">
          <cell r="A49">
            <v>414603672</v>
          </cell>
          <cell r="B49">
            <v>414603</v>
          </cell>
          <cell r="C49">
            <v>414</v>
          </cell>
          <cell r="D49" t="str">
            <v>BERKSHIRE ARTS &amp; TECHNOLOGY</v>
          </cell>
          <cell r="E49">
            <v>603</v>
          </cell>
          <cell r="F49" t="str">
            <v>ADAMS CHESHIRE</v>
          </cell>
          <cell r="G49">
            <v>672</v>
          </cell>
          <cell r="H49" t="str">
            <v>GATEWAY</v>
          </cell>
          <cell r="I49">
            <v>119.36803252160881</v>
          </cell>
          <cell r="J49">
            <v>7709</v>
          </cell>
          <cell r="K49">
            <v>1493</v>
          </cell>
          <cell r="L49">
            <v>893</v>
          </cell>
        </row>
        <row r="50">
          <cell r="A50">
            <v>414603715</v>
          </cell>
          <cell r="B50">
            <v>414603</v>
          </cell>
          <cell r="C50">
            <v>414</v>
          </cell>
          <cell r="D50" t="str">
            <v>BERKSHIRE ARTS &amp; TECHNOLOGY</v>
          </cell>
          <cell r="E50">
            <v>603</v>
          </cell>
          <cell r="F50" t="str">
            <v>ADAMS CHESHIRE</v>
          </cell>
          <cell r="G50">
            <v>715</v>
          </cell>
          <cell r="H50" t="str">
            <v>MOUNT GREYLOCK</v>
          </cell>
          <cell r="I50">
            <v>170.30857421260376</v>
          </cell>
          <cell r="J50">
            <v>9395</v>
          </cell>
          <cell r="K50">
            <v>6605</v>
          </cell>
          <cell r="L50">
            <v>893</v>
          </cell>
        </row>
        <row r="51">
          <cell r="A51">
            <v>416035035</v>
          </cell>
          <cell r="B51">
            <v>416035</v>
          </cell>
          <cell r="C51">
            <v>416</v>
          </cell>
          <cell r="D51" t="str">
            <v>BOSTON PREPARATORY</v>
          </cell>
          <cell r="E51">
            <v>35</v>
          </cell>
          <cell r="F51" t="str">
            <v>BOSTON</v>
          </cell>
          <cell r="G51">
            <v>35</v>
          </cell>
          <cell r="H51" t="str">
            <v>BOSTON</v>
          </cell>
          <cell r="I51">
            <v>116.58800846300366</v>
          </cell>
          <cell r="J51">
            <v>11441</v>
          </cell>
          <cell r="K51">
            <v>1898</v>
          </cell>
          <cell r="L51">
            <v>893</v>
          </cell>
        </row>
        <row r="52">
          <cell r="A52">
            <v>417035035</v>
          </cell>
          <cell r="B52">
            <v>417035</v>
          </cell>
          <cell r="C52">
            <v>417</v>
          </cell>
          <cell r="D52" t="str">
            <v>BRIDGE BOSTON</v>
          </cell>
          <cell r="E52">
            <v>35</v>
          </cell>
          <cell r="F52" t="str">
            <v>BOSTON</v>
          </cell>
          <cell r="G52">
            <v>35</v>
          </cell>
          <cell r="H52" t="str">
            <v>BOSTON</v>
          </cell>
          <cell r="I52">
            <v>116.58800846300366</v>
          </cell>
          <cell r="J52">
            <v>11298</v>
          </cell>
          <cell r="K52">
            <v>1874</v>
          </cell>
          <cell r="L52">
            <v>893</v>
          </cell>
        </row>
        <row r="53">
          <cell r="A53">
            <v>417035046</v>
          </cell>
          <cell r="B53">
            <v>417035</v>
          </cell>
          <cell r="C53">
            <v>417</v>
          </cell>
          <cell r="D53" t="str">
            <v>BRIDGE BOSTON</v>
          </cell>
          <cell r="E53">
            <v>35</v>
          </cell>
          <cell r="F53" t="str">
            <v>BOSTON</v>
          </cell>
          <cell r="G53">
            <v>46</v>
          </cell>
          <cell r="H53" t="str">
            <v>BROOKLINE</v>
          </cell>
          <cell r="I53">
            <v>158.80186761292819</v>
          </cell>
          <cell r="J53">
            <v>12158</v>
          </cell>
          <cell r="K53">
            <v>7149</v>
          </cell>
          <cell r="L53">
            <v>893</v>
          </cell>
        </row>
        <row r="54">
          <cell r="A54">
            <v>417035050</v>
          </cell>
          <cell r="B54">
            <v>417035</v>
          </cell>
          <cell r="C54">
            <v>417</v>
          </cell>
          <cell r="D54" t="str">
            <v>BRIDGE BOSTON</v>
          </cell>
          <cell r="E54">
            <v>35</v>
          </cell>
          <cell r="F54" t="str">
            <v>BOSTON</v>
          </cell>
          <cell r="G54">
            <v>50</v>
          </cell>
          <cell r="H54" t="str">
            <v>CANTON</v>
          </cell>
          <cell r="I54">
            <v>129.68780138973017</v>
          </cell>
          <cell r="J54">
            <v>12158</v>
          </cell>
          <cell r="K54">
            <v>3609</v>
          </cell>
          <cell r="L54">
            <v>893</v>
          </cell>
        </row>
        <row r="55">
          <cell r="A55">
            <v>418100014</v>
          </cell>
          <cell r="B55">
            <v>418100</v>
          </cell>
          <cell r="C55">
            <v>418</v>
          </cell>
          <cell r="D55" t="str">
            <v>CHRISTA MCAULIFFE REG'L</v>
          </cell>
          <cell r="E55">
            <v>100</v>
          </cell>
          <cell r="F55" t="str">
            <v>FRAMINGHAM</v>
          </cell>
          <cell r="G55">
            <v>14</v>
          </cell>
          <cell r="H55" t="str">
            <v>ASHLAND</v>
          </cell>
          <cell r="I55">
            <v>122.11432909916671</v>
          </cell>
          <cell r="J55">
            <v>8263</v>
          </cell>
          <cell r="K55">
            <v>1827</v>
          </cell>
          <cell r="L55">
            <v>893</v>
          </cell>
        </row>
        <row r="56">
          <cell r="A56">
            <v>418100100</v>
          </cell>
          <cell r="B56">
            <v>418100</v>
          </cell>
          <cell r="C56">
            <v>418</v>
          </cell>
          <cell r="D56" t="str">
            <v>CHRISTA MCAULIFFE REG'L</v>
          </cell>
          <cell r="E56">
            <v>100</v>
          </cell>
          <cell r="F56" t="str">
            <v>FRAMINGHAM</v>
          </cell>
          <cell r="G56">
            <v>100</v>
          </cell>
          <cell r="H56" t="str">
            <v>FRAMINGHAM</v>
          </cell>
          <cell r="I56">
            <v>134.71399228126995</v>
          </cell>
          <cell r="J56">
            <v>8943</v>
          </cell>
          <cell r="K56">
            <v>3104</v>
          </cell>
          <cell r="L56">
            <v>893</v>
          </cell>
        </row>
        <row r="57">
          <cell r="A57">
            <v>418100101</v>
          </cell>
          <cell r="B57">
            <v>418100</v>
          </cell>
          <cell r="C57">
            <v>418</v>
          </cell>
          <cell r="D57" t="str">
            <v>CHRISTA MCAULIFFE REG'L</v>
          </cell>
          <cell r="E57">
            <v>100</v>
          </cell>
          <cell r="F57" t="str">
            <v>FRAMINGHAM</v>
          </cell>
          <cell r="G57">
            <v>101</v>
          </cell>
          <cell r="H57" t="str">
            <v>FRANKLIN</v>
          </cell>
          <cell r="I57">
            <v>107.06841045424049</v>
          </cell>
          <cell r="J57">
            <v>8167</v>
          </cell>
          <cell r="K57">
            <v>577</v>
          </cell>
          <cell r="L57">
            <v>893</v>
          </cell>
        </row>
        <row r="58">
          <cell r="A58">
            <v>418100136</v>
          </cell>
          <cell r="B58">
            <v>418100</v>
          </cell>
          <cell r="C58">
            <v>418</v>
          </cell>
          <cell r="D58" t="str">
            <v>CHRISTA MCAULIFFE REG'L</v>
          </cell>
          <cell r="E58">
            <v>100</v>
          </cell>
          <cell r="F58" t="str">
            <v>FRAMINGHAM</v>
          </cell>
          <cell r="G58">
            <v>136</v>
          </cell>
          <cell r="H58" t="str">
            <v>HOLLISTON</v>
          </cell>
          <cell r="I58">
            <v>122.96551372465451</v>
          </cell>
          <cell r="J58">
            <v>8529</v>
          </cell>
          <cell r="K58">
            <v>1959</v>
          </cell>
          <cell r="L58">
            <v>893</v>
          </cell>
        </row>
        <row r="59">
          <cell r="A59">
            <v>418100138</v>
          </cell>
          <cell r="B59">
            <v>418100</v>
          </cell>
          <cell r="C59">
            <v>418</v>
          </cell>
          <cell r="D59" t="str">
            <v>CHRISTA MCAULIFFE REG'L</v>
          </cell>
          <cell r="E59">
            <v>100</v>
          </cell>
          <cell r="F59" t="str">
            <v>FRAMINGHAM</v>
          </cell>
          <cell r="G59">
            <v>138</v>
          </cell>
          <cell r="H59" t="str">
            <v>HOPEDALE</v>
          </cell>
          <cell r="I59">
            <v>114.26624390895954</v>
          </cell>
          <cell r="J59">
            <v>8167</v>
          </cell>
          <cell r="K59">
            <v>1165</v>
          </cell>
          <cell r="L59">
            <v>893</v>
          </cell>
        </row>
        <row r="60">
          <cell r="A60">
            <v>418100139</v>
          </cell>
          <cell r="B60">
            <v>418100</v>
          </cell>
          <cell r="C60">
            <v>418</v>
          </cell>
          <cell r="D60" t="str">
            <v>CHRISTA MCAULIFFE REG'L</v>
          </cell>
          <cell r="E60">
            <v>100</v>
          </cell>
          <cell r="F60" t="str">
            <v>FRAMINGHAM</v>
          </cell>
          <cell r="G60">
            <v>139</v>
          </cell>
          <cell r="H60" t="str">
            <v>HOPKINTON</v>
          </cell>
          <cell r="I60">
            <v>122.25163065334993</v>
          </cell>
          <cell r="J60">
            <v>8167</v>
          </cell>
          <cell r="K60">
            <v>1817</v>
          </cell>
          <cell r="L60">
            <v>893</v>
          </cell>
        </row>
        <row r="61">
          <cell r="A61">
            <v>418100170</v>
          </cell>
          <cell r="B61">
            <v>418100</v>
          </cell>
          <cell r="C61">
            <v>418</v>
          </cell>
          <cell r="D61" t="str">
            <v>CHRISTA MCAULIFFE REG'L</v>
          </cell>
          <cell r="E61">
            <v>100</v>
          </cell>
          <cell r="F61" t="str">
            <v>FRAMINGHAM</v>
          </cell>
          <cell r="G61">
            <v>170</v>
          </cell>
          <cell r="H61" t="str">
            <v>MARLBOROUGH</v>
          </cell>
          <cell r="I61">
            <v>121.58447314675638</v>
          </cell>
          <cell r="J61">
            <v>9071</v>
          </cell>
          <cell r="K61">
            <v>1958</v>
          </cell>
          <cell r="L61">
            <v>893</v>
          </cell>
        </row>
        <row r="62">
          <cell r="A62">
            <v>418100177</v>
          </cell>
          <cell r="B62">
            <v>418100</v>
          </cell>
          <cell r="C62">
            <v>418</v>
          </cell>
          <cell r="D62" t="str">
            <v>CHRISTA MCAULIFFE REG'L</v>
          </cell>
          <cell r="E62">
            <v>100</v>
          </cell>
          <cell r="F62" t="str">
            <v>FRAMINGHAM</v>
          </cell>
          <cell r="G62">
            <v>177</v>
          </cell>
          <cell r="H62" t="str">
            <v>MEDWAY</v>
          </cell>
          <cell r="I62">
            <v>123.52525274877428</v>
          </cell>
          <cell r="J62">
            <v>9372</v>
          </cell>
          <cell r="K62">
            <v>2205</v>
          </cell>
          <cell r="L62">
            <v>893</v>
          </cell>
        </row>
        <row r="63">
          <cell r="A63">
            <v>418100185</v>
          </cell>
          <cell r="B63">
            <v>418100</v>
          </cell>
          <cell r="C63">
            <v>418</v>
          </cell>
          <cell r="D63" t="str">
            <v>CHRISTA MCAULIFFE REG'L</v>
          </cell>
          <cell r="E63">
            <v>100</v>
          </cell>
          <cell r="F63" t="str">
            <v>FRAMINGHAM</v>
          </cell>
          <cell r="G63">
            <v>185</v>
          </cell>
          <cell r="H63" t="str">
            <v>MILFORD</v>
          </cell>
          <cell r="I63">
            <v>107.805909689873</v>
          </cell>
          <cell r="J63">
            <v>8167</v>
          </cell>
          <cell r="K63">
            <v>638</v>
          </cell>
          <cell r="L63">
            <v>893</v>
          </cell>
        </row>
        <row r="64">
          <cell r="A64">
            <v>418100198</v>
          </cell>
          <cell r="B64">
            <v>418100</v>
          </cell>
          <cell r="C64">
            <v>418</v>
          </cell>
          <cell r="D64" t="str">
            <v>CHRISTA MCAULIFFE REG'L</v>
          </cell>
          <cell r="E64">
            <v>100</v>
          </cell>
          <cell r="F64" t="str">
            <v>FRAMINGHAM</v>
          </cell>
          <cell r="G64">
            <v>198</v>
          </cell>
          <cell r="H64" t="str">
            <v>NATICK</v>
          </cell>
          <cell r="I64">
            <v>119.46630492482164</v>
          </cell>
          <cell r="J64">
            <v>8268</v>
          </cell>
          <cell r="K64">
            <v>1609</v>
          </cell>
          <cell r="L64">
            <v>893</v>
          </cell>
        </row>
        <row r="65">
          <cell r="A65">
            <v>418100207</v>
          </cell>
          <cell r="B65">
            <v>418100</v>
          </cell>
          <cell r="C65">
            <v>418</v>
          </cell>
          <cell r="D65" t="str">
            <v>CHRISTA MCAULIFFE REG'L</v>
          </cell>
          <cell r="E65">
            <v>100</v>
          </cell>
          <cell r="F65" t="str">
            <v>FRAMINGHAM</v>
          </cell>
          <cell r="G65">
            <v>207</v>
          </cell>
          <cell r="H65" t="str">
            <v>NEWTON</v>
          </cell>
          <cell r="I65">
            <v>143.91221472612366</v>
          </cell>
          <cell r="J65">
            <v>8167</v>
          </cell>
          <cell r="K65">
            <v>3586</v>
          </cell>
          <cell r="L65">
            <v>893</v>
          </cell>
        </row>
        <row r="66">
          <cell r="A66">
            <v>418100276</v>
          </cell>
          <cell r="B66">
            <v>418100</v>
          </cell>
          <cell r="C66">
            <v>418</v>
          </cell>
          <cell r="D66" t="str">
            <v>CHRISTA MCAULIFFE REG'L</v>
          </cell>
          <cell r="E66">
            <v>100</v>
          </cell>
          <cell r="F66" t="str">
            <v>FRAMINGHAM</v>
          </cell>
          <cell r="G66">
            <v>276</v>
          </cell>
          <cell r="H66" t="str">
            <v>SOUTHBOROUGH</v>
          </cell>
          <cell r="I66">
            <v>158.45395640100347</v>
          </cell>
          <cell r="J66">
            <v>8167</v>
          </cell>
          <cell r="K66">
            <v>4774</v>
          </cell>
          <cell r="L66">
            <v>893</v>
          </cell>
        </row>
        <row r="67">
          <cell r="A67">
            <v>418100288</v>
          </cell>
          <cell r="B67">
            <v>418100</v>
          </cell>
          <cell r="C67">
            <v>418</v>
          </cell>
          <cell r="D67" t="str">
            <v>CHRISTA MCAULIFFE REG'L</v>
          </cell>
          <cell r="E67">
            <v>100</v>
          </cell>
          <cell r="F67" t="str">
            <v>FRAMINGHAM</v>
          </cell>
          <cell r="G67">
            <v>288</v>
          </cell>
          <cell r="H67" t="str">
            <v>SUDBURY</v>
          </cell>
          <cell r="I67">
            <v>137.88253204010937</v>
          </cell>
          <cell r="J67">
            <v>8167</v>
          </cell>
          <cell r="K67">
            <v>3094</v>
          </cell>
          <cell r="L67">
            <v>893</v>
          </cell>
        </row>
        <row r="68">
          <cell r="A68">
            <v>418100314</v>
          </cell>
          <cell r="B68">
            <v>418100</v>
          </cell>
          <cell r="C68">
            <v>418</v>
          </cell>
          <cell r="D68" t="str">
            <v>CHRISTA MCAULIFFE REG'L</v>
          </cell>
          <cell r="E68">
            <v>100</v>
          </cell>
          <cell r="F68" t="str">
            <v>FRAMINGHAM</v>
          </cell>
          <cell r="G68">
            <v>314</v>
          </cell>
          <cell r="H68" t="str">
            <v>WATERTOWN</v>
          </cell>
          <cell r="I68">
            <v>144.20915348780986</v>
          </cell>
          <cell r="J68">
            <v>8167</v>
          </cell>
          <cell r="K68">
            <v>3611</v>
          </cell>
          <cell r="L68">
            <v>893</v>
          </cell>
        </row>
        <row r="69">
          <cell r="A69">
            <v>418100315</v>
          </cell>
          <cell r="B69">
            <v>418100</v>
          </cell>
          <cell r="C69">
            <v>418</v>
          </cell>
          <cell r="D69" t="str">
            <v>CHRISTA MCAULIFFE REG'L</v>
          </cell>
          <cell r="E69">
            <v>100</v>
          </cell>
          <cell r="F69" t="str">
            <v>FRAMINGHAM</v>
          </cell>
          <cell r="G69">
            <v>315</v>
          </cell>
          <cell r="H69" t="str">
            <v>WAYLAND</v>
          </cell>
          <cell r="I69">
            <v>160.85670363252345</v>
          </cell>
          <cell r="J69">
            <v>8167</v>
          </cell>
          <cell r="K69">
            <v>4970</v>
          </cell>
          <cell r="L69">
            <v>893</v>
          </cell>
        </row>
        <row r="70">
          <cell r="A70">
            <v>418100655</v>
          </cell>
          <cell r="B70">
            <v>418100</v>
          </cell>
          <cell r="C70">
            <v>418</v>
          </cell>
          <cell r="D70" t="str">
            <v>CHRISTA MCAULIFFE REG'L</v>
          </cell>
          <cell r="E70">
            <v>100</v>
          </cell>
          <cell r="F70" t="str">
            <v>FRAMINGHAM</v>
          </cell>
          <cell r="G70">
            <v>655</v>
          </cell>
          <cell r="H70" t="str">
            <v>DOVER SHERBORN</v>
          </cell>
          <cell r="I70">
            <v>163.05505178656682</v>
          </cell>
          <cell r="J70">
            <v>8167</v>
          </cell>
          <cell r="K70">
            <v>5150</v>
          </cell>
          <cell r="L70">
            <v>893</v>
          </cell>
        </row>
        <row r="71">
          <cell r="A71">
            <v>418100710</v>
          </cell>
          <cell r="B71">
            <v>418100</v>
          </cell>
          <cell r="C71">
            <v>418</v>
          </cell>
          <cell r="D71" t="str">
            <v>CHRISTA MCAULIFFE REG'L</v>
          </cell>
          <cell r="E71">
            <v>100</v>
          </cell>
          <cell r="F71" t="str">
            <v>FRAMINGHAM</v>
          </cell>
          <cell r="G71">
            <v>710</v>
          </cell>
          <cell r="H71" t="str">
            <v>MENDON UPTON</v>
          </cell>
          <cell r="I71">
            <v>117.39109418889822</v>
          </cell>
          <cell r="J71">
            <v>8167</v>
          </cell>
          <cell r="K71">
            <v>1420</v>
          </cell>
          <cell r="L71">
            <v>893</v>
          </cell>
        </row>
        <row r="72">
          <cell r="A72">
            <v>418100725</v>
          </cell>
          <cell r="B72">
            <v>418100</v>
          </cell>
          <cell r="C72">
            <v>418</v>
          </cell>
          <cell r="D72" t="str">
            <v>CHRISTA MCAULIFFE REG'L</v>
          </cell>
          <cell r="E72">
            <v>100</v>
          </cell>
          <cell r="F72" t="str">
            <v>FRAMINGHAM</v>
          </cell>
          <cell r="G72">
            <v>725</v>
          </cell>
          <cell r="H72" t="str">
            <v>NASHOBA</v>
          </cell>
          <cell r="I72">
            <v>139.66099969856691</v>
          </cell>
          <cell r="J72">
            <v>8167</v>
          </cell>
          <cell r="K72">
            <v>3239</v>
          </cell>
          <cell r="L72">
            <v>893</v>
          </cell>
        </row>
        <row r="73">
          <cell r="A73">
            <v>419035035</v>
          </cell>
          <cell r="B73">
            <v>419035</v>
          </cell>
          <cell r="C73">
            <v>419</v>
          </cell>
          <cell r="D73" t="str">
            <v>SMITH LEADERSHIP ACADEMY</v>
          </cell>
          <cell r="E73">
            <v>35</v>
          </cell>
          <cell r="F73" t="str">
            <v>BOSTON</v>
          </cell>
          <cell r="G73">
            <v>35</v>
          </cell>
          <cell r="H73" t="str">
            <v>BOSTON</v>
          </cell>
          <cell r="I73">
            <v>116.58800846300366</v>
          </cell>
          <cell r="J73">
            <v>11507</v>
          </cell>
          <cell r="K73">
            <v>1909</v>
          </cell>
          <cell r="L73">
            <v>893</v>
          </cell>
        </row>
        <row r="74">
          <cell r="A74">
            <v>420049010</v>
          </cell>
          <cell r="B74">
            <v>420049</v>
          </cell>
          <cell r="C74">
            <v>420</v>
          </cell>
          <cell r="D74" t="str">
            <v>BENJAMIN BANNEKER</v>
          </cell>
          <cell r="E74">
            <v>49</v>
          </cell>
          <cell r="F74" t="str">
            <v>CAMBRIDGE</v>
          </cell>
          <cell r="G74">
            <v>10</v>
          </cell>
          <cell r="H74" t="str">
            <v>ARLINGTON</v>
          </cell>
          <cell r="I74">
            <v>128.38006453469885</v>
          </cell>
          <cell r="J74">
            <v>8685</v>
          </cell>
          <cell r="K74">
            <v>2465</v>
          </cell>
          <cell r="L74">
            <v>893</v>
          </cell>
        </row>
        <row r="75">
          <cell r="A75">
            <v>420049023</v>
          </cell>
          <cell r="B75">
            <v>420049</v>
          </cell>
          <cell r="C75">
            <v>420</v>
          </cell>
          <cell r="D75" t="str">
            <v>BENJAMIN BANNEKER</v>
          </cell>
          <cell r="E75">
            <v>49</v>
          </cell>
          <cell r="F75" t="str">
            <v>CAMBRIDGE</v>
          </cell>
          <cell r="G75">
            <v>23</v>
          </cell>
          <cell r="H75" t="str">
            <v>BEDFORD</v>
          </cell>
          <cell r="I75">
            <v>145.34002828263911</v>
          </cell>
          <cell r="J75">
            <v>8685</v>
          </cell>
          <cell r="K75">
            <v>3938</v>
          </cell>
          <cell r="L75">
            <v>893</v>
          </cell>
        </row>
        <row r="76">
          <cell r="A76">
            <v>420049035</v>
          </cell>
          <cell r="B76">
            <v>420049</v>
          </cell>
          <cell r="C76">
            <v>420</v>
          </cell>
          <cell r="D76" t="str">
            <v>BENJAMIN BANNEKER</v>
          </cell>
          <cell r="E76">
            <v>49</v>
          </cell>
          <cell r="F76" t="str">
            <v>CAMBRIDGE</v>
          </cell>
          <cell r="G76">
            <v>35</v>
          </cell>
          <cell r="H76" t="str">
            <v>BOSTON</v>
          </cell>
          <cell r="I76">
            <v>116.58800846300366</v>
          </cell>
          <cell r="J76">
            <v>11559</v>
          </cell>
          <cell r="K76">
            <v>1917</v>
          </cell>
          <cell r="L76">
            <v>893</v>
          </cell>
        </row>
        <row r="77">
          <cell r="A77">
            <v>420049044</v>
          </cell>
          <cell r="B77">
            <v>420049</v>
          </cell>
          <cell r="C77">
            <v>420</v>
          </cell>
          <cell r="D77" t="str">
            <v>BENJAMIN BANNEKER</v>
          </cell>
          <cell r="E77">
            <v>49</v>
          </cell>
          <cell r="F77" t="str">
            <v>CAMBRIDGE</v>
          </cell>
          <cell r="G77">
            <v>44</v>
          </cell>
          <cell r="H77" t="str">
            <v>BROCKTON</v>
          </cell>
          <cell r="I77">
            <v>100</v>
          </cell>
          <cell r="J77">
            <v>8662</v>
          </cell>
          <cell r="K77">
            <v>0</v>
          </cell>
          <cell r="L77">
            <v>893</v>
          </cell>
        </row>
        <row r="78">
          <cell r="A78">
            <v>420049049</v>
          </cell>
          <cell r="B78">
            <v>420049</v>
          </cell>
          <cell r="C78">
            <v>420</v>
          </cell>
          <cell r="D78" t="str">
            <v>BENJAMIN BANNEKER</v>
          </cell>
          <cell r="E78">
            <v>49</v>
          </cell>
          <cell r="F78" t="str">
            <v>CAMBRIDGE</v>
          </cell>
          <cell r="G78">
            <v>49</v>
          </cell>
          <cell r="H78" t="str">
            <v>CAMBRIDGE</v>
          </cell>
          <cell r="I78">
            <v>219.27950896234023</v>
          </cell>
          <cell r="J78">
            <v>12069</v>
          </cell>
          <cell r="K78">
            <v>14396</v>
          </cell>
          <cell r="L78">
            <v>893</v>
          </cell>
        </row>
        <row r="79">
          <cell r="A79">
            <v>420049050</v>
          </cell>
          <cell r="B79">
            <v>420049</v>
          </cell>
          <cell r="C79">
            <v>420</v>
          </cell>
          <cell r="D79" t="str">
            <v>BENJAMIN BANNEKER</v>
          </cell>
          <cell r="E79">
            <v>49</v>
          </cell>
          <cell r="F79" t="str">
            <v>CAMBRIDGE</v>
          </cell>
          <cell r="G79">
            <v>50</v>
          </cell>
          <cell r="H79" t="str">
            <v>CANTON</v>
          </cell>
          <cell r="I79">
            <v>129.68780138973017</v>
          </cell>
          <cell r="J79">
            <v>12356</v>
          </cell>
          <cell r="K79">
            <v>3668</v>
          </cell>
          <cell r="L79">
            <v>893</v>
          </cell>
        </row>
        <row r="80">
          <cell r="A80">
            <v>420049057</v>
          </cell>
          <cell r="B80">
            <v>420049</v>
          </cell>
          <cell r="C80">
            <v>420</v>
          </cell>
          <cell r="D80" t="str">
            <v>BENJAMIN BANNEKER</v>
          </cell>
          <cell r="E80">
            <v>49</v>
          </cell>
          <cell r="F80" t="str">
            <v>CAMBRIDGE</v>
          </cell>
          <cell r="G80">
            <v>57</v>
          </cell>
          <cell r="H80" t="str">
            <v>CHELSEA</v>
          </cell>
          <cell r="I80">
            <v>101.56381076716967</v>
          </cell>
          <cell r="J80">
            <v>12125</v>
          </cell>
          <cell r="K80">
            <v>190</v>
          </cell>
          <cell r="L80">
            <v>893</v>
          </cell>
        </row>
        <row r="81">
          <cell r="A81">
            <v>420049093</v>
          </cell>
          <cell r="B81">
            <v>420049</v>
          </cell>
          <cell r="C81">
            <v>420</v>
          </cell>
          <cell r="D81" t="str">
            <v>BENJAMIN BANNEKER</v>
          </cell>
          <cell r="E81">
            <v>49</v>
          </cell>
          <cell r="F81" t="str">
            <v>CAMBRIDGE</v>
          </cell>
          <cell r="G81">
            <v>93</v>
          </cell>
          <cell r="H81" t="str">
            <v>EVERETT</v>
          </cell>
          <cell r="I81">
            <v>100</v>
          </cell>
          <cell r="J81">
            <v>11865</v>
          </cell>
          <cell r="K81">
            <v>0</v>
          </cell>
          <cell r="L81">
            <v>893</v>
          </cell>
        </row>
        <row r="82">
          <cell r="A82">
            <v>420049149</v>
          </cell>
          <cell r="B82">
            <v>420049</v>
          </cell>
          <cell r="C82">
            <v>420</v>
          </cell>
          <cell r="D82" t="str">
            <v>BENJAMIN BANNEKER</v>
          </cell>
          <cell r="E82">
            <v>49</v>
          </cell>
          <cell r="F82" t="str">
            <v>CAMBRIDGE</v>
          </cell>
          <cell r="G82">
            <v>149</v>
          </cell>
          <cell r="H82" t="str">
            <v>LAWRENCE</v>
          </cell>
          <cell r="I82">
            <v>100</v>
          </cell>
          <cell r="J82">
            <v>8685</v>
          </cell>
          <cell r="K82">
            <v>0</v>
          </cell>
          <cell r="L82">
            <v>893</v>
          </cell>
        </row>
        <row r="83">
          <cell r="A83">
            <v>420049157</v>
          </cell>
          <cell r="B83">
            <v>420049</v>
          </cell>
          <cell r="C83">
            <v>420</v>
          </cell>
          <cell r="D83" t="str">
            <v>BENJAMIN BANNEKER</v>
          </cell>
          <cell r="E83">
            <v>49</v>
          </cell>
          <cell r="F83" t="str">
            <v>CAMBRIDGE</v>
          </cell>
          <cell r="G83">
            <v>157</v>
          </cell>
          <cell r="H83" t="str">
            <v>LINCOLN</v>
          </cell>
          <cell r="I83">
            <v>212.44564786885616</v>
          </cell>
          <cell r="J83">
            <v>11854</v>
          </cell>
          <cell r="K83">
            <v>13329</v>
          </cell>
          <cell r="L83">
            <v>893</v>
          </cell>
        </row>
        <row r="84">
          <cell r="A84">
            <v>420049163</v>
          </cell>
          <cell r="B84">
            <v>420049</v>
          </cell>
          <cell r="C84">
            <v>420</v>
          </cell>
          <cell r="D84" t="str">
            <v>BENJAMIN BANNEKER</v>
          </cell>
          <cell r="E84">
            <v>49</v>
          </cell>
          <cell r="F84" t="str">
            <v>CAMBRIDGE</v>
          </cell>
          <cell r="G84">
            <v>163</v>
          </cell>
          <cell r="H84" t="str">
            <v>LYNN</v>
          </cell>
          <cell r="I84">
            <v>100.2951772277936</v>
          </cell>
          <cell r="J84">
            <v>9759</v>
          </cell>
          <cell r="K84">
            <v>29</v>
          </cell>
          <cell r="L84">
            <v>893</v>
          </cell>
        </row>
        <row r="85">
          <cell r="A85">
            <v>420049165</v>
          </cell>
          <cell r="B85">
            <v>420049</v>
          </cell>
          <cell r="C85">
            <v>420</v>
          </cell>
          <cell r="D85" t="str">
            <v>BENJAMIN BANNEKER</v>
          </cell>
          <cell r="E85">
            <v>49</v>
          </cell>
          <cell r="F85" t="str">
            <v>CAMBRIDGE</v>
          </cell>
          <cell r="G85">
            <v>165</v>
          </cell>
          <cell r="H85" t="str">
            <v>MALDEN</v>
          </cell>
          <cell r="I85">
            <v>100</v>
          </cell>
          <cell r="J85">
            <v>11245</v>
          </cell>
          <cell r="K85">
            <v>0</v>
          </cell>
          <cell r="L85">
            <v>893</v>
          </cell>
        </row>
        <row r="86">
          <cell r="A86">
            <v>420049176</v>
          </cell>
          <cell r="B86">
            <v>420049</v>
          </cell>
          <cell r="C86">
            <v>420</v>
          </cell>
          <cell r="D86" t="str">
            <v>BENJAMIN BANNEKER</v>
          </cell>
          <cell r="E86">
            <v>49</v>
          </cell>
          <cell r="F86" t="str">
            <v>CAMBRIDGE</v>
          </cell>
          <cell r="G86">
            <v>176</v>
          </cell>
          <cell r="H86" t="str">
            <v>MEDFORD</v>
          </cell>
          <cell r="I86">
            <v>113.22970435682558</v>
          </cell>
          <cell r="J86">
            <v>11517</v>
          </cell>
          <cell r="K86">
            <v>1524</v>
          </cell>
          <cell r="L86">
            <v>893</v>
          </cell>
        </row>
        <row r="87">
          <cell r="A87">
            <v>420049181</v>
          </cell>
          <cell r="B87">
            <v>420049</v>
          </cell>
          <cell r="C87">
            <v>420</v>
          </cell>
          <cell r="D87" t="str">
            <v>BENJAMIN BANNEKER</v>
          </cell>
          <cell r="E87">
            <v>49</v>
          </cell>
          <cell r="F87" t="str">
            <v>CAMBRIDGE</v>
          </cell>
          <cell r="G87">
            <v>181</v>
          </cell>
          <cell r="H87" t="str">
            <v>METHUEN</v>
          </cell>
          <cell r="I87">
            <v>100.72143245039436</v>
          </cell>
          <cell r="J87">
            <v>8638</v>
          </cell>
          <cell r="K87">
            <v>62</v>
          </cell>
          <cell r="L87">
            <v>893</v>
          </cell>
        </row>
        <row r="88">
          <cell r="A88">
            <v>420049189</v>
          </cell>
          <cell r="B88">
            <v>420049</v>
          </cell>
          <cell r="C88">
            <v>420</v>
          </cell>
          <cell r="D88" t="str">
            <v>BENJAMIN BANNEKER</v>
          </cell>
          <cell r="E88">
            <v>49</v>
          </cell>
          <cell r="F88" t="str">
            <v>CAMBRIDGE</v>
          </cell>
          <cell r="G88">
            <v>189</v>
          </cell>
          <cell r="H88" t="str">
            <v>MILTON</v>
          </cell>
          <cell r="I88">
            <v>117.99805426032441</v>
          </cell>
          <cell r="J88">
            <v>8685</v>
          </cell>
          <cell r="K88">
            <v>1563</v>
          </cell>
          <cell r="L88">
            <v>893</v>
          </cell>
        </row>
        <row r="89">
          <cell r="A89">
            <v>420049244</v>
          </cell>
          <cell r="B89">
            <v>420049</v>
          </cell>
          <cell r="C89">
            <v>420</v>
          </cell>
          <cell r="D89" t="str">
            <v>BENJAMIN BANNEKER</v>
          </cell>
          <cell r="E89">
            <v>49</v>
          </cell>
          <cell r="F89" t="str">
            <v>CAMBRIDGE</v>
          </cell>
          <cell r="G89">
            <v>244</v>
          </cell>
          <cell r="H89" t="str">
            <v>RANDOLPH</v>
          </cell>
          <cell r="I89">
            <v>126.86651298108893</v>
          </cell>
          <cell r="J89">
            <v>8669</v>
          </cell>
          <cell r="K89">
            <v>2329</v>
          </cell>
          <cell r="L89">
            <v>893</v>
          </cell>
        </row>
        <row r="90">
          <cell r="A90">
            <v>420049248</v>
          </cell>
          <cell r="B90">
            <v>420049</v>
          </cell>
          <cell r="C90">
            <v>420</v>
          </cell>
          <cell r="D90" t="str">
            <v>BENJAMIN BANNEKER</v>
          </cell>
          <cell r="E90">
            <v>49</v>
          </cell>
          <cell r="F90" t="str">
            <v>CAMBRIDGE</v>
          </cell>
          <cell r="G90">
            <v>248</v>
          </cell>
          <cell r="H90" t="str">
            <v>REVERE</v>
          </cell>
          <cell r="I90">
            <v>103.95062438142236</v>
          </cell>
          <cell r="J90">
            <v>11837</v>
          </cell>
          <cell r="K90">
            <v>468</v>
          </cell>
          <cell r="L90">
            <v>893</v>
          </cell>
        </row>
        <row r="91">
          <cell r="A91">
            <v>420049274</v>
          </cell>
          <cell r="B91">
            <v>420049</v>
          </cell>
          <cell r="C91">
            <v>420</v>
          </cell>
          <cell r="D91" t="str">
            <v>BENJAMIN BANNEKER</v>
          </cell>
          <cell r="E91">
            <v>49</v>
          </cell>
          <cell r="F91" t="str">
            <v>CAMBRIDGE</v>
          </cell>
          <cell r="G91">
            <v>274</v>
          </cell>
          <cell r="H91" t="str">
            <v>SOMERVILLE</v>
          </cell>
          <cell r="I91">
            <v>121.57816783599654</v>
          </cell>
          <cell r="J91">
            <v>12421</v>
          </cell>
          <cell r="K91">
            <v>2680</v>
          </cell>
          <cell r="L91">
            <v>893</v>
          </cell>
        </row>
        <row r="92">
          <cell r="A92">
            <v>420049308</v>
          </cell>
          <cell r="B92">
            <v>420049</v>
          </cell>
          <cell r="C92">
            <v>420</v>
          </cell>
          <cell r="D92" t="str">
            <v>BENJAMIN BANNEKER</v>
          </cell>
          <cell r="E92">
            <v>49</v>
          </cell>
          <cell r="F92" t="str">
            <v>CAMBRIDGE</v>
          </cell>
          <cell r="G92">
            <v>308</v>
          </cell>
          <cell r="H92" t="str">
            <v>WALTHAM</v>
          </cell>
          <cell r="I92">
            <v>152.48092733630386</v>
          </cell>
          <cell r="J92">
            <v>12155</v>
          </cell>
          <cell r="K92">
            <v>6379</v>
          </cell>
          <cell r="L92">
            <v>893</v>
          </cell>
        </row>
        <row r="93">
          <cell r="A93">
            <v>420049314</v>
          </cell>
          <cell r="B93">
            <v>420049</v>
          </cell>
          <cell r="C93">
            <v>420</v>
          </cell>
          <cell r="D93" t="str">
            <v>BENJAMIN BANNEKER</v>
          </cell>
          <cell r="E93">
            <v>49</v>
          </cell>
          <cell r="F93" t="str">
            <v>CAMBRIDGE</v>
          </cell>
          <cell r="G93">
            <v>314</v>
          </cell>
          <cell r="H93" t="str">
            <v>WATERTOWN</v>
          </cell>
          <cell r="I93">
            <v>144.20915348780986</v>
          </cell>
          <cell r="J93">
            <v>12356</v>
          </cell>
          <cell r="K93">
            <v>5462</v>
          </cell>
          <cell r="L93">
            <v>893</v>
          </cell>
        </row>
        <row r="94">
          <cell r="A94">
            <v>420049625</v>
          </cell>
          <cell r="B94">
            <v>420049</v>
          </cell>
          <cell r="C94">
            <v>420</v>
          </cell>
          <cell r="D94" t="str">
            <v>BENJAMIN BANNEKER</v>
          </cell>
          <cell r="E94">
            <v>49</v>
          </cell>
          <cell r="F94" t="str">
            <v>CAMBRIDGE</v>
          </cell>
          <cell r="G94">
            <v>625</v>
          </cell>
          <cell r="H94" t="str">
            <v>BRIDGEWATER RAYNHAM</v>
          </cell>
          <cell r="I94">
            <v>113.59125795440991</v>
          </cell>
          <cell r="J94">
            <v>12356</v>
          </cell>
          <cell r="K94">
            <v>1679</v>
          </cell>
          <cell r="L94">
            <v>893</v>
          </cell>
        </row>
        <row r="95">
          <cell r="A95">
            <v>426149079</v>
          </cell>
          <cell r="B95">
            <v>426149</v>
          </cell>
          <cell r="C95">
            <v>426</v>
          </cell>
          <cell r="D95" t="str">
            <v>COMMUNITY DAY - GATEWAY</v>
          </cell>
          <cell r="E95">
            <v>149</v>
          </cell>
          <cell r="F95" t="str">
            <v>LAWRENCE</v>
          </cell>
          <cell r="G95">
            <v>79</v>
          </cell>
          <cell r="H95" t="str">
            <v>DRACUT</v>
          </cell>
          <cell r="I95">
            <v>104.44041606134947</v>
          </cell>
          <cell r="J95">
            <v>8081</v>
          </cell>
          <cell r="K95">
            <v>359</v>
          </cell>
          <cell r="L95">
            <v>893</v>
          </cell>
        </row>
        <row r="96">
          <cell r="A96">
            <v>426149149</v>
          </cell>
          <cell r="B96">
            <v>426149</v>
          </cell>
          <cell r="C96">
            <v>426</v>
          </cell>
          <cell r="D96" t="str">
            <v>COMMUNITY DAY - GATEWAY</v>
          </cell>
          <cell r="E96">
            <v>149</v>
          </cell>
          <cell r="F96" t="str">
            <v>LAWRENCE</v>
          </cell>
          <cell r="G96">
            <v>149</v>
          </cell>
          <cell r="H96" t="str">
            <v>LAWRENCE</v>
          </cell>
          <cell r="I96">
            <v>100</v>
          </cell>
          <cell r="J96">
            <v>12027</v>
          </cell>
          <cell r="K96">
            <v>0</v>
          </cell>
          <cell r="L96">
            <v>893</v>
          </cell>
        </row>
        <row r="97">
          <cell r="A97">
            <v>428035035</v>
          </cell>
          <cell r="B97">
            <v>428035</v>
          </cell>
          <cell r="C97">
            <v>428</v>
          </cell>
          <cell r="D97" t="str">
            <v>EDWARD BROOKE</v>
          </cell>
          <cell r="E97">
            <v>35</v>
          </cell>
          <cell r="F97" t="str">
            <v>BOSTON</v>
          </cell>
          <cell r="G97">
            <v>35</v>
          </cell>
          <cell r="H97" t="str">
            <v>BOSTON</v>
          </cell>
          <cell r="I97">
            <v>116.58800846300366</v>
          </cell>
          <cell r="J97">
            <v>11287</v>
          </cell>
          <cell r="K97">
            <v>1872</v>
          </cell>
          <cell r="L97">
            <v>893</v>
          </cell>
        </row>
        <row r="98">
          <cell r="A98">
            <v>428035044</v>
          </cell>
          <cell r="B98">
            <v>428035</v>
          </cell>
          <cell r="C98">
            <v>428</v>
          </cell>
          <cell r="D98" t="str">
            <v>EDWARD BROOKE</v>
          </cell>
          <cell r="E98">
            <v>35</v>
          </cell>
          <cell r="F98" t="str">
            <v>BOSTON</v>
          </cell>
          <cell r="G98">
            <v>44</v>
          </cell>
          <cell r="H98" t="str">
            <v>BROCKTON</v>
          </cell>
          <cell r="I98">
            <v>100</v>
          </cell>
          <cell r="J98">
            <v>11960</v>
          </cell>
          <cell r="K98">
            <v>0</v>
          </cell>
          <cell r="L98">
            <v>893</v>
          </cell>
        </row>
        <row r="99">
          <cell r="A99">
            <v>428035046</v>
          </cell>
          <cell r="B99">
            <v>428035</v>
          </cell>
          <cell r="C99">
            <v>428</v>
          </cell>
          <cell r="D99" t="str">
            <v>EDWARD BROOKE</v>
          </cell>
          <cell r="E99">
            <v>35</v>
          </cell>
          <cell r="F99" t="str">
            <v>BOSTON</v>
          </cell>
          <cell r="G99">
            <v>46</v>
          </cell>
          <cell r="H99" t="str">
            <v>BROOKLINE</v>
          </cell>
          <cell r="I99">
            <v>158.80186761292819</v>
          </cell>
          <cell r="J99">
            <v>12158</v>
          </cell>
          <cell r="K99">
            <v>7149</v>
          </cell>
          <cell r="L99">
            <v>893</v>
          </cell>
        </row>
        <row r="100">
          <cell r="A100">
            <v>428035073</v>
          </cell>
          <cell r="B100">
            <v>428035</v>
          </cell>
          <cell r="C100">
            <v>428</v>
          </cell>
          <cell r="D100" t="str">
            <v>EDWARD BROOKE</v>
          </cell>
          <cell r="E100">
            <v>35</v>
          </cell>
          <cell r="F100" t="str">
            <v>BOSTON</v>
          </cell>
          <cell r="G100">
            <v>73</v>
          </cell>
          <cell r="H100" t="str">
            <v>DEDHAM</v>
          </cell>
          <cell r="I100">
            <v>151.12657811506364</v>
          </cell>
          <cell r="J100">
            <v>10255</v>
          </cell>
          <cell r="K100">
            <v>5243</v>
          </cell>
          <cell r="L100">
            <v>893</v>
          </cell>
        </row>
        <row r="101">
          <cell r="A101">
            <v>428035133</v>
          </cell>
          <cell r="B101">
            <v>428035</v>
          </cell>
          <cell r="C101">
            <v>428</v>
          </cell>
          <cell r="D101" t="str">
            <v>EDWARD BROOKE</v>
          </cell>
          <cell r="E101">
            <v>35</v>
          </cell>
          <cell r="F101" t="str">
            <v>BOSTON</v>
          </cell>
          <cell r="G101">
            <v>133</v>
          </cell>
          <cell r="H101" t="str">
            <v>HOLBROOK</v>
          </cell>
          <cell r="I101">
            <v>117.52001982202849</v>
          </cell>
          <cell r="J101">
            <v>12158</v>
          </cell>
          <cell r="K101">
            <v>2130</v>
          </cell>
          <cell r="L101">
            <v>893</v>
          </cell>
        </row>
        <row r="102">
          <cell r="A102">
            <v>428035163</v>
          </cell>
          <cell r="B102">
            <v>428035</v>
          </cell>
          <cell r="C102">
            <v>428</v>
          </cell>
          <cell r="D102" t="str">
            <v>EDWARD BROOKE</v>
          </cell>
          <cell r="E102">
            <v>35</v>
          </cell>
          <cell r="F102" t="str">
            <v>BOSTON</v>
          </cell>
          <cell r="G102">
            <v>163</v>
          </cell>
          <cell r="H102" t="str">
            <v>LYNN</v>
          </cell>
          <cell r="I102">
            <v>100.2951772277936</v>
          </cell>
          <cell r="J102">
            <v>11763</v>
          </cell>
          <cell r="K102">
            <v>35</v>
          </cell>
          <cell r="L102">
            <v>893</v>
          </cell>
        </row>
        <row r="103">
          <cell r="A103">
            <v>428035220</v>
          </cell>
          <cell r="B103">
            <v>428035</v>
          </cell>
          <cell r="C103">
            <v>428</v>
          </cell>
          <cell r="D103" t="str">
            <v>EDWARD BROOKE</v>
          </cell>
          <cell r="E103">
            <v>35</v>
          </cell>
          <cell r="F103" t="str">
            <v>BOSTON</v>
          </cell>
          <cell r="G103">
            <v>220</v>
          </cell>
          <cell r="H103" t="str">
            <v>NORWOOD</v>
          </cell>
          <cell r="I103">
            <v>122.20403496237675</v>
          </cell>
          <cell r="J103">
            <v>10692</v>
          </cell>
          <cell r="K103">
            <v>2374</v>
          </cell>
          <cell r="L103">
            <v>893</v>
          </cell>
        </row>
        <row r="104">
          <cell r="A104">
            <v>428035243</v>
          </cell>
          <cell r="B104">
            <v>428035</v>
          </cell>
          <cell r="C104">
            <v>428</v>
          </cell>
          <cell r="D104" t="str">
            <v>EDWARD BROOKE</v>
          </cell>
          <cell r="E104">
            <v>35</v>
          </cell>
          <cell r="F104" t="str">
            <v>BOSTON</v>
          </cell>
          <cell r="G104">
            <v>243</v>
          </cell>
          <cell r="H104" t="str">
            <v>QUINCY</v>
          </cell>
          <cell r="I104">
            <v>114.3587150373222</v>
          </cell>
          <cell r="J104">
            <v>12158</v>
          </cell>
          <cell r="K104">
            <v>1746</v>
          </cell>
          <cell r="L104">
            <v>893</v>
          </cell>
        </row>
        <row r="105">
          <cell r="A105">
            <v>428035244</v>
          </cell>
          <cell r="B105">
            <v>428035</v>
          </cell>
          <cell r="C105">
            <v>428</v>
          </cell>
          <cell r="D105" t="str">
            <v>EDWARD BROOKE</v>
          </cell>
          <cell r="E105">
            <v>35</v>
          </cell>
          <cell r="F105" t="str">
            <v>BOSTON</v>
          </cell>
          <cell r="G105">
            <v>244</v>
          </cell>
          <cell r="H105" t="str">
            <v>RANDOLPH</v>
          </cell>
          <cell r="I105">
            <v>126.86651298108893</v>
          </cell>
          <cell r="J105">
            <v>9804</v>
          </cell>
          <cell r="K105">
            <v>2634</v>
          </cell>
          <cell r="L105">
            <v>893</v>
          </cell>
        </row>
        <row r="106">
          <cell r="A106">
            <v>428035248</v>
          </cell>
          <cell r="B106">
            <v>428035</v>
          </cell>
          <cell r="C106">
            <v>428</v>
          </cell>
          <cell r="D106" t="str">
            <v>EDWARD BROOKE</v>
          </cell>
          <cell r="E106">
            <v>35</v>
          </cell>
          <cell r="F106" t="str">
            <v>BOSTON</v>
          </cell>
          <cell r="G106">
            <v>248</v>
          </cell>
          <cell r="H106" t="str">
            <v>REVERE</v>
          </cell>
          <cell r="I106">
            <v>103.95062438142236</v>
          </cell>
          <cell r="J106">
            <v>11763</v>
          </cell>
          <cell r="K106">
            <v>465</v>
          </cell>
          <cell r="L106">
            <v>893</v>
          </cell>
        </row>
        <row r="107">
          <cell r="A107">
            <v>428035285</v>
          </cell>
          <cell r="B107">
            <v>428035</v>
          </cell>
          <cell r="C107">
            <v>428</v>
          </cell>
          <cell r="D107" t="str">
            <v>EDWARD BROOKE</v>
          </cell>
          <cell r="E107">
            <v>35</v>
          </cell>
          <cell r="F107" t="str">
            <v>BOSTON</v>
          </cell>
          <cell r="G107">
            <v>285</v>
          </cell>
          <cell r="H107" t="str">
            <v>STOUGHTON</v>
          </cell>
          <cell r="I107">
            <v>112.22571616175851</v>
          </cell>
          <cell r="J107">
            <v>11960</v>
          </cell>
          <cell r="K107">
            <v>1462</v>
          </cell>
          <cell r="L107">
            <v>893</v>
          </cell>
        </row>
        <row r="108">
          <cell r="A108">
            <v>428035625</v>
          </cell>
          <cell r="B108">
            <v>428035</v>
          </cell>
          <cell r="C108">
            <v>428</v>
          </cell>
          <cell r="D108" t="str">
            <v>EDWARD BROOKE</v>
          </cell>
          <cell r="E108">
            <v>35</v>
          </cell>
          <cell r="F108" t="str">
            <v>BOSTON</v>
          </cell>
          <cell r="G108">
            <v>625</v>
          </cell>
          <cell r="H108" t="str">
            <v>BRIDGEWATER RAYNHAM</v>
          </cell>
          <cell r="I108">
            <v>113.59125795440991</v>
          </cell>
          <cell r="J108">
            <v>12158</v>
          </cell>
          <cell r="K108">
            <v>1652</v>
          </cell>
          <cell r="L108">
            <v>893</v>
          </cell>
        </row>
        <row r="109">
          <cell r="A109">
            <v>429163057</v>
          </cell>
          <cell r="B109">
            <v>429163</v>
          </cell>
          <cell r="C109">
            <v>429</v>
          </cell>
          <cell r="D109" t="str">
            <v>KIPP ACADEMY LYNN</v>
          </cell>
          <cell r="E109">
            <v>163</v>
          </cell>
          <cell r="F109" t="str">
            <v>LYNN</v>
          </cell>
          <cell r="G109">
            <v>57</v>
          </cell>
          <cell r="H109" t="str">
            <v>CHELSEA</v>
          </cell>
          <cell r="I109">
            <v>101.56381076716967</v>
          </cell>
          <cell r="J109">
            <v>11103</v>
          </cell>
          <cell r="K109">
            <v>174</v>
          </cell>
          <cell r="L109">
            <v>893</v>
          </cell>
        </row>
        <row r="110">
          <cell r="A110">
            <v>429163163</v>
          </cell>
          <cell r="B110">
            <v>429163</v>
          </cell>
          <cell r="C110">
            <v>429</v>
          </cell>
          <cell r="D110" t="str">
            <v>KIPP ACADEMY LYNN</v>
          </cell>
          <cell r="E110">
            <v>163</v>
          </cell>
          <cell r="F110" t="str">
            <v>LYNN</v>
          </cell>
          <cell r="G110">
            <v>163</v>
          </cell>
          <cell r="H110" t="str">
            <v>LYNN</v>
          </cell>
          <cell r="I110">
            <v>100.2951772277936</v>
          </cell>
          <cell r="J110">
            <v>11140</v>
          </cell>
          <cell r="K110">
            <v>33</v>
          </cell>
          <cell r="L110">
            <v>893</v>
          </cell>
        </row>
        <row r="111">
          <cell r="A111">
            <v>429163229</v>
          </cell>
          <cell r="B111">
            <v>429163</v>
          </cell>
          <cell r="C111">
            <v>429</v>
          </cell>
          <cell r="D111" t="str">
            <v>KIPP ACADEMY LYNN</v>
          </cell>
          <cell r="E111">
            <v>163</v>
          </cell>
          <cell r="F111" t="str">
            <v>LYNN</v>
          </cell>
          <cell r="G111">
            <v>229</v>
          </cell>
          <cell r="H111" t="str">
            <v>PEABODY</v>
          </cell>
          <cell r="I111">
            <v>109.67199767999738</v>
          </cell>
          <cell r="J111">
            <v>11103</v>
          </cell>
          <cell r="K111">
            <v>1074</v>
          </cell>
          <cell r="L111">
            <v>893</v>
          </cell>
        </row>
        <row r="112">
          <cell r="A112">
            <v>429163248</v>
          </cell>
          <cell r="B112">
            <v>429163</v>
          </cell>
          <cell r="C112">
            <v>429</v>
          </cell>
          <cell r="D112" t="str">
            <v>KIPP ACADEMY LYNN</v>
          </cell>
          <cell r="E112">
            <v>163</v>
          </cell>
          <cell r="F112" t="str">
            <v>LYNN</v>
          </cell>
          <cell r="G112">
            <v>248</v>
          </cell>
          <cell r="H112" t="str">
            <v>REVERE</v>
          </cell>
          <cell r="I112">
            <v>103.95062438142236</v>
          </cell>
          <cell r="J112">
            <v>12128</v>
          </cell>
          <cell r="K112">
            <v>479</v>
          </cell>
          <cell r="L112">
            <v>893</v>
          </cell>
        </row>
        <row r="113">
          <cell r="A113">
            <v>429163258</v>
          </cell>
          <cell r="B113">
            <v>429163</v>
          </cell>
          <cell r="C113">
            <v>429</v>
          </cell>
          <cell r="D113" t="str">
            <v>KIPP ACADEMY LYNN</v>
          </cell>
          <cell r="E113">
            <v>163</v>
          </cell>
          <cell r="F113" t="str">
            <v>LYNN</v>
          </cell>
          <cell r="G113">
            <v>258</v>
          </cell>
          <cell r="H113" t="str">
            <v>SALEM</v>
          </cell>
          <cell r="I113">
            <v>118.56245523089972</v>
          </cell>
          <cell r="J113">
            <v>11103</v>
          </cell>
          <cell r="K113">
            <v>2061</v>
          </cell>
          <cell r="L113">
            <v>893</v>
          </cell>
        </row>
        <row r="114">
          <cell r="A114">
            <v>429163262</v>
          </cell>
          <cell r="B114">
            <v>429163</v>
          </cell>
          <cell r="C114">
            <v>429</v>
          </cell>
          <cell r="D114" t="str">
            <v>KIPP ACADEMY LYNN</v>
          </cell>
          <cell r="E114">
            <v>163</v>
          </cell>
          <cell r="F114" t="str">
            <v>LYNN</v>
          </cell>
          <cell r="G114">
            <v>262</v>
          </cell>
          <cell r="H114" t="str">
            <v>SAUGUS</v>
          </cell>
          <cell r="I114">
            <v>123.8472462793866</v>
          </cell>
          <cell r="J114">
            <v>11568</v>
          </cell>
          <cell r="K114">
            <v>2759</v>
          </cell>
          <cell r="L114">
            <v>893</v>
          </cell>
        </row>
        <row r="115">
          <cell r="A115">
            <v>430170002</v>
          </cell>
          <cell r="B115">
            <v>430170</v>
          </cell>
          <cell r="C115">
            <v>430</v>
          </cell>
          <cell r="D115" t="str">
            <v>ADVANCED MATH &amp; SCIENCE ACADEMY</v>
          </cell>
          <cell r="E115">
            <v>170</v>
          </cell>
          <cell r="F115" t="str">
            <v>MARLBOROUGH</v>
          </cell>
          <cell r="G115">
            <v>2</v>
          </cell>
          <cell r="H115" t="str">
            <v>ACTON</v>
          </cell>
          <cell r="I115">
            <v>130.39832935248509</v>
          </cell>
          <cell r="J115">
            <v>8251</v>
          </cell>
          <cell r="K115">
            <v>2508</v>
          </cell>
          <cell r="L115">
            <v>893</v>
          </cell>
        </row>
        <row r="116">
          <cell r="A116">
            <v>430170009</v>
          </cell>
          <cell r="B116">
            <v>430170</v>
          </cell>
          <cell r="C116">
            <v>430</v>
          </cell>
          <cell r="D116" t="str">
            <v>ADVANCED MATH &amp; SCIENCE ACADEMY</v>
          </cell>
          <cell r="E116">
            <v>170</v>
          </cell>
          <cell r="F116" t="str">
            <v>MARLBOROUGH</v>
          </cell>
          <cell r="G116">
            <v>9</v>
          </cell>
          <cell r="H116" t="str">
            <v>ANDOVER</v>
          </cell>
          <cell r="I116">
            <v>136.18283911434605</v>
          </cell>
          <cell r="J116">
            <v>10047</v>
          </cell>
          <cell r="K116">
            <v>3635</v>
          </cell>
          <cell r="L116">
            <v>893</v>
          </cell>
        </row>
        <row r="117">
          <cell r="A117">
            <v>430170014</v>
          </cell>
          <cell r="B117">
            <v>430170</v>
          </cell>
          <cell r="C117">
            <v>430</v>
          </cell>
          <cell r="D117" t="str">
            <v>ADVANCED MATH &amp; SCIENCE ACADEMY</v>
          </cell>
          <cell r="E117">
            <v>170</v>
          </cell>
          <cell r="F117" t="str">
            <v>MARLBOROUGH</v>
          </cell>
          <cell r="G117">
            <v>14</v>
          </cell>
          <cell r="H117" t="str">
            <v>ASHLAND</v>
          </cell>
          <cell r="I117">
            <v>122.11432909916671</v>
          </cell>
          <cell r="J117">
            <v>9419</v>
          </cell>
          <cell r="K117">
            <v>2083</v>
          </cell>
          <cell r="L117">
            <v>893</v>
          </cell>
        </row>
        <row r="118">
          <cell r="A118">
            <v>430170017</v>
          </cell>
          <cell r="B118">
            <v>430170</v>
          </cell>
          <cell r="C118">
            <v>430</v>
          </cell>
          <cell r="D118" t="str">
            <v>ADVANCED MATH &amp; SCIENCE ACADEMY</v>
          </cell>
          <cell r="E118">
            <v>170</v>
          </cell>
          <cell r="F118" t="str">
            <v>MARLBOROUGH</v>
          </cell>
          <cell r="G118">
            <v>17</v>
          </cell>
          <cell r="H118" t="str">
            <v>AUBURN</v>
          </cell>
          <cell r="I118">
            <v>121.10578115588342</v>
          </cell>
          <cell r="J118">
            <v>10047</v>
          </cell>
          <cell r="K118">
            <v>2120</v>
          </cell>
          <cell r="L118">
            <v>893</v>
          </cell>
        </row>
        <row r="119">
          <cell r="A119">
            <v>430170025</v>
          </cell>
          <cell r="B119">
            <v>430170</v>
          </cell>
          <cell r="C119">
            <v>430</v>
          </cell>
          <cell r="D119" t="str">
            <v>ADVANCED MATH &amp; SCIENCE ACADEMY</v>
          </cell>
          <cell r="E119">
            <v>170</v>
          </cell>
          <cell r="F119" t="str">
            <v>MARLBOROUGH</v>
          </cell>
          <cell r="G119">
            <v>25</v>
          </cell>
          <cell r="H119" t="str">
            <v>BELLINGHAM</v>
          </cell>
          <cell r="I119">
            <v>113.9603282512527</v>
          </cell>
          <cell r="J119">
            <v>9149</v>
          </cell>
          <cell r="K119">
            <v>1277</v>
          </cell>
          <cell r="L119">
            <v>893</v>
          </cell>
        </row>
        <row r="120">
          <cell r="A120">
            <v>430170028</v>
          </cell>
          <cell r="B120">
            <v>430170</v>
          </cell>
          <cell r="C120">
            <v>430</v>
          </cell>
          <cell r="D120" t="str">
            <v>ADVANCED MATH &amp; SCIENCE ACADEMY</v>
          </cell>
          <cell r="E120">
            <v>170</v>
          </cell>
          <cell r="F120" t="str">
            <v>MARLBOROUGH</v>
          </cell>
          <cell r="G120">
            <v>28</v>
          </cell>
          <cell r="H120" t="str">
            <v>BERLIN</v>
          </cell>
          <cell r="I120">
            <v>202.54834183728127</v>
          </cell>
          <cell r="J120">
            <v>8251</v>
          </cell>
          <cell r="K120">
            <v>8461</v>
          </cell>
          <cell r="L120">
            <v>893</v>
          </cell>
        </row>
        <row r="121">
          <cell r="A121">
            <v>430170031</v>
          </cell>
          <cell r="B121">
            <v>430170</v>
          </cell>
          <cell r="C121">
            <v>430</v>
          </cell>
          <cell r="D121" t="str">
            <v>ADVANCED MATH &amp; SCIENCE ACADEMY</v>
          </cell>
          <cell r="E121">
            <v>170</v>
          </cell>
          <cell r="F121" t="str">
            <v>MARLBOROUGH</v>
          </cell>
          <cell r="G121">
            <v>31</v>
          </cell>
          <cell r="H121" t="str">
            <v>BILLERICA</v>
          </cell>
          <cell r="I121">
            <v>126.48589170488074</v>
          </cell>
          <cell r="J121">
            <v>8251</v>
          </cell>
          <cell r="K121">
            <v>2185</v>
          </cell>
          <cell r="L121">
            <v>893</v>
          </cell>
        </row>
        <row r="122">
          <cell r="A122">
            <v>430170035</v>
          </cell>
          <cell r="B122">
            <v>430170</v>
          </cell>
          <cell r="C122">
            <v>430</v>
          </cell>
          <cell r="D122" t="str">
            <v>ADVANCED MATH &amp; SCIENCE ACADEMY</v>
          </cell>
          <cell r="E122">
            <v>170</v>
          </cell>
          <cell r="F122" t="str">
            <v>MARLBOROUGH</v>
          </cell>
          <cell r="G122">
            <v>35</v>
          </cell>
          <cell r="H122" t="str">
            <v>BOSTON</v>
          </cell>
          <cell r="I122">
            <v>116.58800846300366</v>
          </cell>
          <cell r="J122">
            <v>10047</v>
          </cell>
          <cell r="K122">
            <v>1667</v>
          </cell>
          <cell r="L122">
            <v>893</v>
          </cell>
        </row>
        <row r="123">
          <cell r="A123">
            <v>430170039</v>
          </cell>
          <cell r="B123">
            <v>430170</v>
          </cell>
          <cell r="C123">
            <v>430</v>
          </cell>
          <cell r="D123" t="str">
            <v>ADVANCED MATH &amp; SCIENCE ACADEMY</v>
          </cell>
          <cell r="E123">
            <v>170</v>
          </cell>
          <cell r="F123" t="str">
            <v>MARLBOROUGH</v>
          </cell>
          <cell r="G123">
            <v>39</v>
          </cell>
          <cell r="H123" t="str">
            <v>BOYLSTON</v>
          </cell>
          <cell r="I123">
            <v>145.24637254056535</v>
          </cell>
          <cell r="J123">
            <v>8251</v>
          </cell>
          <cell r="K123">
            <v>3733</v>
          </cell>
          <cell r="L123">
            <v>893</v>
          </cell>
        </row>
        <row r="124">
          <cell r="A124">
            <v>430170050</v>
          </cell>
          <cell r="B124">
            <v>430170</v>
          </cell>
          <cell r="C124">
            <v>430</v>
          </cell>
          <cell r="D124" t="str">
            <v>ADVANCED MATH &amp; SCIENCE ACADEMY</v>
          </cell>
          <cell r="E124">
            <v>170</v>
          </cell>
          <cell r="F124" t="str">
            <v>MARLBOROUGH</v>
          </cell>
          <cell r="G124">
            <v>50</v>
          </cell>
          <cell r="H124" t="str">
            <v>CANTON</v>
          </cell>
          <cell r="I124">
            <v>129.68780138973017</v>
          </cell>
          <cell r="J124">
            <v>10047</v>
          </cell>
          <cell r="K124">
            <v>2983</v>
          </cell>
          <cell r="L124">
            <v>893</v>
          </cell>
        </row>
        <row r="125">
          <cell r="A125">
            <v>430170056</v>
          </cell>
          <cell r="B125">
            <v>430170</v>
          </cell>
          <cell r="C125">
            <v>430</v>
          </cell>
          <cell r="D125" t="str">
            <v>ADVANCED MATH &amp; SCIENCE ACADEMY</v>
          </cell>
          <cell r="E125">
            <v>170</v>
          </cell>
          <cell r="F125" t="str">
            <v>MARLBOROUGH</v>
          </cell>
          <cell r="G125">
            <v>56</v>
          </cell>
          <cell r="H125" t="str">
            <v>CHELMSFORD</v>
          </cell>
          <cell r="I125">
            <v>115.84804850629283</v>
          </cell>
          <cell r="J125">
            <v>10047</v>
          </cell>
          <cell r="K125">
            <v>1592</v>
          </cell>
          <cell r="L125">
            <v>893</v>
          </cell>
        </row>
        <row r="126">
          <cell r="A126">
            <v>430170064</v>
          </cell>
          <cell r="B126">
            <v>430170</v>
          </cell>
          <cell r="C126">
            <v>430</v>
          </cell>
          <cell r="D126" t="str">
            <v>ADVANCED MATH &amp; SCIENCE ACADEMY</v>
          </cell>
          <cell r="E126">
            <v>170</v>
          </cell>
          <cell r="F126" t="str">
            <v>MARLBOROUGH</v>
          </cell>
          <cell r="G126">
            <v>64</v>
          </cell>
          <cell r="H126" t="str">
            <v>CLINTON</v>
          </cell>
          <cell r="I126">
            <v>106.3782038222586</v>
          </cell>
          <cell r="J126">
            <v>8779</v>
          </cell>
          <cell r="K126">
            <v>560</v>
          </cell>
          <cell r="L126">
            <v>893</v>
          </cell>
        </row>
        <row r="127">
          <cell r="A127">
            <v>430170100</v>
          </cell>
          <cell r="B127">
            <v>430170</v>
          </cell>
          <cell r="C127">
            <v>430</v>
          </cell>
          <cell r="D127" t="str">
            <v>ADVANCED MATH &amp; SCIENCE ACADEMY</v>
          </cell>
          <cell r="E127">
            <v>170</v>
          </cell>
          <cell r="F127" t="str">
            <v>MARLBOROUGH</v>
          </cell>
          <cell r="G127">
            <v>100</v>
          </cell>
          <cell r="H127" t="str">
            <v>FRAMINGHAM</v>
          </cell>
          <cell r="I127">
            <v>134.71399228126995</v>
          </cell>
          <cell r="J127">
            <v>9669</v>
          </cell>
          <cell r="K127">
            <v>3356</v>
          </cell>
          <cell r="L127">
            <v>893</v>
          </cell>
        </row>
        <row r="128">
          <cell r="A128">
            <v>430170101</v>
          </cell>
          <cell r="B128">
            <v>430170</v>
          </cell>
          <cell r="C128">
            <v>430</v>
          </cell>
          <cell r="D128" t="str">
            <v>ADVANCED MATH &amp; SCIENCE ACADEMY</v>
          </cell>
          <cell r="E128">
            <v>170</v>
          </cell>
          <cell r="F128" t="str">
            <v>MARLBOROUGH</v>
          </cell>
          <cell r="G128">
            <v>101</v>
          </cell>
          <cell r="H128" t="str">
            <v>FRANKLIN</v>
          </cell>
          <cell r="I128">
            <v>107.06841045424049</v>
          </cell>
          <cell r="J128">
            <v>9449</v>
          </cell>
          <cell r="K128">
            <v>668</v>
          </cell>
          <cell r="L128">
            <v>893</v>
          </cell>
        </row>
        <row r="129">
          <cell r="A129">
            <v>430170110</v>
          </cell>
          <cell r="B129">
            <v>430170</v>
          </cell>
          <cell r="C129">
            <v>430</v>
          </cell>
          <cell r="D129" t="str">
            <v>ADVANCED MATH &amp; SCIENCE ACADEMY</v>
          </cell>
          <cell r="E129">
            <v>170</v>
          </cell>
          <cell r="F129" t="str">
            <v>MARLBOROUGH</v>
          </cell>
          <cell r="G129">
            <v>110</v>
          </cell>
          <cell r="H129" t="str">
            <v>GRAFTON</v>
          </cell>
          <cell r="I129">
            <v>106.71647892744194</v>
          </cell>
          <cell r="J129">
            <v>9249</v>
          </cell>
          <cell r="K129">
            <v>621</v>
          </cell>
          <cell r="L129">
            <v>893</v>
          </cell>
        </row>
        <row r="130">
          <cell r="A130">
            <v>430170125</v>
          </cell>
          <cell r="B130">
            <v>430170</v>
          </cell>
          <cell r="C130">
            <v>430</v>
          </cell>
          <cell r="D130" t="str">
            <v>ADVANCED MATH &amp; SCIENCE ACADEMY</v>
          </cell>
          <cell r="E130">
            <v>170</v>
          </cell>
          <cell r="F130" t="str">
            <v>MARLBOROUGH</v>
          </cell>
          <cell r="G130">
            <v>125</v>
          </cell>
          <cell r="H130" t="str">
            <v>HARVARD</v>
          </cell>
          <cell r="I130">
            <v>132.66735490257011</v>
          </cell>
          <cell r="J130">
            <v>9688</v>
          </cell>
          <cell r="K130">
            <v>3165</v>
          </cell>
          <cell r="L130">
            <v>893</v>
          </cell>
        </row>
        <row r="131">
          <cell r="A131">
            <v>430170136</v>
          </cell>
          <cell r="B131">
            <v>430170</v>
          </cell>
          <cell r="C131">
            <v>430</v>
          </cell>
          <cell r="D131" t="str">
            <v>ADVANCED MATH &amp; SCIENCE ACADEMY</v>
          </cell>
          <cell r="E131">
            <v>170</v>
          </cell>
          <cell r="F131" t="str">
            <v>MARLBOROUGH</v>
          </cell>
          <cell r="G131">
            <v>136</v>
          </cell>
          <cell r="H131" t="str">
            <v>HOLLISTON</v>
          </cell>
          <cell r="I131">
            <v>122.96551372465451</v>
          </cell>
          <cell r="J131">
            <v>9449</v>
          </cell>
          <cell r="K131">
            <v>2170</v>
          </cell>
          <cell r="L131">
            <v>893</v>
          </cell>
        </row>
        <row r="132">
          <cell r="A132">
            <v>430170138</v>
          </cell>
          <cell r="B132">
            <v>430170</v>
          </cell>
          <cell r="C132">
            <v>430</v>
          </cell>
          <cell r="D132" t="str">
            <v>ADVANCED MATH &amp; SCIENCE ACADEMY</v>
          </cell>
          <cell r="E132">
            <v>170</v>
          </cell>
          <cell r="F132" t="str">
            <v>MARLBOROUGH</v>
          </cell>
          <cell r="G132">
            <v>138</v>
          </cell>
          <cell r="H132" t="str">
            <v>HOPEDALE</v>
          </cell>
          <cell r="I132">
            <v>114.26624390895954</v>
          </cell>
          <cell r="J132">
            <v>10047</v>
          </cell>
          <cell r="K132">
            <v>1433</v>
          </cell>
          <cell r="L132">
            <v>893</v>
          </cell>
        </row>
        <row r="133">
          <cell r="A133">
            <v>430170139</v>
          </cell>
          <cell r="B133">
            <v>430170</v>
          </cell>
          <cell r="C133">
            <v>430</v>
          </cell>
          <cell r="D133" t="str">
            <v>ADVANCED MATH &amp; SCIENCE ACADEMY</v>
          </cell>
          <cell r="E133">
            <v>170</v>
          </cell>
          <cell r="F133" t="str">
            <v>MARLBOROUGH</v>
          </cell>
          <cell r="G133">
            <v>139</v>
          </cell>
          <cell r="H133" t="str">
            <v>HOPKINTON</v>
          </cell>
          <cell r="I133">
            <v>122.25163065334993</v>
          </cell>
          <cell r="J133">
            <v>9329</v>
          </cell>
          <cell r="K133">
            <v>2076</v>
          </cell>
          <cell r="L133">
            <v>893</v>
          </cell>
        </row>
        <row r="134">
          <cell r="A134">
            <v>430170141</v>
          </cell>
          <cell r="B134">
            <v>430170</v>
          </cell>
          <cell r="C134">
            <v>430</v>
          </cell>
          <cell r="D134" t="str">
            <v>ADVANCED MATH &amp; SCIENCE ACADEMY</v>
          </cell>
          <cell r="E134">
            <v>170</v>
          </cell>
          <cell r="F134" t="str">
            <v>MARLBOROUGH</v>
          </cell>
          <cell r="G134">
            <v>141</v>
          </cell>
          <cell r="H134" t="str">
            <v>HUDSON</v>
          </cell>
          <cell r="I134">
            <v>143.33608436763444</v>
          </cell>
          <cell r="J134">
            <v>9211</v>
          </cell>
          <cell r="K134">
            <v>3992</v>
          </cell>
          <cell r="L134">
            <v>893</v>
          </cell>
        </row>
        <row r="135">
          <cell r="A135">
            <v>430170153</v>
          </cell>
          <cell r="B135">
            <v>430170</v>
          </cell>
          <cell r="C135">
            <v>430</v>
          </cell>
          <cell r="D135" t="str">
            <v>ADVANCED MATH &amp; SCIENCE ACADEMY</v>
          </cell>
          <cell r="E135">
            <v>170</v>
          </cell>
          <cell r="F135" t="str">
            <v>MARLBOROUGH</v>
          </cell>
          <cell r="G135">
            <v>153</v>
          </cell>
          <cell r="H135" t="str">
            <v>LEOMINSTER</v>
          </cell>
          <cell r="I135">
            <v>100.34987820823326</v>
          </cell>
          <cell r="J135">
            <v>9149</v>
          </cell>
          <cell r="K135">
            <v>32</v>
          </cell>
          <cell r="L135">
            <v>893</v>
          </cell>
        </row>
        <row r="136">
          <cell r="A136">
            <v>430170158</v>
          </cell>
          <cell r="B136">
            <v>430170</v>
          </cell>
          <cell r="C136">
            <v>430</v>
          </cell>
          <cell r="D136" t="str">
            <v>ADVANCED MATH &amp; SCIENCE ACADEMY</v>
          </cell>
          <cell r="E136">
            <v>170</v>
          </cell>
          <cell r="F136" t="str">
            <v>MARLBOROUGH</v>
          </cell>
          <cell r="G136">
            <v>158</v>
          </cell>
          <cell r="H136" t="str">
            <v>LITTLETON</v>
          </cell>
          <cell r="I136">
            <v>129.19975407783383</v>
          </cell>
          <cell r="J136">
            <v>9598</v>
          </cell>
          <cell r="K136">
            <v>2803</v>
          </cell>
          <cell r="L136">
            <v>893</v>
          </cell>
        </row>
        <row r="137">
          <cell r="A137">
            <v>430170170</v>
          </cell>
          <cell r="B137">
            <v>430170</v>
          </cell>
          <cell r="C137">
            <v>430</v>
          </cell>
          <cell r="D137" t="str">
            <v>ADVANCED MATH &amp; SCIENCE ACADEMY</v>
          </cell>
          <cell r="E137">
            <v>170</v>
          </cell>
          <cell r="F137" t="str">
            <v>MARLBOROUGH</v>
          </cell>
          <cell r="G137">
            <v>170</v>
          </cell>
          <cell r="H137" t="str">
            <v>MARLBOROUGH</v>
          </cell>
          <cell r="I137">
            <v>121.58447314675638</v>
          </cell>
          <cell r="J137">
            <v>9291</v>
          </cell>
          <cell r="K137">
            <v>2005</v>
          </cell>
          <cell r="L137">
            <v>893</v>
          </cell>
        </row>
        <row r="138">
          <cell r="A138">
            <v>430170174</v>
          </cell>
          <cell r="B138">
            <v>430170</v>
          </cell>
          <cell r="C138">
            <v>430</v>
          </cell>
          <cell r="D138" t="str">
            <v>ADVANCED MATH &amp; SCIENCE ACADEMY</v>
          </cell>
          <cell r="E138">
            <v>170</v>
          </cell>
          <cell r="F138" t="str">
            <v>MARLBOROUGH</v>
          </cell>
          <cell r="G138">
            <v>174</v>
          </cell>
          <cell r="H138" t="str">
            <v>MAYNARD</v>
          </cell>
          <cell r="I138">
            <v>131.20328411215124</v>
          </cell>
          <cell r="J138">
            <v>9694</v>
          </cell>
          <cell r="K138">
            <v>3025</v>
          </cell>
          <cell r="L138">
            <v>893</v>
          </cell>
        </row>
        <row r="139">
          <cell r="A139">
            <v>430170177</v>
          </cell>
          <cell r="B139">
            <v>430170</v>
          </cell>
          <cell r="C139">
            <v>430</v>
          </cell>
          <cell r="D139" t="str">
            <v>ADVANCED MATH &amp; SCIENCE ACADEMY</v>
          </cell>
          <cell r="E139">
            <v>170</v>
          </cell>
          <cell r="F139" t="str">
            <v>MARLBOROUGH</v>
          </cell>
          <cell r="G139">
            <v>177</v>
          </cell>
          <cell r="H139" t="str">
            <v>MEDWAY</v>
          </cell>
          <cell r="I139">
            <v>123.52525274877428</v>
          </cell>
          <cell r="J139">
            <v>9329</v>
          </cell>
          <cell r="K139">
            <v>2195</v>
          </cell>
          <cell r="L139">
            <v>893</v>
          </cell>
        </row>
        <row r="140">
          <cell r="A140">
            <v>430170198</v>
          </cell>
          <cell r="B140">
            <v>430170</v>
          </cell>
          <cell r="C140">
            <v>430</v>
          </cell>
          <cell r="D140" t="str">
            <v>ADVANCED MATH &amp; SCIENCE ACADEMY</v>
          </cell>
          <cell r="E140">
            <v>170</v>
          </cell>
          <cell r="F140" t="str">
            <v>MARLBOROUGH</v>
          </cell>
          <cell r="G140">
            <v>198</v>
          </cell>
          <cell r="H140" t="str">
            <v>NATICK</v>
          </cell>
          <cell r="I140">
            <v>119.46630492482164</v>
          </cell>
          <cell r="J140">
            <v>9449</v>
          </cell>
          <cell r="K140">
            <v>1839</v>
          </cell>
          <cell r="L140">
            <v>893</v>
          </cell>
        </row>
        <row r="141">
          <cell r="A141">
            <v>430170199</v>
          </cell>
          <cell r="B141">
            <v>430170</v>
          </cell>
          <cell r="C141">
            <v>430</v>
          </cell>
          <cell r="D141" t="str">
            <v>ADVANCED MATH &amp; SCIENCE ACADEMY</v>
          </cell>
          <cell r="E141">
            <v>170</v>
          </cell>
          <cell r="F141" t="str">
            <v>MARLBOROUGH</v>
          </cell>
          <cell r="G141">
            <v>199</v>
          </cell>
          <cell r="H141" t="str">
            <v>NEEDHAM</v>
          </cell>
          <cell r="I141">
            <v>139.01463857654929</v>
          </cell>
          <cell r="J141">
            <v>8610</v>
          </cell>
          <cell r="K141">
            <v>3359</v>
          </cell>
          <cell r="L141">
            <v>893</v>
          </cell>
        </row>
        <row r="142">
          <cell r="A142">
            <v>430170207</v>
          </cell>
          <cell r="B142">
            <v>430170</v>
          </cell>
          <cell r="C142">
            <v>430</v>
          </cell>
          <cell r="D142" t="str">
            <v>ADVANCED MATH &amp; SCIENCE ACADEMY</v>
          </cell>
          <cell r="E142">
            <v>170</v>
          </cell>
          <cell r="F142" t="str">
            <v>MARLBOROUGH</v>
          </cell>
          <cell r="G142">
            <v>207</v>
          </cell>
          <cell r="H142" t="str">
            <v>NEWTON</v>
          </cell>
          <cell r="I142">
            <v>143.91221472612366</v>
          </cell>
          <cell r="J142">
            <v>9688</v>
          </cell>
          <cell r="K142">
            <v>4254</v>
          </cell>
          <cell r="L142">
            <v>893</v>
          </cell>
        </row>
        <row r="143">
          <cell r="A143">
            <v>430170213</v>
          </cell>
          <cell r="B143">
            <v>430170</v>
          </cell>
          <cell r="C143">
            <v>430</v>
          </cell>
          <cell r="D143" t="str">
            <v>ADVANCED MATH &amp; SCIENCE ACADEMY</v>
          </cell>
          <cell r="E143">
            <v>170</v>
          </cell>
          <cell r="F143" t="str">
            <v>MARLBOROUGH</v>
          </cell>
          <cell r="G143">
            <v>213</v>
          </cell>
          <cell r="H143" t="str">
            <v>NORTHBOROUGH</v>
          </cell>
          <cell r="I143">
            <v>143.74190782861993</v>
          </cell>
          <cell r="J143">
            <v>8657</v>
          </cell>
          <cell r="K143">
            <v>3787</v>
          </cell>
          <cell r="L143">
            <v>893</v>
          </cell>
        </row>
        <row r="144">
          <cell r="A144">
            <v>430170214</v>
          </cell>
          <cell r="B144">
            <v>430170</v>
          </cell>
          <cell r="C144">
            <v>430</v>
          </cell>
          <cell r="D144" t="str">
            <v>ADVANCED MATH &amp; SCIENCE ACADEMY</v>
          </cell>
          <cell r="E144">
            <v>170</v>
          </cell>
          <cell r="F144" t="str">
            <v>MARLBOROUGH</v>
          </cell>
          <cell r="G144">
            <v>214</v>
          </cell>
          <cell r="H144" t="str">
            <v>NORTHBRIDGE</v>
          </cell>
          <cell r="I144">
            <v>106.54610370317023</v>
          </cell>
          <cell r="J144">
            <v>9598</v>
          </cell>
          <cell r="K144">
            <v>628</v>
          </cell>
          <cell r="L144">
            <v>893</v>
          </cell>
        </row>
        <row r="145">
          <cell r="A145">
            <v>430170218</v>
          </cell>
          <cell r="B145">
            <v>430170</v>
          </cell>
          <cell r="C145">
            <v>430</v>
          </cell>
          <cell r="D145" t="str">
            <v>ADVANCED MATH &amp; SCIENCE ACADEMY</v>
          </cell>
          <cell r="E145">
            <v>170</v>
          </cell>
          <cell r="F145" t="str">
            <v>MARLBOROUGH</v>
          </cell>
          <cell r="G145">
            <v>218</v>
          </cell>
          <cell r="H145" t="str">
            <v>NORTON</v>
          </cell>
          <cell r="I145">
            <v>115.65611431215321</v>
          </cell>
          <cell r="J145">
            <v>10047</v>
          </cell>
          <cell r="K145">
            <v>1573</v>
          </cell>
          <cell r="L145">
            <v>893</v>
          </cell>
        </row>
        <row r="146">
          <cell r="A146">
            <v>430170271</v>
          </cell>
          <cell r="B146">
            <v>430170</v>
          </cell>
          <cell r="C146">
            <v>430</v>
          </cell>
          <cell r="D146" t="str">
            <v>ADVANCED MATH &amp; SCIENCE ACADEMY</v>
          </cell>
          <cell r="E146">
            <v>170</v>
          </cell>
          <cell r="F146" t="str">
            <v>MARLBOROUGH</v>
          </cell>
          <cell r="G146">
            <v>271</v>
          </cell>
          <cell r="H146" t="str">
            <v>SHREWSBURY</v>
          </cell>
          <cell r="I146">
            <v>110.169447060705</v>
          </cell>
          <cell r="J146">
            <v>9432</v>
          </cell>
          <cell r="K146">
            <v>959</v>
          </cell>
          <cell r="L146">
            <v>893</v>
          </cell>
        </row>
        <row r="147">
          <cell r="A147">
            <v>430170276</v>
          </cell>
          <cell r="B147">
            <v>430170</v>
          </cell>
          <cell r="C147">
            <v>430</v>
          </cell>
          <cell r="D147" t="str">
            <v>ADVANCED MATH &amp; SCIENCE ACADEMY</v>
          </cell>
          <cell r="E147">
            <v>170</v>
          </cell>
          <cell r="F147" t="str">
            <v>MARLBOROUGH</v>
          </cell>
          <cell r="G147">
            <v>276</v>
          </cell>
          <cell r="H147" t="str">
            <v>SOUTHBOROUGH</v>
          </cell>
          <cell r="I147">
            <v>158.45395640100347</v>
          </cell>
          <cell r="J147">
            <v>8251</v>
          </cell>
          <cell r="K147">
            <v>4823</v>
          </cell>
          <cell r="L147">
            <v>893</v>
          </cell>
        </row>
        <row r="148">
          <cell r="A148">
            <v>430170288</v>
          </cell>
          <cell r="B148">
            <v>430170</v>
          </cell>
          <cell r="C148">
            <v>430</v>
          </cell>
          <cell r="D148" t="str">
            <v>ADVANCED MATH &amp; SCIENCE ACADEMY</v>
          </cell>
          <cell r="E148">
            <v>170</v>
          </cell>
          <cell r="F148" t="str">
            <v>MARLBOROUGH</v>
          </cell>
          <cell r="G148">
            <v>288</v>
          </cell>
          <cell r="H148" t="str">
            <v>SUDBURY</v>
          </cell>
          <cell r="I148">
            <v>137.88253204010937</v>
          </cell>
          <cell r="J148">
            <v>8251</v>
          </cell>
          <cell r="K148">
            <v>3126</v>
          </cell>
          <cell r="L148">
            <v>893</v>
          </cell>
        </row>
        <row r="149">
          <cell r="A149">
            <v>430170304</v>
          </cell>
          <cell r="B149">
            <v>430170</v>
          </cell>
          <cell r="C149">
            <v>430</v>
          </cell>
          <cell r="D149" t="str">
            <v>ADVANCED MATH &amp; SCIENCE ACADEMY</v>
          </cell>
          <cell r="E149">
            <v>170</v>
          </cell>
          <cell r="F149" t="str">
            <v>MARLBOROUGH</v>
          </cell>
          <cell r="G149">
            <v>304</v>
          </cell>
          <cell r="H149" t="str">
            <v>UXBRIDGE</v>
          </cell>
          <cell r="I149">
            <v>128.76259125869228</v>
          </cell>
          <cell r="J149">
            <v>9149</v>
          </cell>
          <cell r="K149">
            <v>2631</v>
          </cell>
          <cell r="L149">
            <v>893</v>
          </cell>
        </row>
        <row r="150">
          <cell r="A150">
            <v>430170308</v>
          </cell>
          <cell r="B150">
            <v>430170</v>
          </cell>
          <cell r="C150">
            <v>430</v>
          </cell>
          <cell r="D150" t="str">
            <v>ADVANCED MATH &amp; SCIENCE ACADEMY</v>
          </cell>
          <cell r="E150">
            <v>170</v>
          </cell>
          <cell r="F150" t="str">
            <v>MARLBOROUGH</v>
          </cell>
          <cell r="G150">
            <v>308</v>
          </cell>
          <cell r="H150" t="str">
            <v>WALTHAM</v>
          </cell>
          <cell r="I150">
            <v>152.48092733630386</v>
          </cell>
          <cell r="J150">
            <v>9149</v>
          </cell>
          <cell r="K150">
            <v>4801</v>
          </cell>
          <cell r="L150">
            <v>893</v>
          </cell>
        </row>
        <row r="151">
          <cell r="A151">
            <v>430170314</v>
          </cell>
          <cell r="B151">
            <v>430170</v>
          </cell>
          <cell r="C151">
            <v>430</v>
          </cell>
          <cell r="D151" t="str">
            <v>ADVANCED MATH &amp; SCIENCE ACADEMY</v>
          </cell>
          <cell r="E151">
            <v>170</v>
          </cell>
          <cell r="F151" t="str">
            <v>MARLBOROUGH</v>
          </cell>
          <cell r="G151">
            <v>314</v>
          </cell>
          <cell r="H151" t="str">
            <v>WATERTOWN</v>
          </cell>
          <cell r="I151">
            <v>144.20915348780986</v>
          </cell>
          <cell r="J151">
            <v>10047</v>
          </cell>
          <cell r="K151">
            <v>4442</v>
          </cell>
          <cell r="L151">
            <v>893</v>
          </cell>
        </row>
        <row r="152">
          <cell r="A152">
            <v>430170315</v>
          </cell>
          <cell r="B152">
            <v>430170</v>
          </cell>
          <cell r="C152">
            <v>430</v>
          </cell>
          <cell r="D152" t="str">
            <v>ADVANCED MATH &amp; SCIENCE ACADEMY</v>
          </cell>
          <cell r="E152">
            <v>170</v>
          </cell>
          <cell r="F152" t="str">
            <v>MARLBOROUGH</v>
          </cell>
          <cell r="G152">
            <v>315</v>
          </cell>
          <cell r="H152" t="str">
            <v>WAYLAND</v>
          </cell>
          <cell r="I152">
            <v>160.85670363252345</v>
          </cell>
          <cell r="J152">
            <v>10047</v>
          </cell>
          <cell r="K152">
            <v>6114</v>
          </cell>
          <cell r="L152">
            <v>893</v>
          </cell>
        </row>
        <row r="153">
          <cell r="A153">
            <v>430170317</v>
          </cell>
          <cell r="B153">
            <v>430170</v>
          </cell>
          <cell r="C153">
            <v>430</v>
          </cell>
          <cell r="D153" t="str">
            <v>ADVANCED MATH &amp; SCIENCE ACADEMY</v>
          </cell>
          <cell r="E153">
            <v>170</v>
          </cell>
          <cell r="F153" t="str">
            <v>MARLBOROUGH</v>
          </cell>
          <cell r="G153">
            <v>317</v>
          </cell>
          <cell r="H153" t="str">
            <v>WELLESLEY</v>
          </cell>
          <cell r="I153">
            <v>151.27503588254856</v>
          </cell>
          <cell r="J153">
            <v>9149</v>
          </cell>
          <cell r="K153">
            <v>4691</v>
          </cell>
          <cell r="L153">
            <v>893</v>
          </cell>
        </row>
        <row r="154">
          <cell r="A154">
            <v>430170321</v>
          </cell>
          <cell r="B154">
            <v>430170</v>
          </cell>
          <cell r="C154">
            <v>430</v>
          </cell>
          <cell r="D154" t="str">
            <v>ADVANCED MATH &amp; SCIENCE ACADEMY</v>
          </cell>
          <cell r="E154">
            <v>170</v>
          </cell>
          <cell r="F154" t="str">
            <v>MARLBOROUGH</v>
          </cell>
          <cell r="G154">
            <v>321</v>
          </cell>
          <cell r="H154" t="str">
            <v>WESTBOROUGH</v>
          </cell>
          <cell r="I154">
            <v>152.98984169520119</v>
          </cell>
          <cell r="J154">
            <v>9534</v>
          </cell>
          <cell r="K154">
            <v>5052</v>
          </cell>
          <cell r="L154">
            <v>893</v>
          </cell>
        </row>
        <row r="155">
          <cell r="A155">
            <v>430170322</v>
          </cell>
          <cell r="B155">
            <v>430170</v>
          </cell>
          <cell r="C155">
            <v>430</v>
          </cell>
          <cell r="D155" t="str">
            <v>ADVANCED MATH &amp; SCIENCE ACADEMY</v>
          </cell>
          <cell r="E155">
            <v>170</v>
          </cell>
          <cell r="F155" t="str">
            <v>MARLBOROUGH</v>
          </cell>
          <cell r="G155">
            <v>322</v>
          </cell>
          <cell r="H155" t="str">
            <v>WEST BOYLSTON</v>
          </cell>
          <cell r="I155">
            <v>141.65684677766791</v>
          </cell>
          <cell r="J155">
            <v>9449</v>
          </cell>
          <cell r="K155">
            <v>3936</v>
          </cell>
          <cell r="L155">
            <v>893</v>
          </cell>
        </row>
        <row r="156">
          <cell r="A156">
            <v>430170326</v>
          </cell>
          <cell r="B156">
            <v>430170</v>
          </cell>
          <cell r="C156">
            <v>430</v>
          </cell>
          <cell r="D156" t="str">
            <v>ADVANCED MATH &amp; SCIENCE ACADEMY</v>
          </cell>
          <cell r="E156">
            <v>170</v>
          </cell>
          <cell r="F156" t="str">
            <v>MARLBOROUGH</v>
          </cell>
          <cell r="G156">
            <v>326</v>
          </cell>
          <cell r="H156" t="str">
            <v>WESTFORD</v>
          </cell>
          <cell r="I156">
            <v>118.16220855168862</v>
          </cell>
          <cell r="J156">
            <v>8970</v>
          </cell>
          <cell r="K156">
            <v>1629</v>
          </cell>
          <cell r="L156">
            <v>893</v>
          </cell>
        </row>
        <row r="157">
          <cell r="A157">
            <v>430170330</v>
          </cell>
          <cell r="B157">
            <v>430170</v>
          </cell>
          <cell r="C157">
            <v>430</v>
          </cell>
          <cell r="D157" t="str">
            <v>ADVANCED MATH &amp; SCIENCE ACADEMY</v>
          </cell>
          <cell r="E157">
            <v>170</v>
          </cell>
          <cell r="F157" t="str">
            <v>MARLBOROUGH</v>
          </cell>
          <cell r="G157">
            <v>330</v>
          </cell>
          <cell r="H157" t="str">
            <v>WESTON</v>
          </cell>
          <cell r="I157">
            <v>194.1814520274167</v>
          </cell>
          <cell r="J157">
            <v>8251</v>
          </cell>
          <cell r="K157">
            <v>7771</v>
          </cell>
          <cell r="L157">
            <v>893</v>
          </cell>
        </row>
        <row r="158">
          <cell r="A158">
            <v>430170348</v>
          </cell>
          <cell r="B158">
            <v>430170</v>
          </cell>
          <cell r="C158">
            <v>430</v>
          </cell>
          <cell r="D158" t="str">
            <v>ADVANCED MATH &amp; SCIENCE ACADEMY</v>
          </cell>
          <cell r="E158">
            <v>170</v>
          </cell>
          <cell r="F158" t="str">
            <v>MARLBOROUGH</v>
          </cell>
          <cell r="G158">
            <v>348</v>
          </cell>
          <cell r="H158" t="str">
            <v>WORCESTER</v>
          </cell>
          <cell r="I158">
            <v>100.02777995397905</v>
          </cell>
          <cell r="J158">
            <v>10140</v>
          </cell>
          <cell r="K158">
            <v>3</v>
          </cell>
          <cell r="L158">
            <v>893</v>
          </cell>
        </row>
        <row r="159">
          <cell r="A159">
            <v>430170600</v>
          </cell>
          <cell r="B159">
            <v>430170</v>
          </cell>
          <cell r="C159">
            <v>430</v>
          </cell>
          <cell r="D159" t="str">
            <v>ADVANCED MATH &amp; SCIENCE ACADEMY</v>
          </cell>
          <cell r="E159">
            <v>170</v>
          </cell>
          <cell r="F159" t="str">
            <v>MARLBOROUGH</v>
          </cell>
          <cell r="G159">
            <v>600</v>
          </cell>
          <cell r="H159" t="str">
            <v>ACTON BOXBOROUGH</v>
          </cell>
          <cell r="I159">
            <v>124.41378277776781</v>
          </cell>
          <cell r="J159">
            <v>10047</v>
          </cell>
          <cell r="K159">
            <v>2453</v>
          </cell>
          <cell r="L159">
            <v>893</v>
          </cell>
        </row>
        <row r="160">
          <cell r="A160">
            <v>430170616</v>
          </cell>
          <cell r="B160">
            <v>430170</v>
          </cell>
          <cell r="C160">
            <v>430</v>
          </cell>
          <cell r="D160" t="str">
            <v>ADVANCED MATH &amp; SCIENCE ACADEMY</v>
          </cell>
          <cell r="E160">
            <v>170</v>
          </cell>
          <cell r="F160" t="str">
            <v>MARLBOROUGH</v>
          </cell>
          <cell r="G160">
            <v>616</v>
          </cell>
          <cell r="H160" t="str">
            <v>AYER SHIRLEY</v>
          </cell>
          <cell r="I160">
            <v>111.3495739951607</v>
          </cell>
          <cell r="J160">
            <v>9688</v>
          </cell>
          <cell r="K160">
            <v>1100</v>
          </cell>
          <cell r="L160">
            <v>893</v>
          </cell>
        </row>
        <row r="161">
          <cell r="A161">
            <v>430170620</v>
          </cell>
          <cell r="B161">
            <v>430170</v>
          </cell>
          <cell r="C161">
            <v>430</v>
          </cell>
          <cell r="D161" t="str">
            <v>ADVANCED MATH &amp; SCIENCE ACADEMY</v>
          </cell>
          <cell r="E161">
            <v>170</v>
          </cell>
          <cell r="F161" t="str">
            <v>MARLBOROUGH</v>
          </cell>
          <cell r="G161">
            <v>620</v>
          </cell>
          <cell r="H161" t="str">
            <v>BERLIN BOYLSTON</v>
          </cell>
          <cell r="I161">
            <v>151.63575925661175</v>
          </cell>
          <cell r="J161">
            <v>9738</v>
          </cell>
          <cell r="K161">
            <v>5028</v>
          </cell>
          <cell r="L161">
            <v>893</v>
          </cell>
        </row>
        <row r="162">
          <cell r="A162">
            <v>430170640</v>
          </cell>
          <cell r="B162">
            <v>430170</v>
          </cell>
          <cell r="C162">
            <v>430</v>
          </cell>
          <cell r="D162" t="str">
            <v>ADVANCED MATH &amp; SCIENCE ACADEMY</v>
          </cell>
          <cell r="E162">
            <v>170</v>
          </cell>
          <cell r="F162" t="str">
            <v>MARLBOROUGH</v>
          </cell>
          <cell r="G162">
            <v>640</v>
          </cell>
          <cell r="H162" t="str">
            <v>CONCORD CARLISLE</v>
          </cell>
          <cell r="I162">
            <v>168.5778809942733</v>
          </cell>
          <cell r="J162">
            <v>10047</v>
          </cell>
          <cell r="K162">
            <v>6890</v>
          </cell>
          <cell r="L162">
            <v>893</v>
          </cell>
        </row>
        <row r="163">
          <cell r="A163">
            <v>430170690</v>
          </cell>
          <cell r="B163">
            <v>430170</v>
          </cell>
          <cell r="C163">
            <v>430</v>
          </cell>
          <cell r="D163" t="str">
            <v>ADVANCED MATH &amp; SCIENCE ACADEMY</v>
          </cell>
          <cell r="E163">
            <v>170</v>
          </cell>
          <cell r="F163" t="str">
            <v>MARLBOROUGH</v>
          </cell>
          <cell r="G163">
            <v>690</v>
          </cell>
          <cell r="H163" t="str">
            <v>KING PHILIP</v>
          </cell>
          <cell r="I163">
            <v>114.68515159677337</v>
          </cell>
          <cell r="J163">
            <v>10047</v>
          </cell>
          <cell r="K163">
            <v>1475</v>
          </cell>
          <cell r="L163">
            <v>893</v>
          </cell>
        </row>
        <row r="164">
          <cell r="A164">
            <v>430170710</v>
          </cell>
          <cell r="B164">
            <v>430170</v>
          </cell>
          <cell r="C164">
            <v>430</v>
          </cell>
          <cell r="D164" t="str">
            <v>ADVANCED MATH &amp; SCIENCE ACADEMY</v>
          </cell>
          <cell r="E164">
            <v>170</v>
          </cell>
          <cell r="F164" t="str">
            <v>MARLBOROUGH</v>
          </cell>
          <cell r="G164">
            <v>710</v>
          </cell>
          <cell r="H164" t="str">
            <v>MENDON UPTON</v>
          </cell>
          <cell r="I164">
            <v>117.39109418889822</v>
          </cell>
          <cell r="J164">
            <v>9508</v>
          </cell>
          <cell r="K164">
            <v>1654</v>
          </cell>
          <cell r="L164">
            <v>893</v>
          </cell>
        </row>
        <row r="165">
          <cell r="A165">
            <v>430170725</v>
          </cell>
          <cell r="B165">
            <v>430170</v>
          </cell>
          <cell r="C165">
            <v>430</v>
          </cell>
          <cell r="D165" t="str">
            <v>ADVANCED MATH &amp; SCIENCE ACADEMY</v>
          </cell>
          <cell r="E165">
            <v>170</v>
          </cell>
          <cell r="F165" t="str">
            <v>MARLBOROUGH</v>
          </cell>
          <cell r="G165">
            <v>725</v>
          </cell>
          <cell r="H165" t="str">
            <v>NASHOBA</v>
          </cell>
          <cell r="I165">
            <v>139.66099969856691</v>
          </cell>
          <cell r="J165">
            <v>9598</v>
          </cell>
          <cell r="K165">
            <v>3807</v>
          </cell>
          <cell r="L165">
            <v>893</v>
          </cell>
        </row>
        <row r="166">
          <cell r="A166">
            <v>430170730</v>
          </cell>
          <cell r="B166">
            <v>430170</v>
          </cell>
          <cell r="C166">
            <v>430</v>
          </cell>
          <cell r="D166" t="str">
            <v>ADVANCED MATH &amp; SCIENCE ACADEMY</v>
          </cell>
          <cell r="E166">
            <v>170</v>
          </cell>
          <cell r="F166" t="str">
            <v>MARLBOROUGH</v>
          </cell>
          <cell r="G166">
            <v>730</v>
          </cell>
          <cell r="H166" t="str">
            <v>NORTHBORO SOUTHBORO</v>
          </cell>
          <cell r="I166">
            <v>120.30114718021206</v>
          </cell>
          <cell r="J166">
            <v>10266</v>
          </cell>
          <cell r="K166">
            <v>2084</v>
          </cell>
          <cell r="L166">
            <v>893</v>
          </cell>
        </row>
        <row r="167">
          <cell r="A167">
            <v>430170735</v>
          </cell>
          <cell r="B167">
            <v>430170</v>
          </cell>
          <cell r="C167">
            <v>430</v>
          </cell>
          <cell r="D167" t="str">
            <v>ADVANCED MATH &amp; SCIENCE ACADEMY</v>
          </cell>
          <cell r="E167">
            <v>170</v>
          </cell>
          <cell r="F167" t="str">
            <v>MARLBOROUGH</v>
          </cell>
          <cell r="G167">
            <v>735</v>
          </cell>
          <cell r="H167" t="str">
            <v>NORTH MIDDLESEX</v>
          </cell>
          <cell r="I167">
            <v>116.23663171832142</v>
          </cell>
          <cell r="J167">
            <v>9449</v>
          </cell>
          <cell r="K167">
            <v>1534</v>
          </cell>
          <cell r="L167">
            <v>893</v>
          </cell>
        </row>
        <row r="168">
          <cell r="A168">
            <v>430170775</v>
          </cell>
          <cell r="B168">
            <v>430170</v>
          </cell>
          <cell r="C168">
            <v>430</v>
          </cell>
          <cell r="D168" t="str">
            <v>ADVANCED MATH &amp; SCIENCE ACADEMY</v>
          </cell>
          <cell r="E168">
            <v>170</v>
          </cell>
          <cell r="F168" t="str">
            <v>MARLBOROUGH</v>
          </cell>
          <cell r="G168">
            <v>775</v>
          </cell>
          <cell r="H168" t="str">
            <v>WACHUSETT</v>
          </cell>
          <cell r="I168">
            <v>111.67243183213765</v>
          </cell>
          <cell r="J168">
            <v>9694</v>
          </cell>
          <cell r="K168">
            <v>1132</v>
          </cell>
          <cell r="L168">
            <v>893</v>
          </cell>
        </row>
        <row r="169">
          <cell r="A169">
            <v>431149149</v>
          </cell>
          <cell r="B169">
            <v>431149</v>
          </cell>
          <cell r="C169">
            <v>431</v>
          </cell>
          <cell r="D169" t="str">
            <v>COMMUNITY DAY - WEBSTER</v>
          </cell>
          <cell r="E169">
            <v>149</v>
          </cell>
          <cell r="F169" t="str">
            <v>LAWRENCE</v>
          </cell>
          <cell r="G169">
            <v>149</v>
          </cell>
          <cell r="H169" t="str">
            <v>LAWRENCE</v>
          </cell>
          <cell r="I169">
            <v>100</v>
          </cell>
          <cell r="J169">
            <v>11576</v>
          </cell>
          <cell r="K169">
            <v>0</v>
          </cell>
          <cell r="L169">
            <v>893</v>
          </cell>
        </row>
        <row r="170">
          <cell r="A170">
            <v>432712020</v>
          </cell>
          <cell r="B170">
            <v>432712</v>
          </cell>
          <cell r="C170">
            <v>432</v>
          </cell>
          <cell r="D170" t="str">
            <v>CAPE COD LIGHTHOUSE</v>
          </cell>
          <cell r="E170">
            <v>712</v>
          </cell>
          <cell r="F170" t="str">
            <v>MONOMOY</v>
          </cell>
          <cell r="G170">
            <v>20</v>
          </cell>
          <cell r="H170" t="str">
            <v>BARNSTABLE</v>
          </cell>
          <cell r="I170">
            <v>116.13834913631074</v>
          </cell>
          <cell r="J170">
            <v>7879</v>
          </cell>
          <cell r="K170">
            <v>1272</v>
          </cell>
          <cell r="L170">
            <v>893</v>
          </cell>
        </row>
        <row r="171">
          <cell r="A171">
            <v>432712036</v>
          </cell>
          <cell r="B171">
            <v>432712</v>
          </cell>
          <cell r="C171">
            <v>432</v>
          </cell>
          <cell r="D171" t="str">
            <v>CAPE COD LIGHTHOUSE</v>
          </cell>
          <cell r="E171">
            <v>712</v>
          </cell>
          <cell r="F171" t="str">
            <v>MONOMOY</v>
          </cell>
          <cell r="G171">
            <v>36</v>
          </cell>
          <cell r="H171" t="str">
            <v>BOURNE</v>
          </cell>
          <cell r="I171">
            <v>125.2827544935225</v>
          </cell>
          <cell r="J171">
            <v>7709</v>
          </cell>
          <cell r="K171">
            <v>1949</v>
          </cell>
          <cell r="L171">
            <v>893</v>
          </cell>
        </row>
        <row r="172">
          <cell r="A172">
            <v>432712242</v>
          </cell>
          <cell r="B172">
            <v>432712</v>
          </cell>
          <cell r="C172">
            <v>432</v>
          </cell>
          <cell r="D172" t="str">
            <v>CAPE COD LIGHTHOUSE</v>
          </cell>
          <cell r="E172">
            <v>712</v>
          </cell>
          <cell r="F172" t="str">
            <v>MONOMOY</v>
          </cell>
          <cell r="G172">
            <v>242</v>
          </cell>
          <cell r="H172" t="str">
            <v>PROVINCETOWN</v>
          </cell>
          <cell r="I172">
            <v>375.4087397560902</v>
          </cell>
          <cell r="J172">
            <v>8194</v>
          </cell>
          <cell r="K172">
            <v>22567</v>
          </cell>
          <cell r="L172">
            <v>893</v>
          </cell>
        </row>
        <row r="173">
          <cell r="A173">
            <v>432712261</v>
          </cell>
          <cell r="B173">
            <v>432712</v>
          </cell>
          <cell r="C173">
            <v>432</v>
          </cell>
          <cell r="D173" t="str">
            <v>CAPE COD LIGHTHOUSE</v>
          </cell>
          <cell r="E173">
            <v>712</v>
          </cell>
          <cell r="F173" t="str">
            <v>MONOMOY</v>
          </cell>
          <cell r="G173">
            <v>261</v>
          </cell>
          <cell r="H173" t="str">
            <v>SANDWICH</v>
          </cell>
          <cell r="I173">
            <v>127.67513078980835</v>
          </cell>
          <cell r="J173">
            <v>8727</v>
          </cell>
          <cell r="K173">
            <v>2415</v>
          </cell>
          <cell r="L173">
            <v>893</v>
          </cell>
        </row>
        <row r="174">
          <cell r="A174">
            <v>432712300</v>
          </cell>
          <cell r="B174">
            <v>432712</v>
          </cell>
          <cell r="C174">
            <v>432</v>
          </cell>
          <cell r="D174" t="str">
            <v>CAPE COD LIGHTHOUSE</v>
          </cell>
          <cell r="E174">
            <v>712</v>
          </cell>
          <cell r="F174" t="str">
            <v>MONOMOY</v>
          </cell>
          <cell r="G174">
            <v>300</v>
          </cell>
          <cell r="H174" t="str">
            <v>TRURO</v>
          </cell>
          <cell r="I174">
            <v>244.7335274524134</v>
          </cell>
          <cell r="J174">
            <v>7709</v>
          </cell>
          <cell r="K174">
            <v>11158</v>
          </cell>
          <cell r="L174">
            <v>893</v>
          </cell>
        </row>
        <row r="175">
          <cell r="A175">
            <v>432712645</v>
          </cell>
          <cell r="B175">
            <v>432712</v>
          </cell>
          <cell r="C175">
            <v>432</v>
          </cell>
          <cell r="D175" t="str">
            <v>CAPE COD LIGHTHOUSE</v>
          </cell>
          <cell r="E175">
            <v>712</v>
          </cell>
          <cell r="F175" t="str">
            <v>MONOMOY</v>
          </cell>
          <cell r="G175">
            <v>645</v>
          </cell>
          <cell r="H175" t="str">
            <v>DENNIS YARMOUTH</v>
          </cell>
          <cell r="I175">
            <v>134.65708452516856</v>
          </cell>
          <cell r="J175">
            <v>7997</v>
          </cell>
          <cell r="K175">
            <v>2772</v>
          </cell>
          <cell r="L175">
            <v>893</v>
          </cell>
        </row>
        <row r="176">
          <cell r="A176">
            <v>432712660</v>
          </cell>
          <cell r="B176">
            <v>432712</v>
          </cell>
          <cell r="C176">
            <v>432</v>
          </cell>
          <cell r="D176" t="str">
            <v>CAPE COD LIGHTHOUSE</v>
          </cell>
          <cell r="E176">
            <v>712</v>
          </cell>
          <cell r="F176" t="str">
            <v>MONOMOY</v>
          </cell>
          <cell r="G176">
            <v>660</v>
          </cell>
          <cell r="H176" t="str">
            <v>NAUSET</v>
          </cell>
          <cell r="I176">
            <v>186.06371418318105</v>
          </cell>
          <cell r="J176">
            <v>8447</v>
          </cell>
          <cell r="K176">
            <v>7270</v>
          </cell>
          <cell r="L176">
            <v>893</v>
          </cell>
        </row>
        <row r="177">
          <cell r="A177">
            <v>432712712</v>
          </cell>
          <cell r="B177">
            <v>432712</v>
          </cell>
          <cell r="C177">
            <v>432</v>
          </cell>
          <cell r="D177" t="str">
            <v>CAPE COD LIGHTHOUSE</v>
          </cell>
          <cell r="E177">
            <v>712</v>
          </cell>
          <cell r="F177" t="str">
            <v>MONOMOY</v>
          </cell>
          <cell r="G177">
            <v>712</v>
          </cell>
          <cell r="H177" t="str">
            <v>MONOMOY</v>
          </cell>
          <cell r="I177">
            <v>148.14983447292263</v>
          </cell>
          <cell r="J177">
            <v>7985</v>
          </cell>
          <cell r="K177">
            <v>3845</v>
          </cell>
          <cell r="L177">
            <v>893</v>
          </cell>
        </row>
        <row r="178">
          <cell r="A178">
            <v>435301031</v>
          </cell>
          <cell r="B178">
            <v>435301</v>
          </cell>
          <cell r="C178">
            <v>435</v>
          </cell>
          <cell r="D178" t="str">
            <v>INNOVATION ACADEMY</v>
          </cell>
          <cell r="E178">
            <v>301</v>
          </cell>
          <cell r="F178" t="str">
            <v>TYNGSBOROUGH</v>
          </cell>
          <cell r="G178">
            <v>31</v>
          </cell>
          <cell r="H178" t="str">
            <v>BILLERICA</v>
          </cell>
          <cell r="I178">
            <v>126.48589170488074</v>
          </cell>
          <cell r="J178">
            <v>8612</v>
          </cell>
          <cell r="K178">
            <v>2281</v>
          </cell>
          <cell r="L178">
            <v>893</v>
          </cell>
        </row>
        <row r="179">
          <cell r="A179">
            <v>435301048</v>
          </cell>
          <cell r="B179">
            <v>435301</v>
          </cell>
          <cell r="C179">
            <v>435</v>
          </cell>
          <cell r="D179" t="str">
            <v>INNOVATION ACADEMY</v>
          </cell>
          <cell r="E179">
            <v>301</v>
          </cell>
          <cell r="F179" t="str">
            <v>TYNGSBOROUGH</v>
          </cell>
          <cell r="G179">
            <v>48</v>
          </cell>
          <cell r="H179" t="str">
            <v>BURLINGTON</v>
          </cell>
          <cell r="I179">
            <v>150.55672210904248</v>
          </cell>
          <cell r="J179">
            <v>9384</v>
          </cell>
          <cell r="K179">
            <v>4744</v>
          </cell>
          <cell r="L179">
            <v>893</v>
          </cell>
        </row>
        <row r="180">
          <cell r="A180">
            <v>435301056</v>
          </cell>
          <cell r="B180">
            <v>435301</v>
          </cell>
          <cell r="C180">
            <v>435</v>
          </cell>
          <cell r="D180" t="str">
            <v>INNOVATION ACADEMY</v>
          </cell>
          <cell r="E180">
            <v>301</v>
          </cell>
          <cell r="F180" t="str">
            <v>TYNGSBOROUGH</v>
          </cell>
          <cell r="G180">
            <v>56</v>
          </cell>
          <cell r="H180" t="str">
            <v>CHELMSFORD</v>
          </cell>
          <cell r="I180">
            <v>115.84804850629283</v>
          </cell>
          <cell r="J180">
            <v>8421</v>
          </cell>
          <cell r="K180">
            <v>1335</v>
          </cell>
          <cell r="L180">
            <v>893</v>
          </cell>
        </row>
        <row r="181">
          <cell r="A181">
            <v>435301079</v>
          </cell>
          <cell r="B181">
            <v>435301</v>
          </cell>
          <cell r="C181">
            <v>435</v>
          </cell>
          <cell r="D181" t="str">
            <v>INNOVATION ACADEMY</v>
          </cell>
          <cell r="E181">
            <v>301</v>
          </cell>
          <cell r="F181" t="str">
            <v>TYNGSBOROUGH</v>
          </cell>
          <cell r="G181">
            <v>79</v>
          </cell>
          <cell r="H181" t="str">
            <v>DRACUT</v>
          </cell>
          <cell r="I181">
            <v>104.44041606134947</v>
          </cell>
          <cell r="J181">
            <v>8737</v>
          </cell>
          <cell r="K181">
            <v>388</v>
          </cell>
          <cell r="L181">
            <v>893</v>
          </cell>
        </row>
        <row r="182">
          <cell r="A182">
            <v>435301149</v>
          </cell>
          <cell r="B182">
            <v>435301</v>
          </cell>
          <cell r="C182">
            <v>435</v>
          </cell>
          <cell r="D182" t="str">
            <v>INNOVATION ACADEMY</v>
          </cell>
          <cell r="E182">
            <v>301</v>
          </cell>
          <cell r="F182" t="str">
            <v>TYNGSBOROUGH</v>
          </cell>
          <cell r="G182">
            <v>149</v>
          </cell>
          <cell r="H182" t="str">
            <v>LAWRENCE</v>
          </cell>
          <cell r="I182">
            <v>100</v>
          </cell>
          <cell r="J182">
            <v>9384</v>
          </cell>
          <cell r="K182">
            <v>0</v>
          </cell>
          <cell r="L182">
            <v>893</v>
          </cell>
        </row>
        <row r="183">
          <cell r="A183">
            <v>435301155</v>
          </cell>
          <cell r="B183">
            <v>435301</v>
          </cell>
          <cell r="C183">
            <v>435</v>
          </cell>
          <cell r="D183" t="str">
            <v>INNOVATION ACADEMY</v>
          </cell>
          <cell r="E183">
            <v>301</v>
          </cell>
          <cell r="F183" t="str">
            <v>TYNGSBOROUGH</v>
          </cell>
          <cell r="G183">
            <v>155</v>
          </cell>
          <cell r="H183" t="str">
            <v>LEXINGTON</v>
          </cell>
          <cell r="I183">
            <v>161.37930117908181</v>
          </cell>
          <cell r="J183">
            <v>8732</v>
          </cell>
          <cell r="K183">
            <v>5360</v>
          </cell>
          <cell r="L183">
            <v>893</v>
          </cell>
        </row>
        <row r="184">
          <cell r="A184">
            <v>435301158</v>
          </cell>
          <cell r="B184">
            <v>435301</v>
          </cell>
          <cell r="C184">
            <v>435</v>
          </cell>
          <cell r="D184" t="str">
            <v>INNOVATION ACADEMY</v>
          </cell>
          <cell r="E184">
            <v>301</v>
          </cell>
          <cell r="F184" t="str">
            <v>TYNGSBOROUGH</v>
          </cell>
          <cell r="G184">
            <v>158</v>
          </cell>
          <cell r="H184" t="str">
            <v>LITTLETON</v>
          </cell>
          <cell r="I184">
            <v>129.19975407783383</v>
          </cell>
          <cell r="J184">
            <v>9384</v>
          </cell>
          <cell r="K184">
            <v>2740</v>
          </cell>
          <cell r="L184">
            <v>893</v>
          </cell>
        </row>
        <row r="185">
          <cell r="A185">
            <v>435301160</v>
          </cell>
          <cell r="B185">
            <v>435301</v>
          </cell>
          <cell r="C185">
            <v>435</v>
          </cell>
          <cell r="D185" t="str">
            <v>INNOVATION ACADEMY</v>
          </cell>
          <cell r="E185">
            <v>301</v>
          </cell>
          <cell r="F185" t="str">
            <v>TYNGSBOROUGH</v>
          </cell>
          <cell r="G185">
            <v>160</v>
          </cell>
          <cell r="H185" t="str">
            <v>LOWELL</v>
          </cell>
          <cell r="I185">
            <v>100</v>
          </cell>
          <cell r="J185">
            <v>9269</v>
          </cell>
          <cell r="K185">
            <v>0</v>
          </cell>
          <cell r="L185">
            <v>893</v>
          </cell>
        </row>
        <row r="186">
          <cell r="A186">
            <v>435301295</v>
          </cell>
          <cell r="B186">
            <v>435301</v>
          </cell>
          <cell r="C186">
            <v>435</v>
          </cell>
          <cell r="D186" t="str">
            <v>INNOVATION ACADEMY</v>
          </cell>
          <cell r="E186">
            <v>301</v>
          </cell>
          <cell r="F186" t="str">
            <v>TYNGSBOROUGH</v>
          </cell>
          <cell r="G186">
            <v>295</v>
          </cell>
          <cell r="H186" t="str">
            <v>TEWKSBURY</v>
          </cell>
          <cell r="I186">
            <v>119.98420883946888</v>
          </cell>
          <cell r="J186">
            <v>8730</v>
          </cell>
          <cell r="K186">
            <v>1745</v>
          </cell>
          <cell r="L186">
            <v>893</v>
          </cell>
        </row>
        <row r="187">
          <cell r="A187">
            <v>435301301</v>
          </cell>
          <cell r="B187">
            <v>435301</v>
          </cell>
          <cell r="C187">
            <v>435</v>
          </cell>
          <cell r="D187" t="str">
            <v>INNOVATION ACADEMY</v>
          </cell>
          <cell r="E187">
            <v>301</v>
          </cell>
          <cell r="F187" t="str">
            <v>TYNGSBOROUGH</v>
          </cell>
          <cell r="G187">
            <v>301</v>
          </cell>
          <cell r="H187" t="str">
            <v>TYNGSBOROUGH</v>
          </cell>
          <cell r="I187">
            <v>123.06813061347499</v>
          </cell>
          <cell r="J187">
            <v>8788</v>
          </cell>
          <cell r="K187">
            <v>2027</v>
          </cell>
          <cell r="L187">
            <v>893</v>
          </cell>
        </row>
        <row r="188">
          <cell r="A188">
            <v>435301308</v>
          </cell>
          <cell r="B188">
            <v>435301</v>
          </cell>
          <cell r="C188">
            <v>435</v>
          </cell>
          <cell r="D188" t="str">
            <v>INNOVATION ACADEMY</v>
          </cell>
          <cell r="E188">
            <v>301</v>
          </cell>
          <cell r="F188" t="str">
            <v>TYNGSBOROUGH</v>
          </cell>
          <cell r="G188">
            <v>308</v>
          </cell>
          <cell r="H188" t="str">
            <v>WALTHAM</v>
          </cell>
          <cell r="I188">
            <v>152.48092733630386</v>
          </cell>
          <cell r="J188">
            <v>9384</v>
          </cell>
          <cell r="K188">
            <v>4925</v>
          </cell>
          <cell r="L188">
            <v>893</v>
          </cell>
        </row>
        <row r="189">
          <cell r="A189">
            <v>435301326</v>
          </cell>
          <cell r="B189">
            <v>435301</v>
          </cell>
          <cell r="C189">
            <v>435</v>
          </cell>
          <cell r="D189" t="str">
            <v>INNOVATION ACADEMY</v>
          </cell>
          <cell r="E189">
            <v>301</v>
          </cell>
          <cell r="F189" t="str">
            <v>TYNGSBOROUGH</v>
          </cell>
          <cell r="G189">
            <v>326</v>
          </cell>
          <cell r="H189" t="str">
            <v>WESTFORD</v>
          </cell>
          <cell r="I189">
            <v>118.16220855168862</v>
          </cell>
          <cell r="J189">
            <v>9919</v>
          </cell>
          <cell r="K189">
            <v>1802</v>
          </cell>
          <cell r="L189">
            <v>893</v>
          </cell>
        </row>
        <row r="190">
          <cell r="A190">
            <v>435301342</v>
          </cell>
          <cell r="B190">
            <v>435301</v>
          </cell>
          <cell r="C190">
            <v>435</v>
          </cell>
          <cell r="D190" t="str">
            <v>INNOVATION ACADEMY</v>
          </cell>
          <cell r="E190">
            <v>301</v>
          </cell>
          <cell r="F190" t="str">
            <v>TYNGSBOROUGH</v>
          </cell>
          <cell r="G190">
            <v>342</v>
          </cell>
          <cell r="H190" t="str">
            <v>WILMINGTON</v>
          </cell>
          <cell r="I190">
            <v>134.29938123907434</v>
          </cell>
          <cell r="J190">
            <v>8826</v>
          </cell>
          <cell r="K190">
            <v>3027</v>
          </cell>
          <cell r="L190">
            <v>893</v>
          </cell>
        </row>
        <row r="191">
          <cell r="A191">
            <v>435301640</v>
          </cell>
          <cell r="B191">
            <v>435301</v>
          </cell>
          <cell r="C191">
            <v>435</v>
          </cell>
          <cell r="D191" t="str">
            <v>INNOVATION ACADEMY</v>
          </cell>
          <cell r="E191">
            <v>301</v>
          </cell>
          <cell r="F191" t="str">
            <v>TYNGSBOROUGH</v>
          </cell>
          <cell r="G191">
            <v>640</v>
          </cell>
          <cell r="H191" t="str">
            <v>CONCORD CARLISLE</v>
          </cell>
          <cell r="I191">
            <v>168.5778809942733</v>
          </cell>
          <cell r="J191">
            <v>9384</v>
          </cell>
          <cell r="K191">
            <v>6435</v>
          </cell>
          <cell r="L191">
            <v>893</v>
          </cell>
        </row>
        <row r="192">
          <cell r="A192">
            <v>435301673</v>
          </cell>
          <cell r="B192">
            <v>435301</v>
          </cell>
          <cell r="C192">
            <v>435</v>
          </cell>
          <cell r="D192" t="str">
            <v>INNOVATION ACADEMY</v>
          </cell>
          <cell r="E192">
            <v>301</v>
          </cell>
          <cell r="F192" t="str">
            <v>TYNGSBOROUGH</v>
          </cell>
          <cell r="G192">
            <v>673</v>
          </cell>
          <cell r="H192" t="str">
            <v>GROTON DUNSTABLE</v>
          </cell>
          <cell r="I192">
            <v>121.95616438288044</v>
          </cell>
          <cell r="J192">
            <v>8775</v>
          </cell>
          <cell r="K192">
            <v>1927</v>
          </cell>
          <cell r="L192">
            <v>893</v>
          </cell>
        </row>
        <row r="193">
          <cell r="A193">
            <v>435301725</v>
          </cell>
          <cell r="B193">
            <v>435301</v>
          </cell>
          <cell r="C193">
            <v>435</v>
          </cell>
          <cell r="D193" t="str">
            <v>INNOVATION ACADEMY</v>
          </cell>
          <cell r="E193">
            <v>301</v>
          </cell>
          <cell r="F193" t="str">
            <v>TYNGSBOROUGH</v>
          </cell>
          <cell r="G193">
            <v>725</v>
          </cell>
          <cell r="H193" t="str">
            <v>NASHOBA</v>
          </cell>
          <cell r="I193">
            <v>139.66099969856691</v>
          </cell>
          <cell r="J193">
            <v>9384</v>
          </cell>
          <cell r="K193">
            <v>3722</v>
          </cell>
          <cell r="L193">
            <v>893</v>
          </cell>
        </row>
        <row r="194">
          <cell r="A194">
            <v>435301735</v>
          </cell>
          <cell r="B194">
            <v>435301</v>
          </cell>
          <cell r="C194">
            <v>435</v>
          </cell>
          <cell r="D194" t="str">
            <v>INNOVATION ACADEMY</v>
          </cell>
          <cell r="E194">
            <v>301</v>
          </cell>
          <cell r="F194" t="str">
            <v>TYNGSBOROUGH</v>
          </cell>
          <cell r="G194">
            <v>735</v>
          </cell>
          <cell r="H194" t="str">
            <v>NORTH MIDDLESEX</v>
          </cell>
          <cell r="I194">
            <v>116.23663171832142</v>
          </cell>
          <cell r="J194">
            <v>9145</v>
          </cell>
          <cell r="K194">
            <v>1485</v>
          </cell>
          <cell r="L194">
            <v>893</v>
          </cell>
        </row>
        <row r="195">
          <cell r="A195">
            <v>436049001</v>
          </cell>
          <cell r="B195">
            <v>436049</v>
          </cell>
          <cell r="C195">
            <v>436</v>
          </cell>
          <cell r="D195" t="str">
            <v>COMMUNITY CHARTER SCHOOL OF CAMBRIDGE</v>
          </cell>
          <cell r="E195">
            <v>49</v>
          </cell>
          <cell r="F195" t="str">
            <v>CAMBRIDGE</v>
          </cell>
          <cell r="G195">
            <v>1</v>
          </cell>
          <cell r="H195" t="str">
            <v>ABINGTON</v>
          </cell>
          <cell r="I195">
            <v>119.13262987143031</v>
          </cell>
          <cell r="J195">
            <v>8284</v>
          </cell>
          <cell r="K195">
            <v>1585</v>
          </cell>
          <cell r="L195">
            <v>893</v>
          </cell>
        </row>
        <row r="196">
          <cell r="A196">
            <v>436049010</v>
          </cell>
          <cell r="B196">
            <v>436049</v>
          </cell>
          <cell r="C196">
            <v>436</v>
          </cell>
          <cell r="D196" t="str">
            <v>COMMUNITY CHARTER SCHOOL OF CAMBRIDGE</v>
          </cell>
          <cell r="E196">
            <v>49</v>
          </cell>
          <cell r="F196" t="str">
            <v>CAMBRIDGE</v>
          </cell>
          <cell r="G196">
            <v>10</v>
          </cell>
          <cell r="H196" t="str">
            <v>ARLINGTON</v>
          </cell>
          <cell r="I196">
            <v>128.38006453469885</v>
          </cell>
          <cell r="J196">
            <v>10087</v>
          </cell>
          <cell r="K196">
            <v>2863</v>
          </cell>
          <cell r="L196">
            <v>893</v>
          </cell>
        </row>
        <row r="197">
          <cell r="A197">
            <v>436049026</v>
          </cell>
          <cell r="B197">
            <v>436049</v>
          </cell>
          <cell r="C197">
            <v>436</v>
          </cell>
          <cell r="D197" t="str">
            <v>COMMUNITY CHARTER SCHOOL OF CAMBRIDGE</v>
          </cell>
          <cell r="E197">
            <v>49</v>
          </cell>
          <cell r="F197" t="str">
            <v>CAMBRIDGE</v>
          </cell>
          <cell r="G197">
            <v>26</v>
          </cell>
          <cell r="H197" t="str">
            <v>BELMONT</v>
          </cell>
          <cell r="I197">
            <v>122.40477427062424</v>
          </cell>
          <cell r="J197">
            <v>13051</v>
          </cell>
          <cell r="K197">
            <v>2924</v>
          </cell>
          <cell r="L197">
            <v>893</v>
          </cell>
        </row>
        <row r="198">
          <cell r="A198">
            <v>436049035</v>
          </cell>
          <cell r="B198">
            <v>436049</v>
          </cell>
          <cell r="C198">
            <v>436</v>
          </cell>
          <cell r="D198" t="str">
            <v>COMMUNITY CHARTER SCHOOL OF CAMBRIDGE</v>
          </cell>
          <cell r="E198">
            <v>49</v>
          </cell>
          <cell r="F198" t="str">
            <v>CAMBRIDGE</v>
          </cell>
          <cell r="G198">
            <v>35</v>
          </cell>
          <cell r="H198" t="str">
            <v>BOSTON</v>
          </cell>
          <cell r="I198">
            <v>116.58800846300366</v>
          </cell>
          <cell r="J198">
            <v>11395</v>
          </cell>
          <cell r="K198">
            <v>1890</v>
          </cell>
          <cell r="L198">
            <v>893</v>
          </cell>
        </row>
        <row r="199">
          <cell r="A199">
            <v>436049044</v>
          </cell>
          <cell r="B199">
            <v>436049</v>
          </cell>
          <cell r="C199">
            <v>436</v>
          </cell>
          <cell r="D199" t="str">
            <v>COMMUNITY CHARTER SCHOOL OF CAMBRIDGE</v>
          </cell>
          <cell r="E199">
            <v>49</v>
          </cell>
          <cell r="F199" t="str">
            <v>CAMBRIDGE</v>
          </cell>
          <cell r="G199">
            <v>44</v>
          </cell>
          <cell r="H199" t="str">
            <v>BROCKTON</v>
          </cell>
          <cell r="I199">
            <v>100</v>
          </cell>
          <cell r="J199">
            <v>11955</v>
          </cell>
          <cell r="K199">
            <v>0</v>
          </cell>
          <cell r="L199">
            <v>893</v>
          </cell>
        </row>
        <row r="200">
          <cell r="A200">
            <v>436049049</v>
          </cell>
          <cell r="B200">
            <v>436049</v>
          </cell>
          <cell r="C200">
            <v>436</v>
          </cell>
          <cell r="D200" t="str">
            <v>COMMUNITY CHARTER SCHOOL OF CAMBRIDGE</v>
          </cell>
          <cell r="E200">
            <v>49</v>
          </cell>
          <cell r="F200" t="str">
            <v>CAMBRIDGE</v>
          </cell>
          <cell r="G200">
            <v>49</v>
          </cell>
          <cell r="H200" t="str">
            <v>CAMBRIDGE</v>
          </cell>
          <cell r="I200">
            <v>219.27950896234023</v>
          </cell>
          <cell r="J200">
            <v>11671</v>
          </cell>
          <cell r="K200">
            <v>13921</v>
          </cell>
          <cell r="L200">
            <v>893</v>
          </cell>
        </row>
        <row r="201">
          <cell r="A201">
            <v>436049057</v>
          </cell>
          <cell r="B201">
            <v>436049</v>
          </cell>
          <cell r="C201">
            <v>436</v>
          </cell>
          <cell r="D201" t="str">
            <v>COMMUNITY CHARTER SCHOOL OF CAMBRIDGE</v>
          </cell>
          <cell r="E201">
            <v>49</v>
          </cell>
          <cell r="F201" t="str">
            <v>CAMBRIDGE</v>
          </cell>
          <cell r="G201">
            <v>57</v>
          </cell>
          <cell r="H201" t="str">
            <v>CHELSEA</v>
          </cell>
          <cell r="I201">
            <v>101.56381076716967</v>
          </cell>
          <cell r="J201">
            <v>11477</v>
          </cell>
          <cell r="K201">
            <v>179</v>
          </cell>
          <cell r="L201">
            <v>893</v>
          </cell>
        </row>
        <row r="202">
          <cell r="A202">
            <v>436049093</v>
          </cell>
          <cell r="B202">
            <v>436049</v>
          </cell>
          <cell r="C202">
            <v>436</v>
          </cell>
          <cell r="D202" t="str">
            <v>COMMUNITY CHARTER SCHOOL OF CAMBRIDGE</v>
          </cell>
          <cell r="E202">
            <v>49</v>
          </cell>
          <cell r="F202" t="str">
            <v>CAMBRIDGE</v>
          </cell>
          <cell r="G202">
            <v>93</v>
          </cell>
          <cell r="H202" t="str">
            <v>EVERETT</v>
          </cell>
          <cell r="I202">
            <v>100</v>
          </cell>
          <cell r="J202">
            <v>10551</v>
          </cell>
          <cell r="K202">
            <v>0</v>
          </cell>
          <cell r="L202">
            <v>893</v>
          </cell>
        </row>
        <row r="203">
          <cell r="A203">
            <v>436049163</v>
          </cell>
          <cell r="B203">
            <v>436049</v>
          </cell>
          <cell r="C203">
            <v>436</v>
          </cell>
          <cell r="D203" t="str">
            <v>COMMUNITY CHARTER SCHOOL OF CAMBRIDGE</v>
          </cell>
          <cell r="E203">
            <v>49</v>
          </cell>
          <cell r="F203" t="str">
            <v>CAMBRIDGE</v>
          </cell>
          <cell r="G203">
            <v>163</v>
          </cell>
          <cell r="H203" t="str">
            <v>LYNN</v>
          </cell>
          <cell r="I203">
            <v>100.2951772277936</v>
          </cell>
          <cell r="J203">
            <v>9357</v>
          </cell>
          <cell r="K203">
            <v>28</v>
          </cell>
          <cell r="L203">
            <v>893</v>
          </cell>
        </row>
        <row r="204">
          <cell r="A204">
            <v>436049165</v>
          </cell>
          <cell r="B204">
            <v>436049</v>
          </cell>
          <cell r="C204">
            <v>436</v>
          </cell>
          <cell r="D204" t="str">
            <v>COMMUNITY CHARTER SCHOOL OF CAMBRIDGE</v>
          </cell>
          <cell r="E204">
            <v>49</v>
          </cell>
          <cell r="F204" t="str">
            <v>CAMBRIDGE</v>
          </cell>
          <cell r="G204">
            <v>165</v>
          </cell>
          <cell r="H204" t="str">
            <v>MALDEN</v>
          </cell>
          <cell r="I204">
            <v>100</v>
          </cell>
          <cell r="J204">
            <v>11118</v>
          </cell>
          <cell r="K204">
            <v>0</v>
          </cell>
          <cell r="L204">
            <v>893</v>
          </cell>
        </row>
        <row r="205">
          <cell r="A205">
            <v>436049176</v>
          </cell>
          <cell r="B205">
            <v>436049</v>
          </cell>
          <cell r="C205">
            <v>436</v>
          </cell>
          <cell r="D205" t="str">
            <v>COMMUNITY CHARTER SCHOOL OF CAMBRIDGE</v>
          </cell>
          <cell r="E205">
            <v>49</v>
          </cell>
          <cell r="F205" t="str">
            <v>CAMBRIDGE</v>
          </cell>
          <cell r="G205">
            <v>176</v>
          </cell>
          <cell r="H205" t="str">
            <v>MEDFORD</v>
          </cell>
          <cell r="I205">
            <v>113.22970435682558</v>
          </cell>
          <cell r="J205">
            <v>10753</v>
          </cell>
          <cell r="K205">
            <v>1423</v>
          </cell>
          <cell r="L205">
            <v>893</v>
          </cell>
        </row>
        <row r="206">
          <cell r="A206">
            <v>436049243</v>
          </cell>
          <cell r="B206">
            <v>436049</v>
          </cell>
          <cell r="C206">
            <v>436</v>
          </cell>
          <cell r="D206" t="str">
            <v>COMMUNITY CHARTER SCHOOL OF CAMBRIDGE</v>
          </cell>
          <cell r="E206">
            <v>49</v>
          </cell>
          <cell r="F206" t="str">
            <v>CAMBRIDGE</v>
          </cell>
          <cell r="G206">
            <v>243</v>
          </cell>
          <cell r="H206" t="str">
            <v>QUINCY</v>
          </cell>
          <cell r="I206">
            <v>114.3587150373222</v>
          </cell>
          <cell r="J206">
            <v>10087</v>
          </cell>
          <cell r="K206">
            <v>1448</v>
          </cell>
          <cell r="L206">
            <v>893</v>
          </cell>
        </row>
        <row r="207">
          <cell r="A207">
            <v>436049244</v>
          </cell>
          <cell r="B207">
            <v>436049</v>
          </cell>
          <cell r="C207">
            <v>436</v>
          </cell>
          <cell r="D207" t="str">
            <v>COMMUNITY CHARTER SCHOOL OF CAMBRIDGE</v>
          </cell>
          <cell r="E207">
            <v>49</v>
          </cell>
          <cell r="F207" t="str">
            <v>CAMBRIDGE</v>
          </cell>
          <cell r="G207">
            <v>244</v>
          </cell>
          <cell r="H207" t="str">
            <v>RANDOLPH</v>
          </cell>
          <cell r="I207">
            <v>126.86651298108893</v>
          </cell>
          <cell r="J207">
            <v>10345</v>
          </cell>
          <cell r="K207">
            <v>2779</v>
          </cell>
          <cell r="L207">
            <v>893</v>
          </cell>
        </row>
        <row r="208">
          <cell r="A208">
            <v>436049248</v>
          </cell>
          <cell r="B208">
            <v>436049</v>
          </cell>
          <cell r="C208">
            <v>436</v>
          </cell>
          <cell r="D208" t="str">
            <v>COMMUNITY CHARTER SCHOOL OF CAMBRIDGE</v>
          </cell>
          <cell r="E208">
            <v>49</v>
          </cell>
          <cell r="F208" t="str">
            <v>CAMBRIDGE</v>
          </cell>
          <cell r="G208">
            <v>248</v>
          </cell>
          <cell r="H208" t="str">
            <v>REVERE</v>
          </cell>
          <cell r="I208">
            <v>103.95062438142236</v>
          </cell>
          <cell r="J208">
            <v>11585</v>
          </cell>
          <cell r="K208">
            <v>458</v>
          </cell>
          <cell r="L208">
            <v>893</v>
          </cell>
        </row>
        <row r="209">
          <cell r="A209">
            <v>436049258</v>
          </cell>
          <cell r="B209">
            <v>436049</v>
          </cell>
          <cell r="C209">
            <v>436</v>
          </cell>
          <cell r="D209" t="str">
            <v>COMMUNITY CHARTER SCHOOL OF CAMBRIDGE</v>
          </cell>
          <cell r="E209">
            <v>49</v>
          </cell>
          <cell r="F209" t="str">
            <v>CAMBRIDGE</v>
          </cell>
          <cell r="G209">
            <v>258</v>
          </cell>
          <cell r="H209" t="str">
            <v>SALEM</v>
          </cell>
          <cell r="I209">
            <v>118.56245523089972</v>
          </cell>
          <cell r="J209">
            <v>8284</v>
          </cell>
          <cell r="K209">
            <v>1538</v>
          </cell>
          <cell r="L209">
            <v>893</v>
          </cell>
        </row>
        <row r="210">
          <cell r="A210">
            <v>436049262</v>
          </cell>
          <cell r="B210">
            <v>436049</v>
          </cell>
          <cell r="C210">
            <v>436</v>
          </cell>
          <cell r="D210" t="str">
            <v>COMMUNITY CHARTER SCHOOL OF CAMBRIDGE</v>
          </cell>
          <cell r="E210">
            <v>49</v>
          </cell>
          <cell r="F210" t="str">
            <v>CAMBRIDGE</v>
          </cell>
          <cell r="G210">
            <v>262</v>
          </cell>
          <cell r="H210" t="str">
            <v>SAUGUS</v>
          </cell>
          <cell r="I210">
            <v>123.8472462793866</v>
          </cell>
          <cell r="J210">
            <v>8284</v>
          </cell>
          <cell r="K210">
            <v>1976</v>
          </cell>
          <cell r="L210">
            <v>893</v>
          </cell>
        </row>
        <row r="211">
          <cell r="A211">
            <v>436049274</v>
          </cell>
          <cell r="B211">
            <v>436049</v>
          </cell>
          <cell r="C211">
            <v>436</v>
          </cell>
          <cell r="D211" t="str">
            <v>COMMUNITY CHARTER SCHOOL OF CAMBRIDGE</v>
          </cell>
          <cell r="E211">
            <v>49</v>
          </cell>
          <cell r="F211" t="str">
            <v>CAMBRIDGE</v>
          </cell>
          <cell r="G211">
            <v>274</v>
          </cell>
          <cell r="H211" t="str">
            <v>SOMERVILLE</v>
          </cell>
          <cell r="I211">
            <v>121.57816783599654</v>
          </cell>
          <cell r="J211">
            <v>9926</v>
          </cell>
          <cell r="K211">
            <v>2142</v>
          </cell>
          <cell r="L211">
            <v>893</v>
          </cell>
        </row>
        <row r="212">
          <cell r="A212">
            <v>436049284</v>
          </cell>
          <cell r="B212">
            <v>436049</v>
          </cell>
          <cell r="C212">
            <v>436</v>
          </cell>
          <cell r="D212" t="str">
            <v>COMMUNITY CHARTER SCHOOL OF CAMBRIDGE</v>
          </cell>
          <cell r="E212">
            <v>49</v>
          </cell>
          <cell r="F212" t="str">
            <v>CAMBRIDGE</v>
          </cell>
          <cell r="G212">
            <v>284</v>
          </cell>
          <cell r="H212" t="str">
            <v>STONEHAM</v>
          </cell>
          <cell r="I212">
            <v>124.54631067143818</v>
          </cell>
          <cell r="J212">
            <v>8284</v>
          </cell>
          <cell r="K212">
            <v>2033</v>
          </cell>
          <cell r="L212">
            <v>893</v>
          </cell>
        </row>
        <row r="213">
          <cell r="A213">
            <v>436049285</v>
          </cell>
          <cell r="B213">
            <v>436049</v>
          </cell>
          <cell r="C213">
            <v>436</v>
          </cell>
          <cell r="D213" t="str">
            <v>COMMUNITY CHARTER SCHOOL OF CAMBRIDGE</v>
          </cell>
          <cell r="E213">
            <v>49</v>
          </cell>
          <cell r="F213" t="str">
            <v>CAMBRIDGE</v>
          </cell>
          <cell r="G213">
            <v>285</v>
          </cell>
          <cell r="H213" t="str">
            <v>STOUGHTON</v>
          </cell>
          <cell r="I213">
            <v>112.22571616175851</v>
          </cell>
          <cell r="J213">
            <v>8284</v>
          </cell>
          <cell r="K213">
            <v>1013</v>
          </cell>
          <cell r="L213">
            <v>893</v>
          </cell>
        </row>
        <row r="214">
          <cell r="A214">
            <v>436049308</v>
          </cell>
          <cell r="B214">
            <v>436049</v>
          </cell>
          <cell r="C214">
            <v>436</v>
          </cell>
          <cell r="D214" t="str">
            <v>COMMUNITY CHARTER SCHOOL OF CAMBRIDGE</v>
          </cell>
          <cell r="E214">
            <v>49</v>
          </cell>
          <cell r="F214" t="str">
            <v>CAMBRIDGE</v>
          </cell>
          <cell r="G214">
            <v>308</v>
          </cell>
          <cell r="H214" t="str">
            <v>WALTHAM</v>
          </cell>
          <cell r="I214">
            <v>152.48092733630386</v>
          </cell>
          <cell r="J214">
            <v>13051</v>
          </cell>
          <cell r="K214">
            <v>6849</v>
          </cell>
          <cell r="L214">
            <v>893</v>
          </cell>
        </row>
        <row r="215">
          <cell r="A215">
            <v>436049314</v>
          </cell>
          <cell r="B215">
            <v>436049</v>
          </cell>
          <cell r="C215">
            <v>436</v>
          </cell>
          <cell r="D215" t="str">
            <v>COMMUNITY CHARTER SCHOOL OF CAMBRIDGE</v>
          </cell>
          <cell r="E215">
            <v>49</v>
          </cell>
          <cell r="F215" t="str">
            <v>CAMBRIDGE</v>
          </cell>
          <cell r="G215">
            <v>314</v>
          </cell>
          <cell r="H215" t="str">
            <v>WATERTOWN</v>
          </cell>
          <cell r="I215">
            <v>144.20915348780986</v>
          </cell>
          <cell r="J215">
            <v>13051</v>
          </cell>
          <cell r="K215">
            <v>5770</v>
          </cell>
          <cell r="L215">
            <v>893</v>
          </cell>
        </row>
        <row r="216">
          <cell r="A216">
            <v>436049346</v>
          </cell>
          <cell r="B216">
            <v>436049</v>
          </cell>
          <cell r="C216">
            <v>436</v>
          </cell>
          <cell r="D216" t="str">
            <v>COMMUNITY CHARTER SCHOOL OF CAMBRIDGE</v>
          </cell>
          <cell r="E216">
            <v>49</v>
          </cell>
          <cell r="F216" t="str">
            <v>CAMBRIDGE</v>
          </cell>
          <cell r="G216">
            <v>346</v>
          </cell>
          <cell r="H216" t="str">
            <v>WINTHROP</v>
          </cell>
          <cell r="I216">
            <v>101.93946604371691</v>
          </cell>
          <cell r="J216">
            <v>10087</v>
          </cell>
          <cell r="K216">
            <v>196</v>
          </cell>
          <cell r="L216">
            <v>893</v>
          </cell>
        </row>
        <row r="217">
          <cell r="A217">
            <v>437035035</v>
          </cell>
          <cell r="B217">
            <v>437035</v>
          </cell>
          <cell r="C217">
            <v>437</v>
          </cell>
          <cell r="D217" t="str">
            <v>CITY ON A HILL</v>
          </cell>
          <cell r="E217">
            <v>35</v>
          </cell>
          <cell r="F217" t="str">
            <v>BOSTON</v>
          </cell>
          <cell r="G217">
            <v>35</v>
          </cell>
          <cell r="H217" t="str">
            <v>BOSTON</v>
          </cell>
          <cell r="I217">
            <v>116.58800846300366</v>
          </cell>
          <cell r="J217">
            <v>12371</v>
          </cell>
          <cell r="K217">
            <v>2052</v>
          </cell>
          <cell r="L217">
            <v>893</v>
          </cell>
        </row>
        <row r="218">
          <cell r="A218">
            <v>437035044</v>
          </cell>
          <cell r="B218">
            <v>437035</v>
          </cell>
          <cell r="C218">
            <v>437</v>
          </cell>
          <cell r="D218" t="str">
            <v>CITY ON A HILL</v>
          </cell>
          <cell r="E218">
            <v>35</v>
          </cell>
          <cell r="F218" t="str">
            <v>BOSTON</v>
          </cell>
          <cell r="G218">
            <v>44</v>
          </cell>
          <cell r="H218" t="str">
            <v>BROCKTON</v>
          </cell>
          <cell r="I218">
            <v>100</v>
          </cell>
          <cell r="J218">
            <v>9929</v>
          </cell>
          <cell r="K218">
            <v>0</v>
          </cell>
          <cell r="L218">
            <v>893</v>
          </cell>
        </row>
        <row r="219">
          <cell r="A219">
            <v>437035189</v>
          </cell>
          <cell r="B219">
            <v>437035</v>
          </cell>
          <cell r="C219">
            <v>437</v>
          </cell>
          <cell r="D219" t="str">
            <v>CITY ON A HILL</v>
          </cell>
          <cell r="E219">
            <v>35</v>
          </cell>
          <cell r="F219" t="str">
            <v>BOSTON</v>
          </cell>
          <cell r="G219">
            <v>189</v>
          </cell>
          <cell r="H219" t="str">
            <v>MILTON</v>
          </cell>
          <cell r="I219">
            <v>117.99805426032441</v>
          </cell>
          <cell r="J219">
            <v>12843</v>
          </cell>
          <cell r="K219">
            <v>2311</v>
          </cell>
          <cell r="L219">
            <v>893</v>
          </cell>
        </row>
        <row r="220">
          <cell r="A220">
            <v>437035244</v>
          </cell>
          <cell r="B220">
            <v>437035</v>
          </cell>
          <cell r="C220">
            <v>437</v>
          </cell>
          <cell r="D220" t="str">
            <v>CITY ON A HILL</v>
          </cell>
          <cell r="E220">
            <v>35</v>
          </cell>
          <cell r="F220" t="str">
            <v>BOSTON</v>
          </cell>
          <cell r="G220">
            <v>244</v>
          </cell>
          <cell r="H220" t="str">
            <v>RANDOLPH</v>
          </cell>
          <cell r="I220">
            <v>126.86651298108893</v>
          </cell>
          <cell r="J220">
            <v>9929</v>
          </cell>
          <cell r="K220">
            <v>2668</v>
          </cell>
          <cell r="L220">
            <v>893</v>
          </cell>
        </row>
        <row r="221">
          <cell r="A221">
            <v>438035035</v>
          </cell>
          <cell r="B221">
            <v>438035</v>
          </cell>
          <cell r="C221">
            <v>438</v>
          </cell>
          <cell r="D221" t="str">
            <v>CODMAN ACADEMY</v>
          </cell>
          <cell r="E221">
            <v>35</v>
          </cell>
          <cell r="F221" t="str">
            <v>BOSTON</v>
          </cell>
          <cell r="G221">
            <v>35</v>
          </cell>
          <cell r="H221" t="str">
            <v>BOSTON</v>
          </cell>
          <cell r="I221">
            <v>116.58800846300366</v>
          </cell>
          <cell r="J221">
            <v>12094</v>
          </cell>
          <cell r="K221">
            <v>2006</v>
          </cell>
          <cell r="L221">
            <v>893</v>
          </cell>
        </row>
        <row r="222">
          <cell r="A222">
            <v>438035044</v>
          </cell>
          <cell r="B222">
            <v>438035</v>
          </cell>
          <cell r="C222">
            <v>438</v>
          </cell>
          <cell r="D222" t="str">
            <v>CODMAN ACADEMY</v>
          </cell>
          <cell r="E222">
            <v>35</v>
          </cell>
          <cell r="F222" t="str">
            <v>BOSTON</v>
          </cell>
          <cell r="G222">
            <v>44</v>
          </cell>
          <cell r="H222" t="str">
            <v>BROCKTON</v>
          </cell>
          <cell r="I222">
            <v>100</v>
          </cell>
          <cell r="J222">
            <v>12843</v>
          </cell>
          <cell r="K222">
            <v>0</v>
          </cell>
          <cell r="L222">
            <v>893</v>
          </cell>
        </row>
        <row r="223">
          <cell r="A223">
            <v>439035010</v>
          </cell>
          <cell r="B223">
            <v>439035</v>
          </cell>
          <cell r="C223">
            <v>439</v>
          </cell>
          <cell r="D223" t="str">
            <v>CONSERVATORY LAB</v>
          </cell>
          <cell r="E223">
            <v>35</v>
          </cell>
          <cell r="F223" t="str">
            <v>BOSTON</v>
          </cell>
          <cell r="G223">
            <v>10</v>
          </cell>
          <cell r="H223" t="str">
            <v>ARLINGTON</v>
          </cell>
          <cell r="I223">
            <v>128.38006453469885</v>
          </cell>
          <cell r="J223">
            <v>12050</v>
          </cell>
          <cell r="K223">
            <v>3420</v>
          </cell>
          <cell r="L223">
            <v>893</v>
          </cell>
        </row>
        <row r="224">
          <cell r="A224">
            <v>439035035</v>
          </cell>
          <cell r="B224">
            <v>439035</v>
          </cell>
          <cell r="C224">
            <v>439</v>
          </cell>
          <cell r="D224" t="str">
            <v>CONSERVATORY LAB</v>
          </cell>
          <cell r="E224">
            <v>35</v>
          </cell>
          <cell r="F224" t="str">
            <v>BOSTON</v>
          </cell>
          <cell r="G224">
            <v>35</v>
          </cell>
          <cell r="H224" t="str">
            <v>BOSTON</v>
          </cell>
          <cell r="I224">
            <v>116.58800846300366</v>
          </cell>
          <cell r="J224">
            <v>10935</v>
          </cell>
          <cell r="K224">
            <v>1814</v>
          </cell>
          <cell r="L224">
            <v>893</v>
          </cell>
        </row>
        <row r="225">
          <cell r="A225">
            <v>440149149</v>
          </cell>
          <cell r="B225">
            <v>440149</v>
          </cell>
          <cell r="C225">
            <v>440</v>
          </cell>
          <cell r="D225" t="str">
            <v>COMMUNITY DAY</v>
          </cell>
          <cell r="E225">
            <v>149</v>
          </cell>
          <cell r="F225" t="str">
            <v>LAWRENCE</v>
          </cell>
          <cell r="G225">
            <v>149</v>
          </cell>
          <cell r="H225" t="str">
            <v>LAWRENCE</v>
          </cell>
          <cell r="I225">
            <v>100</v>
          </cell>
          <cell r="J225">
            <v>11032</v>
          </cell>
          <cell r="K225">
            <v>0</v>
          </cell>
          <cell r="L225">
            <v>893</v>
          </cell>
        </row>
        <row r="226">
          <cell r="A226">
            <v>440149163</v>
          </cell>
          <cell r="B226">
            <v>440149</v>
          </cell>
          <cell r="C226">
            <v>440</v>
          </cell>
          <cell r="D226" t="str">
            <v>COMMUNITY DAY</v>
          </cell>
          <cell r="E226">
            <v>149</v>
          </cell>
          <cell r="F226" t="str">
            <v>LAWRENCE</v>
          </cell>
          <cell r="G226">
            <v>163</v>
          </cell>
          <cell r="H226" t="str">
            <v>LYNN</v>
          </cell>
          <cell r="I226">
            <v>100.2951772277936</v>
          </cell>
          <cell r="J226">
            <v>10015</v>
          </cell>
          <cell r="K226">
            <v>30</v>
          </cell>
          <cell r="L226">
            <v>893</v>
          </cell>
        </row>
        <row r="227">
          <cell r="A227">
            <v>440149181</v>
          </cell>
          <cell r="B227">
            <v>440149</v>
          </cell>
          <cell r="C227">
            <v>440</v>
          </cell>
          <cell r="D227" t="str">
            <v>COMMUNITY DAY</v>
          </cell>
          <cell r="E227">
            <v>149</v>
          </cell>
          <cell r="F227" t="str">
            <v>LAWRENCE</v>
          </cell>
          <cell r="G227">
            <v>181</v>
          </cell>
          <cell r="H227" t="str">
            <v>METHUEN</v>
          </cell>
          <cell r="I227">
            <v>100.72143245039436</v>
          </cell>
          <cell r="J227">
            <v>9640</v>
          </cell>
          <cell r="K227">
            <v>70</v>
          </cell>
          <cell r="L227">
            <v>893</v>
          </cell>
        </row>
        <row r="228">
          <cell r="A228">
            <v>440149211</v>
          </cell>
          <cell r="B228">
            <v>440149</v>
          </cell>
          <cell r="C228">
            <v>440</v>
          </cell>
          <cell r="D228" t="str">
            <v>COMMUNITY DAY</v>
          </cell>
          <cell r="E228">
            <v>149</v>
          </cell>
          <cell r="F228" t="str">
            <v>LAWRENCE</v>
          </cell>
          <cell r="G228">
            <v>211</v>
          </cell>
          <cell r="H228" t="str">
            <v>NORTH ANDOVER</v>
          </cell>
          <cell r="I228">
            <v>117.16200898655302</v>
          </cell>
          <cell r="J228">
            <v>11103</v>
          </cell>
          <cell r="K228">
            <v>1905</v>
          </cell>
          <cell r="L228">
            <v>893</v>
          </cell>
        </row>
        <row r="229">
          <cell r="A229">
            <v>440149745</v>
          </cell>
          <cell r="B229">
            <v>440149</v>
          </cell>
          <cell r="C229">
            <v>440</v>
          </cell>
          <cell r="D229" t="str">
            <v>COMMUNITY DAY</v>
          </cell>
          <cell r="E229">
            <v>149</v>
          </cell>
          <cell r="F229" t="str">
            <v>LAWRENCE</v>
          </cell>
          <cell r="G229">
            <v>745</v>
          </cell>
          <cell r="H229" t="str">
            <v>PENTUCKET</v>
          </cell>
          <cell r="I229">
            <v>122.39763654006586</v>
          </cell>
          <cell r="J229">
            <v>7833</v>
          </cell>
          <cell r="K229">
            <v>1754</v>
          </cell>
          <cell r="L229">
            <v>893</v>
          </cell>
        </row>
        <row r="230">
          <cell r="A230">
            <v>441281005</v>
          </cell>
          <cell r="B230">
            <v>441281</v>
          </cell>
          <cell r="C230">
            <v>441</v>
          </cell>
          <cell r="D230" t="str">
            <v>SABIS INTERNATIONAL</v>
          </cell>
          <cell r="E230">
            <v>281</v>
          </cell>
          <cell r="F230" t="str">
            <v>SPRINGFIELD</v>
          </cell>
          <cell r="G230">
            <v>5</v>
          </cell>
          <cell r="H230" t="str">
            <v>AGAWAM</v>
          </cell>
          <cell r="I230">
            <v>118.43871231527483</v>
          </cell>
          <cell r="J230">
            <v>11128</v>
          </cell>
          <cell r="K230">
            <v>2052</v>
          </cell>
          <cell r="L230">
            <v>893</v>
          </cell>
        </row>
        <row r="231">
          <cell r="A231">
            <v>441281061</v>
          </cell>
          <cell r="B231">
            <v>441281</v>
          </cell>
          <cell r="C231">
            <v>441</v>
          </cell>
          <cell r="D231" t="str">
            <v>SABIS INTERNATIONAL</v>
          </cell>
          <cell r="E231">
            <v>281</v>
          </cell>
          <cell r="F231" t="str">
            <v>SPRINGFIELD</v>
          </cell>
          <cell r="G231">
            <v>61</v>
          </cell>
          <cell r="H231" t="str">
            <v>CHICOPEE</v>
          </cell>
          <cell r="I231">
            <v>101.63656866027895</v>
          </cell>
          <cell r="J231">
            <v>10703</v>
          </cell>
          <cell r="K231">
            <v>175</v>
          </cell>
          <cell r="L231">
            <v>893</v>
          </cell>
        </row>
        <row r="232">
          <cell r="A232">
            <v>441281159</v>
          </cell>
          <cell r="B232">
            <v>441281</v>
          </cell>
          <cell r="C232">
            <v>441</v>
          </cell>
          <cell r="D232" t="str">
            <v>SABIS INTERNATIONAL</v>
          </cell>
          <cell r="E232">
            <v>281</v>
          </cell>
          <cell r="F232" t="str">
            <v>SPRINGFIELD</v>
          </cell>
          <cell r="G232">
            <v>159</v>
          </cell>
          <cell r="H232" t="str">
            <v>LONGMEADOW</v>
          </cell>
          <cell r="I232">
            <v>135.61836002440336</v>
          </cell>
          <cell r="J232">
            <v>11474</v>
          </cell>
          <cell r="K232">
            <v>4087</v>
          </cell>
          <cell r="L232">
            <v>893</v>
          </cell>
        </row>
        <row r="233">
          <cell r="A233">
            <v>441281161</v>
          </cell>
          <cell r="B233">
            <v>441281</v>
          </cell>
          <cell r="C233">
            <v>441</v>
          </cell>
          <cell r="D233" t="str">
            <v>SABIS INTERNATIONAL</v>
          </cell>
          <cell r="E233">
            <v>281</v>
          </cell>
          <cell r="F233" t="str">
            <v>SPRINGFIELD</v>
          </cell>
          <cell r="G233">
            <v>161</v>
          </cell>
          <cell r="H233" t="str">
            <v>LUDLOW</v>
          </cell>
          <cell r="I233">
            <v>114.53338682573575</v>
          </cell>
          <cell r="J233">
            <v>11474</v>
          </cell>
          <cell r="K233">
            <v>1668</v>
          </cell>
          <cell r="L233">
            <v>893</v>
          </cell>
        </row>
        <row r="234">
          <cell r="A234">
            <v>441281281</v>
          </cell>
          <cell r="B234">
            <v>441281</v>
          </cell>
          <cell r="C234">
            <v>441</v>
          </cell>
          <cell r="D234" t="str">
            <v>SABIS INTERNATIONAL</v>
          </cell>
          <cell r="E234">
            <v>281</v>
          </cell>
          <cell r="F234" t="str">
            <v>SPRINGFIELD</v>
          </cell>
          <cell r="G234">
            <v>281</v>
          </cell>
          <cell r="H234" t="str">
            <v>SPRINGFIELD</v>
          </cell>
          <cell r="I234">
            <v>100.68312073604319</v>
          </cell>
          <cell r="J234">
            <v>10179</v>
          </cell>
          <cell r="K234">
            <v>70</v>
          </cell>
          <cell r="L234">
            <v>893</v>
          </cell>
        </row>
        <row r="235">
          <cell r="A235">
            <v>441281325</v>
          </cell>
          <cell r="B235">
            <v>441281</v>
          </cell>
          <cell r="C235">
            <v>441</v>
          </cell>
          <cell r="D235" t="str">
            <v>SABIS INTERNATIONAL</v>
          </cell>
          <cell r="E235">
            <v>281</v>
          </cell>
          <cell r="F235" t="str">
            <v>SPRINGFIELD</v>
          </cell>
          <cell r="G235">
            <v>325</v>
          </cell>
          <cell r="H235" t="str">
            <v>WESTFIELD</v>
          </cell>
          <cell r="I235">
            <v>109.80094869278875</v>
          </cell>
          <cell r="J235">
            <v>8081</v>
          </cell>
          <cell r="K235">
            <v>792</v>
          </cell>
          <cell r="L235">
            <v>893</v>
          </cell>
        </row>
        <row r="236">
          <cell r="A236">
            <v>441281332</v>
          </cell>
          <cell r="B236">
            <v>441281</v>
          </cell>
          <cell r="C236">
            <v>441</v>
          </cell>
          <cell r="D236" t="str">
            <v>SABIS INTERNATIONAL</v>
          </cell>
          <cell r="E236">
            <v>281</v>
          </cell>
          <cell r="F236" t="str">
            <v>SPRINGFIELD</v>
          </cell>
          <cell r="G236">
            <v>332</v>
          </cell>
          <cell r="H236" t="str">
            <v>WEST SPRINGFIELD</v>
          </cell>
          <cell r="I236">
            <v>108.60288166631167</v>
          </cell>
          <cell r="J236">
            <v>9384</v>
          </cell>
          <cell r="K236">
            <v>807</v>
          </cell>
          <cell r="L236">
            <v>893</v>
          </cell>
        </row>
        <row r="237">
          <cell r="A237">
            <v>441281680</v>
          </cell>
          <cell r="B237">
            <v>441281</v>
          </cell>
          <cell r="C237">
            <v>441</v>
          </cell>
          <cell r="D237" t="str">
            <v>SABIS INTERNATIONAL</v>
          </cell>
          <cell r="E237">
            <v>281</v>
          </cell>
          <cell r="F237" t="str">
            <v>SPRINGFIELD</v>
          </cell>
          <cell r="G237">
            <v>680</v>
          </cell>
          <cell r="H237" t="str">
            <v>HAMPDEN WILBRAHAM</v>
          </cell>
          <cell r="I237">
            <v>117.24466975510299</v>
          </cell>
          <cell r="J237">
            <v>11474</v>
          </cell>
          <cell r="K237">
            <v>1979</v>
          </cell>
          <cell r="L237">
            <v>893</v>
          </cell>
        </row>
        <row r="238">
          <cell r="A238">
            <v>443035035</v>
          </cell>
          <cell r="B238">
            <v>443035</v>
          </cell>
          <cell r="C238">
            <v>443</v>
          </cell>
          <cell r="D238" t="str">
            <v>EDWARD W. BROOKE TWO</v>
          </cell>
          <cell r="E238">
            <v>35</v>
          </cell>
          <cell r="F238" t="str">
            <v>BOSTON</v>
          </cell>
          <cell r="G238">
            <v>35</v>
          </cell>
          <cell r="H238" t="str">
            <v>BOSTON</v>
          </cell>
          <cell r="I238">
            <v>116.58800846300366</v>
          </cell>
          <cell r="J238">
            <v>11306</v>
          </cell>
          <cell r="K238">
            <v>1875</v>
          </cell>
          <cell r="L238">
            <v>893</v>
          </cell>
        </row>
        <row r="239">
          <cell r="A239">
            <v>443035073</v>
          </cell>
          <cell r="B239">
            <v>443035</v>
          </cell>
          <cell r="C239">
            <v>443</v>
          </cell>
          <cell r="D239" t="str">
            <v>EDWARD W. BROOKE TWO</v>
          </cell>
          <cell r="E239">
            <v>35</v>
          </cell>
          <cell r="F239" t="str">
            <v>BOSTON</v>
          </cell>
          <cell r="G239">
            <v>73</v>
          </cell>
          <cell r="H239" t="str">
            <v>DEDHAM</v>
          </cell>
          <cell r="I239">
            <v>151.12657811506364</v>
          </cell>
          <cell r="J239">
            <v>8549</v>
          </cell>
          <cell r="K239">
            <v>4371</v>
          </cell>
          <cell r="L239">
            <v>893</v>
          </cell>
        </row>
        <row r="240">
          <cell r="A240">
            <v>443035189</v>
          </cell>
          <cell r="B240">
            <v>443035</v>
          </cell>
          <cell r="C240">
            <v>443</v>
          </cell>
          <cell r="D240" t="str">
            <v>EDWARD W. BROOKE TWO</v>
          </cell>
          <cell r="E240">
            <v>35</v>
          </cell>
          <cell r="F240" t="str">
            <v>BOSTON</v>
          </cell>
          <cell r="G240">
            <v>189</v>
          </cell>
          <cell r="H240" t="str">
            <v>MILTON</v>
          </cell>
          <cell r="I240">
            <v>117.99805426032441</v>
          </cell>
          <cell r="J240">
            <v>11763</v>
          </cell>
          <cell r="K240">
            <v>2117</v>
          </cell>
          <cell r="L240">
            <v>893</v>
          </cell>
        </row>
        <row r="241">
          <cell r="A241">
            <v>443035285</v>
          </cell>
          <cell r="B241">
            <v>443035</v>
          </cell>
          <cell r="C241">
            <v>443</v>
          </cell>
          <cell r="D241" t="str">
            <v>EDWARD W. BROOKE TWO</v>
          </cell>
          <cell r="E241">
            <v>35</v>
          </cell>
          <cell r="F241" t="str">
            <v>BOSTON</v>
          </cell>
          <cell r="G241">
            <v>285</v>
          </cell>
          <cell r="H241" t="str">
            <v>STOUGHTON</v>
          </cell>
          <cell r="I241">
            <v>112.22571616175851</v>
          </cell>
          <cell r="J241">
            <v>8549</v>
          </cell>
          <cell r="K241">
            <v>1045</v>
          </cell>
          <cell r="L241">
            <v>893</v>
          </cell>
        </row>
        <row r="242">
          <cell r="A242">
            <v>444035035</v>
          </cell>
          <cell r="B242">
            <v>444035</v>
          </cell>
          <cell r="C242">
            <v>444</v>
          </cell>
          <cell r="D242" t="str">
            <v>NEIGHBORHOOD HOUSE</v>
          </cell>
          <cell r="E242">
            <v>35</v>
          </cell>
          <cell r="F242" t="str">
            <v>BOSTON</v>
          </cell>
          <cell r="G242">
            <v>35</v>
          </cell>
          <cell r="H242" t="str">
            <v>BOSTON</v>
          </cell>
          <cell r="I242">
            <v>116.58800846300366</v>
          </cell>
          <cell r="J242">
            <v>10983</v>
          </cell>
          <cell r="K242">
            <v>1822</v>
          </cell>
          <cell r="L242">
            <v>893</v>
          </cell>
        </row>
        <row r="243">
          <cell r="A243">
            <v>444035044</v>
          </cell>
          <cell r="B243">
            <v>444035</v>
          </cell>
          <cell r="C243">
            <v>444</v>
          </cell>
          <cell r="D243" t="str">
            <v>NEIGHBORHOOD HOUSE</v>
          </cell>
          <cell r="E243">
            <v>35</v>
          </cell>
          <cell r="F243" t="str">
            <v>BOSTON</v>
          </cell>
          <cell r="G243">
            <v>44</v>
          </cell>
          <cell r="H243" t="str">
            <v>BROCKTON</v>
          </cell>
          <cell r="I243">
            <v>100</v>
          </cell>
          <cell r="J243">
            <v>8154</v>
          </cell>
          <cell r="K243">
            <v>0</v>
          </cell>
          <cell r="L243">
            <v>893</v>
          </cell>
        </row>
        <row r="244">
          <cell r="A244">
            <v>444035229</v>
          </cell>
          <cell r="B244">
            <v>444035</v>
          </cell>
          <cell r="C244">
            <v>444</v>
          </cell>
          <cell r="D244" t="str">
            <v>NEIGHBORHOOD HOUSE</v>
          </cell>
          <cell r="E244">
            <v>35</v>
          </cell>
          <cell r="F244" t="str">
            <v>BOSTON</v>
          </cell>
          <cell r="G244">
            <v>229</v>
          </cell>
          <cell r="H244" t="str">
            <v>PEABODY</v>
          </cell>
          <cell r="I244">
            <v>109.67199767999738</v>
          </cell>
          <cell r="J244">
            <v>12158</v>
          </cell>
          <cell r="K244">
            <v>1176</v>
          </cell>
          <cell r="L244">
            <v>893</v>
          </cell>
        </row>
        <row r="245">
          <cell r="A245">
            <v>444035243</v>
          </cell>
          <cell r="B245">
            <v>444035</v>
          </cell>
          <cell r="C245">
            <v>444</v>
          </cell>
          <cell r="D245" t="str">
            <v>NEIGHBORHOOD HOUSE</v>
          </cell>
          <cell r="E245">
            <v>35</v>
          </cell>
          <cell r="F245" t="str">
            <v>BOSTON</v>
          </cell>
          <cell r="G245">
            <v>243</v>
          </cell>
          <cell r="H245" t="str">
            <v>QUINCY</v>
          </cell>
          <cell r="I245">
            <v>114.3587150373222</v>
          </cell>
          <cell r="J245">
            <v>13185</v>
          </cell>
          <cell r="K245">
            <v>1893</v>
          </cell>
          <cell r="L245">
            <v>893</v>
          </cell>
        </row>
        <row r="246">
          <cell r="A246">
            <v>444035244</v>
          </cell>
          <cell r="B246">
            <v>444035</v>
          </cell>
          <cell r="C246">
            <v>444</v>
          </cell>
          <cell r="D246" t="str">
            <v>NEIGHBORHOOD HOUSE</v>
          </cell>
          <cell r="E246">
            <v>35</v>
          </cell>
          <cell r="F246" t="str">
            <v>BOSTON</v>
          </cell>
          <cell r="G246">
            <v>244</v>
          </cell>
          <cell r="H246" t="str">
            <v>RANDOLPH</v>
          </cell>
          <cell r="I246">
            <v>126.86651298108893</v>
          </cell>
          <cell r="J246">
            <v>10796</v>
          </cell>
          <cell r="K246">
            <v>2901</v>
          </cell>
          <cell r="L246">
            <v>893</v>
          </cell>
        </row>
        <row r="247">
          <cell r="A247">
            <v>444035274</v>
          </cell>
          <cell r="B247">
            <v>444035</v>
          </cell>
          <cell r="C247">
            <v>444</v>
          </cell>
          <cell r="D247" t="str">
            <v>NEIGHBORHOOD HOUSE</v>
          </cell>
          <cell r="E247">
            <v>35</v>
          </cell>
          <cell r="F247" t="str">
            <v>BOSTON</v>
          </cell>
          <cell r="G247">
            <v>274</v>
          </cell>
          <cell r="H247" t="str">
            <v>SOMERVILLE</v>
          </cell>
          <cell r="I247">
            <v>121.57816783599654</v>
          </cell>
          <cell r="J247">
            <v>11763</v>
          </cell>
          <cell r="K247">
            <v>2538</v>
          </cell>
          <cell r="L247">
            <v>893</v>
          </cell>
        </row>
        <row r="248">
          <cell r="A248">
            <v>444035285</v>
          </cell>
          <cell r="B248">
            <v>444035</v>
          </cell>
          <cell r="C248">
            <v>444</v>
          </cell>
          <cell r="D248" t="str">
            <v>NEIGHBORHOOD HOUSE</v>
          </cell>
          <cell r="E248">
            <v>35</v>
          </cell>
          <cell r="F248" t="str">
            <v>BOSTON</v>
          </cell>
          <cell r="G248">
            <v>285</v>
          </cell>
          <cell r="H248" t="str">
            <v>STOUGHTON</v>
          </cell>
          <cell r="I248">
            <v>112.22571616175851</v>
          </cell>
          <cell r="J248">
            <v>12158</v>
          </cell>
          <cell r="K248">
            <v>1486</v>
          </cell>
          <cell r="L248">
            <v>893</v>
          </cell>
        </row>
        <row r="249">
          <cell r="A249">
            <v>444035336</v>
          </cell>
          <cell r="B249">
            <v>444035</v>
          </cell>
          <cell r="C249">
            <v>444</v>
          </cell>
          <cell r="D249" t="str">
            <v>NEIGHBORHOOD HOUSE</v>
          </cell>
          <cell r="E249">
            <v>35</v>
          </cell>
          <cell r="F249" t="str">
            <v>BOSTON</v>
          </cell>
          <cell r="G249">
            <v>336</v>
          </cell>
          <cell r="H249" t="str">
            <v>WEYMOUTH</v>
          </cell>
          <cell r="I249">
            <v>100.82543636922898</v>
          </cell>
          <cell r="J249">
            <v>10305</v>
          </cell>
          <cell r="K249">
            <v>85</v>
          </cell>
          <cell r="L249">
            <v>893</v>
          </cell>
        </row>
        <row r="250">
          <cell r="A250">
            <v>444035625</v>
          </cell>
          <cell r="B250">
            <v>444035</v>
          </cell>
          <cell r="C250">
            <v>444</v>
          </cell>
          <cell r="D250" t="str">
            <v>NEIGHBORHOOD HOUSE</v>
          </cell>
          <cell r="E250">
            <v>35</v>
          </cell>
          <cell r="F250" t="str">
            <v>BOSTON</v>
          </cell>
          <cell r="G250">
            <v>625</v>
          </cell>
          <cell r="H250" t="str">
            <v>BRIDGEWATER RAYNHAM</v>
          </cell>
          <cell r="I250">
            <v>113.59125795440991</v>
          </cell>
          <cell r="J250">
            <v>11763</v>
          </cell>
          <cell r="K250">
            <v>1599</v>
          </cell>
          <cell r="L250">
            <v>893</v>
          </cell>
        </row>
        <row r="251">
          <cell r="A251">
            <v>445348017</v>
          </cell>
          <cell r="B251">
            <v>445348</v>
          </cell>
          <cell r="C251">
            <v>445</v>
          </cell>
          <cell r="D251" t="str">
            <v>ABBY KELLEY FOSTER REG'L</v>
          </cell>
          <cell r="E251">
            <v>348</v>
          </cell>
          <cell r="F251" t="str">
            <v>WORCESTER</v>
          </cell>
          <cell r="G251">
            <v>17</v>
          </cell>
          <cell r="H251" t="str">
            <v>AUBURN</v>
          </cell>
          <cell r="I251">
            <v>121.10578115588342</v>
          </cell>
          <cell r="J251">
            <v>10123</v>
          </cell>
          <cell r="K251">
            <v>2137</v>
          </cell>
          <cell r="L251">
            <v>893</v>
          </cell>
        </row>
        <row r="252">
          <cell r="A252">
            <v>445348039</v>
          </cell>
          <cell r="B252">
            <v>445348</v>
          </cell>
          <cell r="C252">
            <v>445</v>
          </cell>
          <cell r="D252" t="str">
            <v>ABBY KELLEY FOSTER REG'L</v>
          </cell>
          <cell r="E252">
            <v>348</v>
          </cell>
          <cell r="F252" t="str">
            <v>WORCESTER</v>
          </cell>
          <cell r="G252">
            <v>39</v>
          </cell>
          <cell r="H252" t="str">
            <v>BOYLSTON</v>
          </cell>
          <cell r="I252">
            <v>145.24637254056535</v>
          </cell>
          <cell r="J252">
            <v>11474</v>
          </cell>
          <cell r="K252">
            <v>5192</v>
          </cell>
          <cell r="L252">
            <v>893</v>
          </cell>
        </row>
        <row r="253">
          <cell r="A253">
            <v>445348064</v>
          </cell>
          <cell r="B253">
            <v>445348</v>
          </cell>
          <cell r="C253">
            <v>445</v>
          </cell>
          <cell r="D253" t="str">
            <v>ABBY KELLEY FOSTER REG'L</v>
          </cell>
          <cell r="E253">
            <v>348</v>
          </cell>
          <cell r="F253" t="str">
            <v>WORCESTER</v>
          </cell>
          <cell r="G253">
            <v>64</v>
          </cell>
          <cell r="H253" t="str">
            <v>CLINTON</v>
          </cell>
          <cell r="I253">
            <v>106.3782038222586</v>
          </cell>
          <cell r="J253">
            <v>8515</v>
          </cell>
          <cell r="K253">
            <v>543</v>
          </cell>
          <cell r="L253">
            <v>893</v>
          </cell>
        </row>
        <row r="254">
          <cell r="A254">
            <v>445348097</v>
          </cell>
          <cell r="B254">
            <v>445348</v>
          </cell>
          <cell r="C254">
            <v>445</v>
          </cell>
          <cell r="D254" t="str">
            <v>ABBY KELLEY FOSTER REG'L</v>
          </cell>
          <cell r="E254">
            <v>348</v>
          </cell>
          <cell r="F254" t="str">
            <v>WORCESTER</v>
          </cell>
          <cell r="G254">
            <v>97</v>
          </cell>
          <cell r="H254" t="str">
            <v>FITCHBURG</v>
          </cell>
          <cell r="I254">
            <v>100</v>
          </cell>
          <cell r="J254">
            <v>7709</v>
          </cell>
          <cell r="K254">
            <v>0</v>
          </cell>
          <cell r="L254">
            <v>893</v>
          </cell>
        </row>
        <row r="255">
          <cell r="A255">
            <v>445348141</v>
          </cell>
          <cell r="B255">
            <v>445348</v>
          </cell>
          <cell r="C255">
            <v>445</v>
          </cell>
          <cell r="D255" t="str">
            <v>ABBY KELLEY FOSTER REG'L</v>
          </cell>
          <cell r="E255">
            <v>348</v>
          </cell>
          <cell r="F255" t="str">
            <v>WORCESTER</v>
          </cell>
          <cell r="G255">
            <v>141</v>
          </cell>
          <cell r="H255" t="str">
            <v>HUDSON</v>
          </cell>
          <cell r="I255">
            <v>143.33608436763444</v>
          </cell>
          <cell r="J255">
            <v>12128</v>
          </cell>
          <cell r="K255">
            <v>5256</v>
          </cell>
          <cell r="L255">
            <v>893</v>
          </cell>
        </row>
        <row r="256">
          <cell r="A256">
            <v>445348151</v>
          </cell>
          <cell r="B256">
            <v>445348</v>
          </cell>
          <cell r="C256">
            <v>445</v>
          </cell>
          <cell r="D256" t="str">
            <v>ABBY KELLEY FOSTER REG'L</v>
          </cell>
          <cell r="E256">
            <v>348</v>
          </cell>
          <cell r="F256" t="str">
            <v>WORCESTER</v>
          </cell>
          <cell r="G256">
            <v>151</v>
          </cell>
          <cell r="H256" t="str">
            <v>LEICESTER</v>
          </cell>
          <cell r="I256">
            <v>103.78569899887317</v>
          </cell>
          <cell r="J256">
            <v>8796</v>
          </cell>
          <cell r="K256">
            <v>333</v>
          </cell>
          <cell r="L256">
            <v>893</v>
          </cell>
        </row>
        <row r="257">
          <cell r="A257">
            <v>445348153</v>
          </cell>
          <cell r="B257">
            <v>445348</v>
          </cell>
          <cell r="C257">
            <v>445</v>
          </cell>
          <cell r="D257" t="str">
            <v>ABBY KELLEY FOSTER REG'L</v>
          </cell>
          <cell r="E257">
            <v>348</v>
          </cell>
          <cell r="F257" t="str">
            <v>WORCESTER</v>
          </cell>
          <cell r="G257">
            <v>153</v>
          </cell>
          <cell r="H257" t="str">
            <v>LEOMINSTER</v>
          </cell>
          <cell r="I257">
            <v>100.34987820823326</v>
          </cell>
          <cell r="J257">
            <v>10095</v>
          </cell>
          <cell r="K257">
            <v>35</v>
          </cell>
          <cell r="L257">
            <v>893</v>
          </cell>
        </row>
        <row r="258">
          <cell r="A258">
            <v>445348162</v>
          </cell>
          <cell r="B258">
            <v>445348</v>
          </cell>
          <cell r="C258">
            <v>445</v>
          </cell>
          <cell r="D258" t="str">
            <v>ABBY KELLEY FOSTER REG'L</v>
          </cell>
          <cell r="E258">
            <v>348</v>
          </cell>
          <cell r="F258" t="str">
            <v>WORCESTER</v>
          </cell>
          <cell r="G258">
            <v>162</v>
          </cell>
          <cell r="H258" t="str">
            <v>LUNENBURG</v>
          </cell>
          <cell r="I258">
            <v>117.42450621310986</v>
          </cell>
          <cell r="J258">
            <v>11288</v>
          </cell>
          <cell r="K258">
            <v>1967</v>
          </cell>
          <cell r="L258">
            <v>893</v>
          </cell>
        </row>
        <row r="259">
          <cell r="A259">
            <v>445348186</v>
          </cell>
          <cell r="B259">
            <v>445348</v>
          </cell>
          <cell r="C259">
            <v>445</v>
          </cell>
          <cell r="D259" t="str">
            <v>ABBY KELLEY FOSTER REG'L</v>
          </cell>
          <cell r="E259">
            <v>348</v>
          </cell>
          <cell r="F259" t="str">
            <v>WORCESTER</v>
          </cell>
          <cell r="G259">
            <v>186</v>
          </cell>
          <cell r="H259" t="str">
            <v>MILLBURY</v>
          </cell>
          <cell r="I259">
            <v>126.37336948200539</v>
          </cell>
          <cell r="J259">
            <v>10174</v>
          </cell>
          <cell r="K259">
            <v>2683</v>
          </cell>
          <cell r="L259">
            <v>893</v>
          </cell>
        </row>
        <row r="260">
          <cell r="A260">
            <v>445348226</v>
          </cell>
          <cell r="B260">
            <v>445348</v>
          </cell>
          <cell r="C260">
            <v>445</v>
          </cell>
          <cell r="D260" t="str">
            <v>ABBY KELLEY FOSTER REG'L</v>
          </cell>
          <cell r="E260">
            <v>348</v>
          </cell>
          <cell r="F260" t="str">
            <v>WORCESTER</v>
          </cell>
          <cell r="G260">
            <v>226</v>
          </cell>
          <cell r="H260" t="str">
            <v>OXFORD</v>
          </cell>
          <cell r="I260">
            <v>108.41369767377262</v>
          </cell>
          <cell r="J260">
            <v>9572</v>
          </cell>
          <cell r="K260">
            <v>805</v>
          </cell>
          <cell r="L260">
            <v>893</v>
          </cell>
        </row>
        <row r="261">
          <cell r="A261">
            <v>445348227</v>
          </cell>
          <cell r="B261">
            <v>445348</v>
          </cell>
          <cell r="C261">
            <v>445</v>
          </cell>
          <cell r="D261" t="str">
            <v>ABBY KELLEY FOSTER REG'L</v>
          </cell>
          <cell r="E261">
            <v>348</v>
          </cell>
          <cell r="F261" t="str">
            <v>WORCESTER</v>
          </cell>
          <cell r="G261">
            <v>227</v>
          </cell>
          <cell r="H261" t="str">
            <v>PALMER</v>
          </cell>
          <cell r="I261">
            <v>107.62523259667654</v>
          </cell>
          <cell r="J261">
            <v>8081</v>
          </cell>
          <cell r="K261">
            <v>616</v>
          </cell>
          <cell r="L261">
            <v>893</v>
          </cell>
        </row>
        <row r="262">
          <cell r="A262">
            <v>445348271</v>
          </cell>
          <cell r="B262">
            <v>445348</v>
          </cell>
          <cell r="C262">
            <v>445</v>
          </cell>
          <cell r="D262" t="str">
            <v>ABBY KELLEY FOSTER REG'L</v>
          </cell>
          <cell r="E262">
            <v>348</v>
          </cell>
          <cell r="F262" t="str">
            <v>WORCESTER</v>
          </cell>
          <cell r="G262">
            <v>271</v>
          </cell>
          <cell r="H262" t="str">
            <v>SHREWSBURY</v>
          </cell>
          <cell r="I262">
            <v>110.169447060705</v>
          </cell>
          <cell r="J262">
            <v>9914</v>
          </cell>
          <cell r="K262">
            <v>1008</v>
          </cell>
          <cell r="L262">
            <v>893</v>
          </cell>
        </row>
        <row r="263">
          <cell r="A263">
            <v>445348277</v>
          </cell>
          <cell r="B263">
            <v>445348</v>
          </cell>
          <cell r="C263">
            <v>445</v>
          </cell>
          <cell r="D263" t="str">
            <v>ABBY KELLEY FOSTER REG'L</v>
          </cell>
          <cell r="E263">
            <v>348</v>
          </cell>
          <cell r="F263" t="str">
            <v>WORCESTER</v>
          </cell>
          <cell r="G263">
            <v>277</v>
          </cell>
          <cell r="H263" t="str">
            <v>SOUTHBRIDGE</v>
          </cell>
          <cell r="I263">
            <v>100</v>
          </cell>
          <cell r="J263">
            <v>12128</v>
          </cell>
          <cell r="K263">
            <v>0</v>
          </cell>
          <cell r="L263">
            <v>893</v>
          </cell>
        </row>
        <row r="264">
          <cell r="A264">
            <v>445348304</v>
          </cell>
          <cell r="B264">
            <v>445348</v>
          </cell>
          <cell r="C264">
            <v>445</v>
          </cell>
          <cell r="D264" t="str">
            <v>ABBY KELLEY FOSTER REG'L</v>
          </cell>
          <cell r="E264">
            <v>348</v>
          </cell>
          <cell r="F264" t="str">
            <v>WORCESTER</v>
          </cell>
          <cell r="G264">
            <v>304</v>
          </cell>
          <cell r="H264" t="str">
            <v>UXBRIDGE</v>
          </cell>
          <cell r="I264">
            <v>128.76259125869228</v>
          </cell>
          <cell r="J264">
            <v>12128</v>
          </cell>
          <cell r="K264">
            <v>3488</v>
          </cell>
          <cell r="L264">
            <v>893</v>
          </cell>
        </row>
        <row r="265">
          <cell r="A265">
            <v>445348316</v>
          </cell>
          <cell r="B265">
            <v>445348</v>
          </cell>
          <cell r="C265">
            <v>445</v>
          </cell>
          <cell r="D265" t="str">
            <v>ABBY KELLEY FOSTER REG'L</v>
          </cell>
          <cell r="E265">
            <v>348</v>
          </cell>
          <cell r="F265" t="str">
            <v>WORCESTER</v>
          </cell>
          <cell r="G265">
            <v>316</v>
          </cell>
          <cell r="H265" t="str">
            <v>WEBSTER</v>
          </cell>
          <cell r="I265">
            <v>104.92855848302773</v>
          </cell>
          <cell r="J265">
            <v>10280</v>
          </cell>
          <cell r="K265">
            <v>507</v>
          </cell>
          <cell r="L265">
            <v>893</v>
          </cell>
        </row>
        <row r="266">
          <cell r="A266">
            <v>445348322</v>
          </cell>
          <cell r="B266">
            <v>445348</v>
          </cell>
          <cell r="C266">
            <v>445</v>
          </cell>
          <cell r="D266" t="str">
            <v>ABBY KELLEY FOSTER REG'L</v>
          </cell>
          <cell r="E266">
            <v>348</v>
          </cell>
          <cell r="F266" t="str">
            <v>WORCESTER</v>
          </cell>
          <cell r="G266">
            <v>322</v>
          </cell>
          <cell r="H266" t="str">
            <v>WEST BOYLSTON</v>
          </cell>
          <cell r="I266">
            <v>141.65684677766791</v>
          </cell>
          <cell r="J266">
            <v>9740</v>
          </cell>
          <cell r="K266">
            <v>4057</v>
          </cell>
          <cell r="L266">
            <v>893</v>
          </cell>
        </row>
        <row r="267">
          <cell r="A267">
            <v>445348348</v>
          </cell>
          <cell r="B267">
            <v>445348</v>
          </cell>
          <cell r="C267">
            <v>445</v>
          </cell>
          <cell r="D267" t="str">
            <v>ABBY KELLEY FOSTER REG'L</v>
          </cell>
          <cell r="E267">
            <v>348</v>
          </cell>
          <cell r="F267" t="str">
            <v>WORCESTER</v>
          </cell>
          <cell r="G267">
            <v>348</v>
          </cell>
          <cell r="H267" t="str">
            <v>WORCESTER</v>
          </cell>
          <cell r="I267">
            <v>100.02777995397905</v>
          </cell>
          <cell r="J267">
            <v>10466</v>
          </cell>
          <cell r="K267">
            <v>3</v>
          </cell>
          <cell r="L267">
            <v>893</v>
          </cell>
        </row>
        <row r="268">
          <cell r="A268">
            <v>445348620</v>
          </cell>
          <cell r="B268">
            <v>445348</v>
          </cell>
          <cell r="C268">
            <v>445</v>
          </cell>
          <cell r="D268" t="str">
            <v>ABBY KELLEY FOSTER REG'L</v>
          </cell>
          <cell r="E268">
            <v>348</v>
          </cell>
          <cell r="F268" t="str">
            <v>WORCESTER</v>
          </cell>
          <cell r="G268">
            <v>620</v>
          </cell>
          <cell r="H268" t="str">
            <v>BERLIN BOYLSTON</v>
          </cell>
          <cell r="I268">
            <v>151.63575925661175</v>
          </cell>
          <cell r="J268">
            <v>11615</v>
          </cell>
          <cell r="K268">
            <v>5997</v>
          </cell>
          <cell r="L268">
            <v>893</v>
          </cell>
        </row>
        <row r="269">
          <cell r="A269">
            <v>445348658</v>
          </cell>
          <cell r="B269">
            <v>445348</v>
          </cell>
          <cell r="C269">
            <v>445</v>
          </cell>
          <cell r="D269" t="str">
            <v>ABBY KELLEY FOSTER REG'L</v>
          </cell>
          <cell r="E269">
            <v>348</v>
          </cell>
          <cell r="F269" t="str">
            <v>WORCESTER</v>
          </cell>
          <cell r="G269">
            <v>658</v>
          </cell>
          <cell r="H269" t="str">
            <v>DUDLEY CHARLTON</v>
          </cell>
          <cell r="I269">
            <v>105.07464751835714</v>
          </cell>
          <cell r="J269">
            <v>9384</v>
          </cell>
          <cell r="K269">
            <v>476</v>
          </cell>
          <cell r="L269">
            <v>893</v>
          </cell>
        </row>
        <row r="270">
          <cell r="A270">
            <v>445348767</v>
          </cell>
          <cell r="B270">
            <v>445348</v>
          </cell>
          <cell r="C270">
            <v>445</v>
          </cell>
          <cell r="D270" t="str">
            <v>ABBY KELLEY FOSTER REG'L</v>
          </cell>
          <cell r="E270">
            <v>348</v>
          </cell>
          <cell r="F270" t="str">
            <v>WORCESTER</v>
          </cell>
          <cell r="G270">
            <v>767</v>
          </cell>
          <cell r="H270" t="str">
            <v>SPENCER EAST BROOKFIELD</v>
          </cell>
          <cell r="I270">
            <v>110.00524894560084</v>
          </cell>
          <cell r="J270">
            <v>9885</v>
          </cell>
          <cell r="K270">
            <v>989</v>
          </cell>
          <cell r="L270">
            <v>893</v>
          </cell>
        </row>
        <row r="271">
          <cell r="A271">
            <v>445348775</v>
          </cell>
          <cell r="B271">
            <v>445348</v>
          </cell>
          <cell r="C271">
            <v>445</v>
          </cell>
          <cell r="D271" t="str">
            <v>ABBY KELLEY FOSTER REG'L</v>
          </cell>
          <cell r="E271">
            <v>348</v>
          </cell>
          <cell r="F271" t="str">
            <v>WORCESTER</v>
          </cell>
          <cell r="G271">
            <v>775</v>
          </cell>
          <cell r="H271" t="str">
            <v>WACHUSETT</v>
          </cell>
          <cell r="I271">
            <v>111.67243183213765</v>
          </cell>
          <cell r="J271">
            <v>8227</v>
          </cell>
          <cell r="K271">
            <v>960</v>
          </cell>
          <cell r="L271">
            <v>893</v>
          </cell>
        </row>
        <row r="272">
          <cell r="A272">
            <v>446099016</v>
          </cell>
          <cell r="B272">
            <v>446099</v>
          </cell>
          <cell r="C272">
            <v>446</v>
          </cell>
          <cell r="D272" t="str">
            <v>FOXBOROUGH REG'L</v>
          </cell>
          <cell r="E272">
            <v>99</v>
          </cell>
          <cell r="F272" t="str">
            <v>FOXBOROUGH</v>
          </cell>
          <cell r="G272">
            <v>16</v>
          </cell>
          <cell r="H272" t="str">
            <v>ATTLEBORO</v>
          </cell>
          <cell r="I272">
            <v>100</v>
          </cell>
          <cell r="J272">
            <v>8932</v>
          </cell>
          <cell r="K272">
            <v>0</v>
          </cell>
          <cell r="L272">
            <v>893</v>
          </cell>
        </row>
        <row r="273">
          <cell r="A273">
            <v>446099035</v>
          </cell>
          <cell r="B273">
            <v>446099</v>
          </cell>
          <cell r="C273">
            <v>446</v>
          </cell>
          <cell r="D273" t="str">
            <v>FOXBOROUGH REG'L</v>
          </cell>
          <cell r="E273">
            <v>99</v>
          </cell>
          <cell r="F273" t="str">
            <v>FOXBOROUGH</v>
          </cell>
          <cell r="G273">
            <v>35</v>
          </cell>
          <cell r="H273" t="str">
            <v>BOSTON</v>
          </cell>
          <cell r="I273">
            <v>116.58800846300366</v>
          </cell>
          <cell r="J273">
            <v>11730</v>
          </cell>
          <cell r="K273">
            <v>1946</v>
          </cell>
          <cell r="L273">
            <v>893</v>
          </cell>
        </row>
        <row r="274">
          <cell r="A274">
            <v>446099044</v>
          </cell>
          <cell r="B274">
            <v>446099</v>
          </cell>
          <cell r="C274">
            <v>446</v>
          </cell>
          <cell r="D274" t="str">
            <v>FOXBOROUGH REG'L</v>
          </cell>
          <cell r="E274">
            <v>99</v>
          </cell>
          <cell r="F274" t="str">
            <v>FOXBOROUGH</v>
          </cell>
          <cell r="G274">
            <v>44</v>
          </cell>
          <cell r="H274" t="str">
            <v>BROCKTON</v>
          </cell>
          <cell r="I274">
            <v>100</v>
          </cell>
          <cell r="J274">
            <v>10289</v>
          </cell>
          <cell r="K274">
            <v>0</v>
          </cell>
          <cell r="L274">
            <v>893</v>
          </cell>
        </row>
        <row r="275">
          <cell r="A275">
            <v>446099050</v>
          </cell>
          <cell r="B275">
            <v>446099</v>
          </cell>
          <cell r="C275">
            <v>446</v>
          </cell>
          <cell r="D275" t="str">
            <v>FOXBOROUGH REG'L</v>
          </cell>
          <cell r="E275">
            <v>99</v>
          </cell>
          <cell r="F275" t="str">
            <v>FOXBOROUGH</v>
          </cell>
          <cell r="G275">
            <v>50</v>
          </cell>
          <cell r="H275" t="str">
            <v>CANTON</v>
          </cell>
          <cell r="I275">
            <v>129.68780138973017</v>
          </cell>
          <cell r="J275">
            <v>9048</v>
          </cell>
          <cell r="K275">
            <v>2686</v>
          </cell>
          <cell r="L275">
            <v>893</v>
          </cell>
        </row>
        <row r="276">
          <cell r="A276">
            <v>446099088</v>
          </cell>
          <cell r="B276">
            <v>446099</v>
          </cell>
          <cell r="C276">
            <v>446</v>
          </cell>
          <cell r="D276" t="str">
            <v>FOXBOROUGH REG'L</v>
          </cell>
          <cell r="E276">
            <v>99</v>
          </cell>
          <cell r="F276" t="str">
            <v>FOXBOROUGH</v>
          </cell>
          <cell r="G276">
            <v>88</v>
          </cell>
          <cell r="H276" t="str">
            <v>EASTON</v>
          </cell>
          <cell r="I276">
            <v>117.16322162937543</v>
          </cell>
          <cell r="J276">
            <v>8466</v>
          </cell>
          <cell r="K276">
            <v>1453</v>
          </cell>
          <cell r="L276">
            <v>893</v>
          </cell>
        </row>
        <row r="277">
          <cell r="A277">
            <v>446099099</v>
          </cell>
          <cell r="B277">
            <v>446099</v>
          </cell>
          <cell r="C277">
            <v>446</v>
          </cell>
          <cell r="D277" t="str">
            <v>FOXBOROUGH REG'L</v>
          </cell>
          <cell r="E277">
            <v>99</v>
          </cell>
          <cell r="F277" t="str">
            <v>FOXBOROUGH</v>
          </cell>
          <cell r="G277">
            <v>99</v>
          </cell>
          <cell r="H277" t="str">
            <v>FOXBOROUGH</v>
          </cell>
          <cell r="I277">
            <v>129.00696515851453</v>
          </cell>
          <cell r="J277">
            <v>9240</v>
          </cell>
          <cell r="K277">
            <v>2680</v>
          </cell>
          <cell r="L277">
            <v>893</v>
          </cell>
        </row>
        <row r="278">
          <cell r="A278">
            <v>446099133</v>
          </cell>
          <cell r="B278">
            <v>446099</v>
          </cell>
          <cell r="C278">
            <v>446</v>
          </cell>
          <cell r="D278" t="str">
            <v>FOXBOROUGH REG'L</v>
          </cell>
          <cell r="E278">
            <v>99</v>
          </cell>
          <cell r="F278" t="str">
            <v>FOXBOROUGH</v>
          </cell>
          <cell r="G278">
            <v>133</v>
          </cell>
          <cell r="H278" t="str">
            <v>HOLBROOK</v>
          </cell>
          <cell r="I278">
            <v>117.52001982202849</v>
          </cell>
          <cell r="J278">
            <v>9765</v>
          </cell>
          <cell r="K278">
            <v>1711</v>
          </cell>
          <cell r="L278">
            <v>893</v>
          </cell>
        </row>
        <row r="279">
          <cell r="A279">
            <v>446099167</v>
          </cell>
          <cell r="B279">
            <v>446099</v>
          </cell>
          <cell r="C279">
            <v>446</v>
          </cell>
          <cell r="D279" t="str">
            <v>FOXBOROUGH REG'L</v>
          </cell>
          <cell r="E279">
            <v>99</v>
          </cell>
          <cell r="F279" t="str">
            <v>FOXBOROUGH</v>
          </cell>
          <cell r="G279">
            <v>167</v>
          </cell>
          <cell r="H279" t="str">
            <v>MANSFIELD</v>
          </cell>
          <cell r="I279">
            <v>108.8257175948125</v>
          </cell>
          <cell r="J279">
            <v>8770</v>
          </cell>
          <cell r="K279">
            <v>774</v>
          </cell>
          <cell r="L279">
            <v>893</v>
          </cell>
        </row>
        <row r="280">
          <cell r="A280">
            <v>446099182</v>
          </cell>
          <cell r="B280">
            <v>446099</v>
          </cell>
          <cell r="C280">
            <v>446</v>
          </cell>
          <cell r="D280" t="str">
            <v>FOXBOROUGH REG'L</v>
          </cell>
          <cell r="E280">
            <v>99</v>
          </cell>
          <cell r="F280" t="str">
            <v>FOXBOROUGH</v>
          </cell>
          <cell r="G280">
            <v>182</v>
          </cell>
          <cell r="H280" t="str">
            <v>MIDDLEBOROUGH</v>
          </cell>
          <cell r="I280">
            <v>104.21364256380323</v>
          </cell>
          <cell r="J280">
            <v>9747</v>
          </cell>
          <cell r="K280">
            <v>411</v>
          </cell>
          <cell r="L280">
            <v>893</v>
          </cell>
        </row>
        <row r="281">
          <cell r="A281">
            <v>446099208</v>
          </cell>
          <cell r="B281">
            <v>446099</v>
          </cell>
          <cell r="C281">
            <v>446</v>
          </cell>
          <cell r="D281" t="str">
            <v>FOXBOROUGH REG'L</v>
          </cell>
          <cell r="E281">
            <v>99</v>
          </cell>
          <cell r="F281" t="str">
            <v>FOXBOROUGH</v>
          </cell>
          <cell r="G281">
            <v>208</v>
          </cell>
          <cell r="H281" t="str">
            <v>NORFOLK</v>
          </cell>
          <cell r="I281">
            <v>137.48504783420529</v>
          </cell>
          <cell r="J281">
            <v>8393</v>
          </cell>
          <cell r="K281">
            <v>3146</v>
          </cell>
          <cell r="L281">
            <v>893</v>
          </cell>
        </row>
        <row r="282">
          <cell r="A282">
            <v>446099212</v>
          </cell>
          <cell r="B282">
            <v>446099</v>
          </cell>
          <cell r="C282">
            <v>446</v>
          </cell>
          <cell r="D282" t="str">
            <v>FOXBOROUGH REG'L</v>
          </cell>
          <cell r="E282">
            <v>99</v>
          </cell>
          <cell r="F282" t="str">
            <v>FOXBOROUGH</v>
          </cell>
          <cell r="G282">
            <v>212</v>
          </cell>
          <cell r="H282" t="str">
            <v>NORTH ATTLEBOROUGH</v>
          </cell>
          <cell r="I282">
            <v>105.05544240436684</v>
          </cell>
          <cell r="J282">
            <v>8593</v>
          </cell>
          <cell r="K282">
            <v>434</v>
          </cell>
          <cell r="L282">
            <v>893</v>
          </cell>
        </row>
        <row r="283">
          <cell r="A283">
            <v>446099218</v>
          </cell>
          <cell r="B283">
            <v>446099</v>
          </cell>
          <cell r="C283">
            <v>446</v>
          </cell>
          <cell r="D283" t="str">
            <v>FOXBOROUGH REG'L</v>
          </cell>
          <cell r="E283">
            <v>99</v>
          </cell>
          <cell r="F283" t="str">
            <v>FOXBOROUGH</v>
          </cell>
          <cell r="G283">
            <v>218</v>
          </cell>
          <cell r="H283" t="str">
            <v>NORTON</v>
          </cell>
          <cell r="I283">
            <v>115.65611431215321</v>
          </cell>
          <cell r="J283">
            <v>8758</v>
          </cell>
          <cell r="K283">
            <v>1371</v>
          </cell>
          <cell r="L283">
            <v>893</v>
          </cell>
        </row>
        <row r="284">
          <cell r="A284">
            <v>446099220</v>
          </cell>
          <cell r="B284">
            <v>446099</v>
          </cell>
          <cell r="C284">
            <v>446</v>
          </cell>
          <cell r="D284" t="str">
            <v>FOXBOROUGH REG'L</v>
          </cell>
          <cell r="E284">
            <v>99</v>
          </cell>
          <cell r="F284" t="str">
            <v>FOXBOROUGH</v>
          </cell>
          <cell r="G284">
            <v>220</v>
          </cell>
          <cell r="H284" t="str">
            <v>NORWOOD</v>
          </cell>
          <cell r="I284">
            <v>122.20403496237675</v>
          </cell>
          <cell r="J284">
            <v>9681</v>
          </cell>
          <cell r="K284">
            <v>2150</v>
          </cell>
          <cell r="L284">
            <v>893</v>
          </cell>
        </row>
        <row r="285">
          <cell r="A285">
            <v>446099238</v>
          </cell>
          <cell r="B285">
            <v>446099</v>
          </cell>
          <cell r="C285">
            <v>446</v>
          </cell>
          <cell r="D285" t="str">
            <v>FOXBOROUGH REG'L</v>
          </cell>
          <cell r="E285">
            <v>99</v>
          </cell>
          <cell r="F285" t="str">
            <v>FOXBOROUGH</v>
          </cell>
          <cell r="G285">
            <v>238</v>
          </cell>
          <cell r="H285" t="str">
            <v>PLAINVILLE</v>
          </cell>
          <cell r="I285">
            <v>123.65414957535457</v>
          </cell>
          <cell r="J285">
            <v>8386</v>
          </cell>
          <cell r="K285">
            <v>1984</v>
          </cell>
          <cell r="L285">
            <v>893</v>
          </cell>
        </row>
        <row r="286">
          <cell r="A286">
            <v>446099244</v>
          </cell>
          <cell r="B286">
            <v>446099</v>
          </cell>
          <cell r="C286">
            <v>446</v>
          </cell>
          <cell r="D286" t="str">
            <v>FOXBOROUGH REG'L</v>
          </cell>
          <cell r="E286">
            <v>99</v>
          </cell>
          <cell r="F286" t="str">
            <v>FOXBOROUGH</v>
          </cell>
          <cell r="G286">
            <v>244</v>
          </cell>
          <cell r="H286" t="str">
            <v>RANDOLPH</v>
          </cell>
          <cell r="I286">
            <v>126.86651298108893</v>
          </cell>
          <cell r="J286">
            <v>11370</v>
          </cell>
          <cell r="K286">
            <v>3055</v>
          </cell>
          <cell r="L286">
            <v>893</v>
          </cell>
        </row>
        <row r="287">
          <cell r="A287">
            <v>446099266</v>
          </cell>
          <cell r="B287">
            <v>446099</v>
          </cell>
          <cell r="C287">
            <v>446</v>
          </cell>
          <cell r="D287" t="str">
            <v>FOXBOROUGH REG'L</v>
          </cell>
          <cell r="E287">
            <v>99</v>
          </cell>
          <cell r="F287" t="str">
            <v>FOXBOROUGH</v>
          </cell>
          <cell r="G287">
            <v>266</v>
          </cell>
          <cell r="H287" t="str">
            <v>SHARON</v>
          </cell>
          <cell r="I287">
            <v>140.69769686685117</v>
          </cell>
          <cell r="J287">
            <v>10484</v>
          </cell>
          <cell r="K287">
            <v>4267</v>
          </cell>
          <cell r="L287">
            <v>893</v>
          </cell>
        </row>
        <row r="288">
          <cell r="A288">
            <v>446099285</v>
          </cell>
          <cell r="B288">
            <v>446099</v>
          </cell>
          <cell r="C288">
            <v>446</v>
          </cell>
          <cell r="D288" t="str">
            <v>FOXBOROUGH REG'L</v>
          </cell>
          <cell r="E288">
            <v>99</v>
          </cell>
          <cell r="F288" t="str">
            <v>FOXBOROUGH</v>
          </cell>
          <cell r="G288">
            <v>285</v>
          </cell>
          <cell r="H288" t="str">
            <v>STOUGHTON</v>
          </cell>
          <cell r="I288">
            <v>112.22571616175851</v>
          </cell>
          <cell r="J288">
            <v>9601</v>
          </cell>
          <cell r="K288">
            <v>1174</v>
          </cell>
          <cell r="L288">
            <v>893</v>
          </cell>
        </row>
        <row r="289">
          <cell r="A289">
            <v>446099293</v>
          </cell>
          <cell r="B289">
            <v>446099</v>
          </cell>
          <cell r="C289">
            <v>446</v>
          </cell>
          <cell r="D289" t="str">
            <v>FOXBOROUGH REG'L</v>
          </cell>
          <cell r="E289">
            <v>99</v>
          </cell>
          <cell r="F289" t="str">
            <v>FOXBOROUGH</v>
          </cell>
          <cell r="G289">
            <v>293</v>
          </cell>
          <cell r="H289" t="str">
            <v>TAUNTON</v>
          </cell>
          <cell r="I289">
            <v>100</v>
          </cell>
          <cell r="J289">
            <v>8509</v>
          </cell>
          <cell r="K289">
            <v>0</v>
          </cell>
          <cell r="L289">
            <v>893</v>
          </cell>
        </row>
        <row r="290">
          <cell r="A290">
            <v>446099307</v>
          </cell>
          <cell r="B290">
            <v>446099</v>
          </cell>
          <cell r="C290">
            <v>446</v>
          </cell>
          <cell r="D290" t="str">
            <v>FOXBOROUGH REG'L</v>
          </cell>
          <cell r="E290">
            <v>99</v>
          </cell>
          <cell r="F290" t="str">
            <v>FOXBOROUGH</v>
          </cell>
          <cell r="G290">
            <v>307</v>
          </cell>
          <cell r="H290" t="str">
            <v>WALPOLE</v>
          </cell>
          <cell r="I290">
            <v>123.71161649661737</v>
          </cell>
          <cell r="J290">
            <v>9051</v>
          </cell>
          <cell r="K290">
            <v>2146</v>
          </cell>
          <cell r="L290">
            <v>893</v>
          </cell>
        </row>
        <row r="291">
          <cell r="A291">
            <v>446099323</v>
          </cell>
          <cell r="B291">
            <v>446099</v>
          </cell>
          <cell r="C291">
            <v>446</v>
          </cell>
          <cell r="D291" t="str">
            <v>FOXBOROUGH REG'L</v>
          </cell>
          <cell r="E291">
            <v>99</v>
          </cell>
          <cell r="F291" t="str">
            <v>FOXBOROUGH</v>
          </cell>
          <cell r="G291">
            <v>323</v>
          </cell>
          <cell r="H291" t="str">
            <v>WEST BRIDGEWATER</v>
          </cell>
          <cell r="I291">
            <v>120.64534744320383</v>
          </cell>
          <cell r="J291">
            <v>8393</v>
          </cell>
          <cell r="K291">
            <v>1733</v>
          </cell>
          <cell r="L291">
            <v>893</v>
          </cell>
        </row>
        <row r="292">
          <cell r="A292">
            <v>446099350</v>
          </cell>
          <cell r="B292">
            <v>446099</v>
          </cell>
          <cell r="C292">
            <v>446</v>
          </cell>
          <cell r="D292" t="str">
            <v>FOXBOROUGH REG'L</v>
          </cell>
          <cell r="E292">
            <v>99</v>
          </cell>
          <cell r="F292" t="str">
            <v>FOXBOROUGH</v>
          </cell>
          <cell r="G292">
            <v>350</v>
          </cell>
          <cell r="H292" t="str">
            <v>WRENTHAM</v>
          </cell>
          <cell r="I292">
            <v>127.18598879847281</v>
          </cell>
          <cell r="J292">
            <v>8903</v>
          </cell>
          <cell r="K292">
            <v>2420</v>
          </cell>
          <cell r="L292">
            <v>893</v>
          </cell>
        </row>
        <row r="293">
          <cell r="A293">
            <v>446099625</v>
          </cell>
          <cell r="B293">
            <v>446099</v>
          </cell>
          <cell r="C293">
            <v>446</v>
          </cell>
          <cell r="D293" t="str">
            <v>FOXBOROUGH REG'L</v>
          </cell>
          <cell r="E293">
            <v>99</v>
          </cell>
          <cell r="F293" t="str">
            <v>FOXBOROUGH</v>
          </cell>
          <cell r="G293">
            <v>625</v>
          </cell>
          <cell r="H293" t="str">
            <v>BRIDGEWATER RAYNHAM</v>
          </cell>
          <cell r="I293">
            <v>113.59125795440991</v>
          </cell>
          <cell r="J293">
            <v>10145</v>
          </cell>
          <cell r="K293">
            <v>1379</v>
          </cell>
          <cell r="L293">
            <v>893</v>
          </cell>
        </row>
        <row r="294">
          <cell r="A294">
            <v>446099690</v>
          </cell>
          <cell r="B294">
            <v>446099</v>
          </cell>
          <cell r="C294">
            <v>446</v>
          </cell>
          <cell r="D294" t="str">
            <v>FOXBOROUGH REG'L</v>
          </cell>
          <cell r="E294">
            <v>99</v>
          </cell>
          <cell r="F294" t="str">
            <v>FOXBOROUGH</v>
          </cell>
          <cell r="G294">
            <v>690</v>
          </cell>
          <cell r="H294" t="str">
            <v>KING PHILIP</v>
          </cell>
          <cell r="I294">
            <v>114.68515159677337</v>
          </cell>
          <cell r="J294">
            <v>9238</v>
          </cell>
          <cell r="K294">
            <v>1357</v>
          </cell>
          <cell r="L294">
            <v>893</v>
          </cell>
        </row>
        <row r="295">
          <cell r="A295">
            <v>447101025</v>
          </cell>
          <cell r="B295">
            <v>447101</v>
          </cell>
          <cell r="C295">
            <v>447</v>
          </cell>
          <cell r="D295" t="str">
            <v>BENJAMIN FRANKLIN CLASSICAL</v>
          </cell>
          <cell r="E295">
            <v>101</v>
          </cell>
          <cell r="F295" t="str">
            <v>FRANKLIN</v>
          </cell>
          <cell r="G295">
            <v>25</v>
          </cell>
          <cell r="H295" t="str">
            <v>BELLINGHAM</v>
          </cell>
          <cell r="I295">
            <v>113.9603282512527</v>
          </cell>
          <cell r="J295">
            <v>8166</v>
          </cell>
          <cell r="K295">
            <v>1140</v>
          </cell>
          <cell r="L295">
            <v>893</v>
          </cell>
        </row>
        <row r="296">
          <cell r="A296">
            <v>447101101</v>
          </cell>
          <cell r="B296">
            <v>447101</v>
          </cell>
          <cell r="C296">
            <v>447</v>
          </cell>
          <cell r="D296" t="str">
            <v>BENJAMIN FRANKLIN CLASSICAL</v>
          </cell>
          <cell r="E296">
            <v>101</v>
          </cell>
          <cell r="F296" t="str">
            <v>FRANKLIN</v>
          </cell>
          <cell r="G296">
            <v>101</v>
          </cell>
          <cell r="H296" t="str">
            <v>FRANKLIN</v>
          </cell>
          <cell r="I296">
            <v>107.06841045424049</v>
          </cell>
          <cell r="J296">
            <v>8316</v>
          </cell>
          <cell r="K296">
            <v>588</v>
          </cell>
          <cell r="L296">
            <v>893</v>
          </cell>
        </row>
        <row r="297">
          <cell r="A297">
            <v>447101167</v>
          </cell>
          <cell r="B297">
            <v>447101</v>
          </cell>
          <cell r="C297">
            <v>447</v>
          </cell>
          <cell r="D297" t="str">
            <v>BENJAMIN FRANKLIN CLASSICAL</v>
          </cell>
          <cell r="E297">
            <v>101</v>
          </cell>
          <cell r="F297" t="str">
            <v>FRANKLIN</v>
          </cell>
          <cell r="G297">
            <v>167</v>
          </cell>
          <cell r="H297" t="str">
            <v>MANSFIELD</v>
          </cell>
          <cell r="I297">
            <v>108.8257175948125</v>
          </cell>
          <cell r="J297">
            <v>8128</v>
          </cell>
          <cell r="K297">
            <v>717</v>
          </cell>
          <cell r="L297">
            <v>893</v>
          </cell>
        </row>
        <row r="298">
          <cell r="A298">
            <v>447101177</v>
          </cell>
          <cell r="B298">
            <v>447101</v>
          </cell>
          <cell r="C298">
            <v>447</v>
          </cell>
          <cell r="D298" t="str">
            <v>BENJAMIN FRANKLIN CLASSICAL</v>
          </cell>
          <cell r="E298">
            <v>101</v>
          </cell>
          <cell r="F298" t="str">
            <v>FRANKLIN</v>
          </cell>
          <cell r="G298">
            <v>177</v>
          </cell>
          <cell r="H298" t="str">
            <v>MEDWAY</v>
          </cell>
          <cell r="I298">
            <v>123.52525274877428</v>
          </cell>
          <cell r="J298">
            <v>8102</v>
          </cell>
          <cell r="K298">
            <v>1906</v>
          </cell>
          <cell r="L298">
            <v>893</v>
          </cell>
        </row>
        <row r="299">
          <cell r="A299">
            <v>447101185</v>
          </cell>
          <cell r="B299">
            <v>447101</v>
          </cell>
          <cell r="C299">
            <v>447</v>
          </cell>
          <cell r="D299" t="str">
            <v>BENJAMIN FRANKLIN CLASSICAL</v>
          </cell>
          <cell r="E299">
            <v>101</v>
          </cell>
          <cell r="F299" t="str">
            <v>FRANKLIN</v>
          </cell>
          <cell r="G299">
            <v>185</v>
          </cell>
          <cell r="H299" t="str">
            <v>MILFORD</v>
          </cell>
          <cell r="I299">
            <v>107.805909689873</v>
          </cell>
          <cell r="J299">
            <v>8166</v>
          </cell>
          <cell r="K299">
            <v>637</v>
          </cell>
          <cell r="L299">
            <v>893</v>
          </cell>
        </row>
        <row r="300">
          <cell r="A300">
            <v>447101187</v>
          </cell>
          <cell r="B300">
            <v>447101</v>
          </cell>
          <cell r="C300">
            <v>447</v>
          </cell>
          <cell r="D300" t="str">
            <v>BENJAMIN FRANKLIN CLASSICAL</v>
          </cell>
          <cell r="E300">
            <v>101</v>
          </cell>
          <cell r="F300" t="str">
            <v>FRANKLIN</v>
          </cell>
          <cell r="G300">
            <v>187</v>
          </cell>
          <cell r="H300" t="str">
            <v>MILLIS</v>
          </cell>
          <cell r="I300">
            <v>116.05754206165386</v>
          </cell>
          <cell r="J300">
            <v>8359</v>
          </cell>
          <cell r="K300">
            <v>1342</v>
          </cell>
          <cell r="L300">
            <v>893</v>
          </cell>
        </row>
        <row r="301">
          <cell r="A301">
            <v>447101622</v>
          </cell>
          <cell r="B301">
            <v>447101</v>
          </cell>
          <cell r="C301">
            <v>447</v>
          </cell>
          <cell r="D301" t="str">
            <v>BENJAMIN FRANKLIN CLASSICAL</v>
          </cell>
          <cell r="E301">
            <v>101</v>
          </cell>
          <cell r="F301" t="str">
            <v>FRANKLIN</v>
          </cell>
          <cell r="G301">
            <v>622</v>
          </cell>
          <cell r="H301" t="str">
            <v>BLACKSTONE MILLVILLE</v>
          </cell>
          <cell r="I301">
            <v>109.08470566819881</v>
          </cell>
          <cell r="J301">
            <v>8166</v>
          </cell>
          <cell r="K301">
            <v>742</v>
          </cell>
          <cell r="L301">
            <v>893</v>
          </cell>
        </row>
        <row r="302">
          <cell r="A302">
            <v>447101690</v>
          </cell>
          <cell r="B302">
            <v>447101</v>
          </cell>
          <cell r="C302">
            <v>447</v>
          </cell>
          <cell r="D302" t="str">
            <v>BENJAMIN FRANKLIN CLASSICAL</v>
          </cell>
          <cell r="E302">
            <v>101</v>
          </cell>
          <cell r="F302" t="str">
            <v>FRANKLIN</v>
          </cell>
          <cell r="G302">
            <v>690</v>
          </cell>
          <cell r="H302" t="str">
            <v>KING PHILIP</v>
          </cell>
          <cell r="I302">
            <v>114.68515159677337</v>
          </cell>
          <cell r="J302">
            <v>7974</v>
          </cell>
          <cell r="K302">
            <v>1171</v>
          </cell>
          <cell r="L302">
            <v>893</v>
          </cell>
        </row>
        <row r="303">
          <cell r="A303">
            <v>449035035</v>
          </cell>
          <cell r="B303">
            <v>449035</v>
          </cell>
          <cell r="C303">
            <v>449</v>
          </cell>
          <cell r="D303" t="str">
            <v>BOSTON COLLEGIATE</v>
          </cell>
          <cell r="E303">
            <v>35</v>
          </cell>
          <cell r="F303" t="str">
            <v>BOSTON</v>
          </cell>
          <cell r="G303">
            <v>35</v>
          </cell>
          <cell r="H303" t="str">
            <v>BOSTON</v>
          </cell>
          <cell r="I303">
            <v>116.58800846300366</v>
          </cell>
          <cell r="J303">
            <v>10409</v>
          </cell>
          <cell r="K303">
            <v>1727</v>
          </cell>
          <cell r="L303">
            <v>893</v>
          </cell>
        </row>
        <row r="304">
          <cell r="A304">
            <v>449035040</v>
          </cell>
          <cell r="B304">
            <v>449035</v>
          </cell>
          <cell r="C304">
            <v>449</v>
          </cell>
          <cell r="D304" t="str">
            <v>BOSTON COLLEGIATE</v>
          </cell>
          <cell r="E304">
            <v>35</v>
          </cell>
          <cell r="F304" t="str">
            <v>BOSTON</v>
          </cell>
          <cell r="G304">
            <v>40</v>
          </cell>
          <cell r="H304" t="str">
            <v>BRAINTREE</v>
          </cell>
          <cell r="I304">
            <v>116.59445654023932</v>
          </cell>
          <cell r="J304">
            <v>11763</v>
          </cell>
          <cell r="K304">
            <v>1952</v>
          </cell>
          <cell r="L304">
            <v>893</v>
          </cell>
        </row>
        <row r="305">
          <cell r="A305">
            <v>449035243</v>
          </cell>
          <cell r="B305">
            <v>449035</v>
          </cell>
          <cell r="C305">
            <v>449</v>
          </cell>
          <cell r="D305" t="str">
            <v>BOSTON COLLEGIATE</v>
          </cell>
          <cell r="E305">
            <v>35</v>
          </cell>
          <cell r="F305" t="str">
            <v>BOSTON</v>
          </cell>
          <cell r="G305">
            <v>243</v>
          </cell>
          <cell r="H305" t="str">
            <v>QUINCY</v>
          </cell>
          <cell r="I305">
            <v>114.3587150373222</v>
          </cell>
          <cell r="J305">
            <v>11342</v>
          </cell>
          <cell r="K305">
            <v>1629</v>
          </cell>
          <cell r="L305">
            <v>893</v>
          </cell>
        </row>
        <row r="306">
          <cell r="A306">
            <v>449035285</v>
          </cell>
          <cell r="B306">
            <v>449035</v>
          </cell>
          <cell r="C306">
            <v>449</v>
          </cell>
          <cell r="D306" t="str">
            <v>BOSTON COLLEGIATE</v>
          </cell>
          <cell r="E306">
            <v>35</v>
          </cell>
          <cell r="F306" t="str">
            <v>BOSTON</v>
          </cell>
          <cell r="G306">
            <v>285</v>
          </cell>
          <cell r="H306" t="str">
            <v>STOUGHTON</v>
          </cell>
          <cell r="I306">
            <v>112.22571616175851</v>
          </cell>
          <cell r="J306">
            <v>8877</v>
          </cell>
          <cell r="K306">
            <v>1085</v>
          </cell>
          <cell r="L306">
            <v>893</v>
          </cell>
        </row>
        <row r="307">
          <cell r="A307">
            <v>450340068</v>
          </cell>
          <cell r="B307">
            <v>450340</v>
          </cell>
          <cell r="C307">
            <v>450</v>
          </cell>
          <cell r="D307" t="str">
            <v>HILLTOWN COOPERATIVE</v>
          </cell>
          <cell r="E307">
            <v>340</v>
          </cell>
          <cell r="F307" t="str">
            <v>WILLIAMSBURG</v>
          </cell>
          <cell r="G307">
            <v>68</v>
          </cell>
          <cell r="H307" t="str">
            <v>CONWAY</v>
          </cell>
          <cell r="I307">
            <v>132.87974436870479</v>
          </cell>
          <cell r="J307">
            <v>7957</v>
          </cell>
          <cell r="K307">
            <v>2616</v>
          </cell>
          <cell r="L307">
            <v>893</v>
          </cell>
        </row>
        <row r="308">
          <cell r="A308">
            <v>450340086</v>
          </cell>
          <cell r="B308">
            <v>450340</v>
          </cell>
          <cell r="C308">
            <v>450</v>
          </cell>
          <cell r="D308" t="str">
            <v>HILLTOWN COOPERATIVE</v>
          </cell>
          <cell r="E308">
            <v>340</v>
          </cell>
          <cell r="F308" t="str">
            <v>WILLIAMSBURG</v>
          </cell>
          <cell r="G308">
            <v>86</v>
          </cell>
          <cell r="H308" t="str">
            <v>EASTHAMPTON</v>
          </cell>
          <cell r="I308">
            <v>111.99353461788562</v>
          </cell>
          <cell r="J308">
            <v>8752</v>
          </cell>
          <cell r="K308">
            <v>1050</v>
          </cell>
          <cell r="L308">
            <v>893</v>
          </cell>
        </row>
        <row r="309">
          <cell r="A309">
            <v>450340117</v>
          </cell>
          <cell r="B309">
            <v>450340</v>
          </cell>
          <cell r="C309">
            <v>450</v>
          </cell>
          <cell r="D309" t="str">
            <v>HILLTOWN COOPERATIVE</v>
          </cell>
          <cell r="E309">
            <v>340</v>
          </cell>
          <cell r="F309" t="str">
            <v>WILLIAMSBURG</v>
          </cell>
          <cell r="G309">
            <v>117</v>
          </cell>
          <cell r="H309" t="str">
            <v>HADLEY</v>
          </cell>
          <cell r="I309">
            <v>119.31005242588174</v>
          </cell>
          <cell r="J309">
            <v>10112</v>
          </cell>
          <cell r="K309">
            <v>1953</v>
          </cell>
          <cell r="L309">
            <v>893</v>
          </cell>
        </row>
        <row r="310">
          <cell r="A310">
            <v>450340127</v>
          </cell>
          <cell r="B310">
            <v>450340</v>
          </cell>
          <cell r="C310">
            <v>450</v>
          </cell>
          <cell r="D310" t="str">
            <v>HILLTOWN COOPERATIVE</v>
          </cell>
          <cell r="E310">
            <v>340</v>
          </cell>
          <cell r="F310" t="str">
            <v>WILLIAMSBURG</v>
          </cell>
          <cell r="G310">
            <v>127</v>
          </cell>
          <cell r="H310" t="str">
            <v>HATFIELD</v>
          </cell>
          <cell r="I310">
            <v>135.94349976277257</v>
          </cell>
          <cell r="J310">
            <v>8054</v>
          </cell>
          <cell r="K310">
            <v>2895</v>
          </cell>
          <cell r="L310">
            <v>893</v>
          </cell>
        </row>
        <row r="311">
          <cell r="A311">
            <v>450340137</v>
          </cell>
          <cell r="B311">
            <v>450340</v>
          </cell>
          <cell r="C311">
            <v>450</v>
          </cell>
          <cell r="D311" t="str">
            <v>HILLTOWN COOPERATIVE</v>
          </cell>
          <cell r="E311">
            <v>340</v>
          </cell>
          <cell r="F311" t="str">
            <v>WILLIAMSBURG</v>
          </cell>
          <cell r="G311">
            <v>137</v>
          </cell>
          <cell r="H311" t="str">
            <v>HOLYOKE</v>
          </cell>
          <cell r="I311">
            <v>100</v>
          </cell>
          <cell r="J311">
            <v>9406</v>
          </cell>
          <cell r="K311">
            <v>0</v>
          </cell>
          <cell r="L311">
            <v>893</v>
          </cell>
        </row>
        <row r="312">
          <cell r="A312">
            <v>450340210</v>
          </cell>
          <cell r="B312">
            <v>450340</v>
          </cell>
          <cell r="C312">
            <v>450</v>
          </cell>
          <cell r="D312" t="str">
            <v>HILLTOWN COOPERATIVE</v>
          </cell>
          <cell r="E312">
            <v>340</v>
          </cell>
          <cell r="F312" t="str">
            <v>WILLIAMSBURG</v>
          </cell>
          <cell r="G312">
            <v>210</v>
          </cell>
          <cell r="H312" t="str">
            <v>NORTHAMPTON</v>
          </cell>
          <cell r="I312">
            <v>115.21163246224846</v>
          </cell>
          <cell r="J312">
            <v>8622</v>
          </cell>
          <cell r="K312">
            <v>1312</v>
          </cell>
          <cell r="L312">
            <v>893</v>
          </cell>
        </row>
        <row r="313">
          <cell r="A313">
            <v>450340275</v>
          </cell>
          <cell r="B313">
            <v>450340</v>
          </cell>
          <cell r="C313">
            <v>450</v>
          </cell>
          <cell r="D313" t="str">
            <v>HILLTOWN COOPERATIVE</v>
          </cell>
          <cell r="E313">
            <v>340</v>
          </cell>
          <cell r="F313" t="str">
            <v>WILLIAMSBURG</v>
          </cell>
          <cell r="G313">
            <v>275</v>
          </cell>
          <cell r="H313" t="str">
            <v>SOUTHAMPTON</v>
          </cell>
          <cell r="I313">
            <v>122.54346313134351</v>
          </cell>
          <cell r="J313">
            <v>8081</v>
          </cell>
          <cell r="K313">
            <v>1822</v>
          </cell>
          <cell r="L313">
            <v>893</v>
          </cell>
        </row>
        <row r="314">
          <cell r="A314">
            <v>450340278</v>
          </cell>
          <cell r="B314">
            <v>450340</v>
          </cell>
          <cell r="C314">
            <v>450</v>
          </cell>
          <cell r="D314" t="str">
            <v>HILLTOWN COOPERATIVE</v>
          </cell>
          <cell r="E314">
            <v>340</v>
          </cell>
          <cell r="F314" t="str">
            <v>WILLIAMSBURG</v>
          </cell>
          <cell r="G314">
            <v>278</v>
          </cell>
          <cell r="H314" t="str">
            <v>SOUTH HADLEY</v>
          </cell>
          <cell r="I314">
            <v>122.36998731247361</v>
          </cell>
          <cell r="J314">
            <v>8060</v>
          </cell>
          <cell r="K314">
            <v>1803</v>
          </cell>
          <cell r="L314">
            <v>893</v>
          </cell>
        </row>
        <row r="315">
          <cell r="A315">
            <v>450340327</v>
          </cell>
          <cell r="B315">
            <v>450340</v>
          </cell>
          <cell r="C315">
            <v>450</v>
          </cell>
          <cell r="D315" t="str">
            <v>HILLTOWN COOPERATIVE</v>
          </cell>
          <cell r="E315">
            <v>340</v>
          </cell>
          <cell r="F315" t="str">
            <v>WILLIAMSBURG</v>
          </cell>
          <cell r="G315">
            <v>327</v>
          </cell>
          <cell r="H315" t="str">
            <v>WESTHAMPTON</v>
          </cell>
          <cell r="I315">
            <v>154.80460311494318</v>
          </cell>
          <cell r="J315">
            <v>11474</v>
          </cell>
          <cell r="K315">
            <v>6288</v>
          </cell>
          <cell r="L315">
            <v>893</v>
          </cell>
        </row>
        <row r="316">
          <cell r="A316">
            <v>450340337</v>
          </cell>
          <cell r="B316">
            <v>450340</v>
          </cell>
          <cell r="C316">
            <v>450</v>
          </cell>
          <cell r="D316" t="str">
            <v>HILLTOWN COOPERATIVE</v>
          </cell>
          <cell r="E316">
            <v>340</v>
          </cell>
          <cell r="F316" t="str">
            <v>WILLIAMSBURG</v>
          </cell>
          <cell r="G316">
            <v>337</v>
          </cell>
          <cell r="H316" t="str">
            <v>WHATELY</v>
          </cell>
          <cell r="I316">
            <v>220.55163715412741</v>
          </cell>
          <cell r="J316">
            <v>8081</v>
          </cell>
          <cell r="K316">
            <v>9742</v>
          </cell>
          <cell r="L316">
            <v>893</v>
          </cell>
        </row>
        <row r="317">
          <cell r="A317">
            <v>450340340</v>
          </cell>
          <cell r="B317">
            <v>450340</v>
          </cell>
          <cell r="C317">
            <v>450</v>
          </cell>
          <cell r="D317" t="str">
            <v>HILLTOWN COOPERATIVE</v>
          </cell>
          <cell r="E317">
            <v>340</v>
          </cell>
          <cell r="F317" t="str">
            <v>WILLIAMSBURG</v>
          </cell>
          <cell r="G317">
            <v>340</v>
          </cell>
          <cell r="H317" t="str">
            <v>WILLIAMSBURG</v>
          </cell>
          <cell r="I317">
            <v>143.11944770725844</v>
          </cell>
          <cell r="J317">
            <v>8337</v>
          </cell>
          <cell r="K317">
            <v>3595</v>
          </cell>
          <cell r="L317">
            <v>893</v>
          </cell>
        </row>
        <row r="318">
          <cell r="A318">
            <v>450340632</v>
          </cell>
          <cell r="B318">
            <v>450340</v>
          </cell>
          <cell r="C318">
            <v>450</v>
          </cell>
          <cell r="D318" t="str">
            <v>HILLTOWN COOPERATIVE</v>
          </cell>
          <cell r="E318">
            <v>340</v>
          </cell>
          <cell r="F318" t="str">
            <v>WILLIAMSBURG</v>
          </cell>
          <cell r="G318">
            <v>632</v>
          </cell>
          <cell r="H318" t="str">
            <v>CHESTERFIELD GOSHEN</v>
          </cell>
          <cell r="I318">
            <v>141.64074588065841</v>
          </cell>
          <cell r="J318">
            <v>8938</v>
          </cell>
          <cell r="K318">
            <v>3722</v>
          </cell>
          <cell r="L318">
            <v>893</v>
          </cell>
        </row>
        <row r="319">
          <cell r="A319">
            <v>450340635</v>
          </cell>
          <cell r="B319">
            <v>450340</v>
          </cell>
          <cell r="C319">
            <v>450</v>
          </cell>
          <cell r="D319" t="str">
            <v>HILLTOWN COOPERATIVE</v>
          </cell>
          <cell r="E319">
            <v>340</v>
          </cell>
          <cell r="F319" t="str">
            <v>WILLIAMSBURG</v>
          </cell>
          <cell r="G319">
            <v>635</v>
          </cell>
          <cell r="H319" t="str">
            <v>CENTRAL BERKSHIRE</v>
          </cell>
          <cell r="I319">
            <v>132.69228703379417</v>
          </cell>
          <cell r="J319">
            <v>8929</v>
          </cell>
          <cell r="K319">
            <v>2919</v>
          </cell>
          <cell r="L319">
            <v>893</v>
          </cell>
        </row>
        <row r="320">
          <cell r="A320">
            <v>450340672</v>
          </cell>
          <cell r="B320">
            <v>450340</v>
          </cell>
          <cell r="C320">
            <v>450</v>
          </cell>
          <cell r="D320" t="str">
            <v>HILLTOWN COOPERATIVE</v>
          </cell>
          <cell r="E320">
            <v>340</v>
          </cell>
          <cell r="F320" t="str">
            <v>WILLIAMSBURG</v>
          </cell>
          <cell r="G320">
            <v>672</v>
          </cell>
          <cell r="H320" t="str">
            <v>GATEWAY</v>
          </cell>
          <cell r="I320">
            <v>119.36803252160881</v>
          </cell>
          <cell r="J320">
            <v>8038</v>
          </cell>
          <cell r="K320">
            <v>1557</v>
          </cell>
          <cell r="L320">
            <v>893</v>
          </cell>
        </row>
        <row r="321">
          <cell r="A321">
            <v>450340717</v>
          </cell>
          <cell r="B321">
            <v>450340</v>
          </cell>
          <cell r="C321">
            <v>450</v>
          </cell>
          <cell r="D321" t="str">
            <v>HILLTOWN COOPERATIVE</v>
          </cell>
          <cell r="E321">
            <v>340</v>
          </cell>
          <cell r="F321" t="str">
            <v>WILLIAMSBURG</v>
          </cell>
          <cell r="G321">
            <v>717</v>
          </cell>
          <cell r="H321" t="str">
            <v>MOHAWK TRAIL</v>
          </cell>
          <cell r="I321">
            <v>143.20486786431277</v>
          </cell>
          <cell r="J321">
            <v>10219</v>
          </cell>
          <cell r="K321">
            <v>4415</v>
          </cell>
          <cell r="L321">
            <v>893</v>
          </cell>
        </row>
        <row r="322">
          <cell r="A322">
            <v>450683086</v>
          </cell>
          <cell r="B322">
            <v>450683</v>
          </cell>
          <cell r="C322">
            <v>450</v>
          </cell>
          <cell r="D322" t="str">
            <v>HILLTOWN COOPERATIVE</v>
          </cell>
          <cell r="E322">
            <v>683</v>
          </cell>
          <cell r="F322" t="str">
            <v>HAMPSHIRE</v>
          </cell>
          <cell r="G322">
            <v>86</v>
          </cell>
          <cell r="H322" t="str">
            <v>EASTHAMPTON</v>
          </cell>
          <cell r="I322">
            <v>111.99353461788562</v>
          </cell>
          <cell r="J322">
            <v>8388</v>
          </cell>
          <cell r="K322">
            <v>1006</v>
          </cell>
          <cell r="L322">
            <v>893</v>
          </cell>
        </row>
        <row r="323">
          <cell r="A323">
            <v>450683117</v>
          </cell>
          <cell r="B323">
            <v>450683</v>
          </cell>
          <cell r="C323">
            <v>450</v>
          </cell>
          <cell r="D323" t="str">
            <v>HILLTOWN COOPERATIVE</v>
          </cell>
          <cell r="E323">
            <v>683</v>
          </cell>
          <cell r="F323" t="str">
            <v>HAMPSHIRE</v>
          </cell>
          <cell r="G323">
            <v>117</v>
          </cell>
          <cell r="H323" t="str">
            <v>HADLEY</v>
          </cell>
          <cell r="I323">
            <v>119.31005242588174</v>
          </cell>
          <cell r="J323">
            <v>9406</v>
          </cell>
          <cell r="K323">
            <v>1816</v>
          </cell>
          <cell r="L323">
            <v>893</v>
          </cell>
        </row>
        <row r="324">
          <cell r="A324">
            <v>450683210</v>
          </cell>
          <cell r="B324">
            <v>450683</v>
          </cell>
          <cell r="C324">
            <v>450</v>
          </cell>
          <cell r="D324" t="str">
            <v>HILLTOWN COOPERATIVE</v>
          </cell>
          <cell r="E324">
            <v>683</v>
          </cell>
          <cell r="F324" t="str">
            <v>HAMPSHIRE</v>
          </cell>
          <cell r="G324">
            <v>210</v>
          </cell>
          <cell r="H324" t="str">
            <v>NORTHAMPTON</v>
          </cell>
          <cell r="I324">
            <v>115.21163246224846</v>
          </cell>
          <cell r="J324">
            <v>8245</v>
          </cell>
          <cell r="K324">
            <v>1254</v>
          </cell>
          <cell r="L324">
            <v>893</v>
          </cell>
        </row>
        <row r="325">
          <cell r="A325">
            <v>450683605</v>
          </cell>
          <cell r="B325">
            <v>450683</v>
          </cell>
          <cell r="C325">
            <v>450</v>
          </cell>
          <cell r="D325" t="str">
            <v>HILLTOWN COOPERATIVE</v>
          </cell>
          <cell r="E325">
            <v>683</v>
          </cell>
          <cell r="F325" t="str">
            <v>HAMPSHIRE</v>
          </cell>
          <cell r="G325">
            <v>605</v>
          </cell>
          <cell r="H325" t="str">
            <v>AMHERST PELHAM</v>
          </cell>
          <cell r="I325">
            <v>162.48573904310561</v>
          </cell>
          <cell r="J325">
            <v>7709</v>
          </cell>
          <cell r="K325">
            <v>4817</v>
          </cell>
          <cell r="L325">
            <v>893</v>
          </cell>
        </row>
        <row r="326">
          <cell r="A326">
            <v>450683635</v>
          </cell>
          <cell r="B326">
            <v>450683</v>
          </cell>
          <cell r="C326">
            <v>450</v>
          </cell>
          <cell r="D326" t="str">
            <v>HILLTOWN COOPERATIVE</v>
          </cell>
          <cell r="E326">
            <v>683</v>
          </cell>
          <cell r="F326" t="str">
            <v>HAMPSHIRE</v>
          </cell>
          <cell r="G326">
            <v>635</v>
          </cell>
          <cell r="H326" t="str">
            <v>CENTRAL BERKSHIRE</v>
          </cell>
          <cell r="I326">
            <v>132.69228703379417</v>
          </cell>
          <cell r="J326">
            <v>9406</v>
          </cell>
          <cell r="K326">
            <v>3075</v>
          </cell>
          <cell r="L326">
            <v>893</v>
          </cell>
        </row>
        <row r="327">
          <cell r="A327">
            <v>450683672</v>
          </cell>
          <cell r="B327">
            <v>450683</v>
          </cell>
          <cell r="C327">
            <v>450</v>
          </cell>
          <cell r="D327" t="str">
            <v>HILLTOWN COOPERATIVE</v>
          </cell>
          <cell r="E327">
            <v>683</v>
          </cell>
          <cell r="F327" t="str">
            <v>HAMPSHIRE</v>
          </cell>
          <cell r="G327">
            <v>672</v>
          </cell>
          <cell r="H327" t="str">
            <v>GATEWAY</v>
          </cell>
          <cell r="I327">
            <v>119.36803252160881</v>
          </cell>
          <cell r="J327">
            <v>11103</v>
          </cell>
          <cell r="K327">
            <v>2150</v>
          </cell>
          <cell r="L327">
            <v>893</v>
          </cell>
        </row>
        <row r="328">
          <cell r="A328">
            <v>450683683</v>
          </cell>
          <cell r="B328">
            <v>450683</v>
          </cell>
          <cell r="C328">
            <v>450</v>
          </cell>
          <cell r="D328" t="str">
            <v>HILLTOWN COOPERATIVE</v>
          </cell>
          <cell r="E328">
            <v>683</v>
          </cell>
          <cell r="F328" t="str">
            <v>HAMPSHIRE</v>
          </cell>
          <cell r="G328">
            <v>683</v>
          </cell>
          <cell r="H328" t="str">
            <v>HAMPSHIRE</v>
          </cell>
          <cell r="I328">
            <v>142.69347644485887</v>
          </cell>
          <cell r="J328">
            <v>7709</v>
          </cell>
          <cell r="K328">
            <v>3291</v>
          </cell>
          <cell r="L328">
            <v>893</v>
          </cell>
        </row>
        <row r="329">
          <cell r="A329">
            <v>450683717</v>
          </cell>
          <cell r="B329">
            <v>450683</v>
          </cell>
          <cell r="C329">
            <v>450</v>
          </cell>
          <cell r="D329" t="str">
            <v>HILLTOWN COOPERATIVE</v>
          </cell>
          <cell r="E329">
            <v>683</v>
          </cell>
          <cell r="F329" t="str">
            <v>HAMPSHIRE</v>
          </cell>
          <cell r="G329">
            <v>717</v>
          </cell>
          <cell r="H329" t="str">
            <v>MOHAWK TRAIL</v>
          </cell>
          <cell r="I329">
            <v>143.20486786431277</v>
          </cell>
          <cell r="J329">
            <v>9406</v>
          </cell>
          <cell r="K329">
            <v>4064</v>
          </cell>
          <cell r="L329">
            <v>893</v>
          </cell>
        </row>
        <row r="330">
          <cell r="A330">
            <v>453137005</v>
          </cell>
          <cell r="B330">
            <v>453137</v>
          </cell>
          <cell r="C330">
            <v>453</v>
          </cell>
          <cell r="D330" t="str">
            <v>HOLYOKE COMMUNITY</v>
          </cell>
          <cell r="E330">
            <v>137</v>
          </cell>
          <cell r="F330" t="str">
            <v>HOLYOKE</v>
          </cell>
          <cell r="G330">
            <v>5</v>
          </cell>
          <cell r="H330" t="str">
            <v>AGAWAM</v>
          </cell>
          <cell r="I330">
            <v>118.43871231527483</v>
          </cell>
          <cell r="J330">
            <v>11474</v>
          </cell>
          <cell r="K330">
            <v>2116</v>
          </cell>
          <cell r="L330">
            <v>893</v>
          </cell>
        </row>
        <row r="331">
          <cell r="A331">
            <v>453137061</v>
          </cell>
          <cell r="B331">
            <v>453137</v>
          </cell>
          <cell r="C331">
            <v>453</v>
          </cell>
          <cell r="D331" t="str">
            <v>HOLYOKE COMMUNITY</v>
          </cell>
          <cell r="E331">
            <v>137</v>
          </cell>
          <cell r="F331" t="str">
            <v>HOLYOKE</v>
          </cell>
          <cell r="G331">
            <v>61</v>
          </cell>
          <cell r="H331" t="str">
            <v>CHICOPEE</v>
          </cell>
          <cell r="I331">
            <v>101.63656866027895</v>
          </cell>
          <cell r="J331">
            <v>11284</v>
          </cell>
          <cell r="K331">
            <v>185</v>
          </cell>
          <cell r="L331">
            <v>893</v>
          </cell>
        </row>
        <row r="332">
          <cell r="A332">
            <v>453137086</v>
          </cell>
          <cell r="B332">
            <v>453137</v>
          </cell>
          <cell r="C332">
            <v>453</v>
          </cell>
          <cell r="D332" t="str">
            <v>HOLYOKE COMMUNITY</v>
          </cell>
          <cell r="E332">
            <v>137</v>
          </cell>
          <cell r="F332" t="str">
            <v>HOLYOKE</v>
          </cell>
          <cell r="G332">
            <v>86</v>
          </cell>
          <cell r="H332" t="str">
            <v>EASTHAMPTON</v>
          </cell>
          <cell r="I332">
            <v>111.99353461788562</v>
          </cell>
          <cell r="J332">
            <v>11301</v>
          </cell>
          <cell r="K332">
            <v>1355</v>
          </cell>
          <cell r="L332">
            <v>893</v>
          </cell>
        </row>
        <row r="333">
          <cell r="A333">
            <v>453137137</v>
          </cell>
          <cell r="B333">
            <v>453137</v>
          </cell>
          <cell r="C333">
            <v>453</v>
          </cell>
          <cell r="D333" t="str">
            <v>HOLYOKE COMMUNITY</v>
          </cell>
          <cell r="E333">
            <v>137</v>
          </cell>
          <cell r="F333" t="str">
            <v>HOLYOKE</v>
          </cell>
          <cell r="G333">
            <v>137</v>
          </cell>
          <cell r="H333" t="str">
            <v>HOLYOKE</v>
          </cell>
          <cell r="I333">
            <v>100</v>
          </cell>
          <cell r="J333">
            <v>10831</v>
          </cell>
          <cell r="K333">
            <v>0</v>
          </cell>
          <cell r="L333">
            <v>893</v>
          </cell>
        </row>
        <row r="334">
          <cell r="A334">
            <v>453137210</v>
          </cell>
          <cell r="B334">
            <v>453137</v>
          </cell>
          <cell r="C334">
            <v>453</v>
          </cell>
          <cell r="D334" t="str">
            <v>HOLYOKE COMMUNITY</v>
          </cell>
          <cell r="E334">
            <v>137</v>
          </cell>
          <cell r="F334" t="str">
            <v>HOLYOKE</v>
          </cell>
          <cell r="G334">
            <v>210</v>
          </cell>
          <cell r="H334" t="str">
            <v>NORTHAMPTON</v>
          </cell>
          <cell r="I334">
            <v>115.21163246224846</v>
          </cell>
          <cell r="J334">
            <v>11288</v>
          </cell>
          <cell r="K334">
            <v>1717</v>
          </cell>
          <cell r="L334">
            <v>893</v>
          </cell>
        </row>
        <row r="335">
          <cell r="A335">
            <v>453137278</v>
          </cell>
          <cell r="B335">
            <v>453137</v>
          </cell>
          <cell r="C335">
            <v>453</v>
          </cell>
          <cell r="D335" t="str">
            <v>HOLYOKE COMMUNITY</v>
          </cell>
          <cell r="E335">
            <v>137</v>
          </cell>
          <cell r="F335" t="str">
            <v>HOLYOKE</v>
          </cell>
          <cell r="G335">
            <v>278</v>
          </cell>
          <cell r="H335" t="str">
            <v>SOUTH HADLEY</v>
          </cell>
          <cell r="I335">
            <v>122.36998731247361</v>
          </cell>
          <cell r="J335">
            <v>10042</v>
          </cell>
          <cell r="K335">
            <v>2246</v>
          </cell>
          <cell r="L335">
            <v>893</v>
          </cell>
        </row>
        <row r="336">
          <cell r="A336">
            <v>453137281</v>
          </cell>
          <cell r="B336">
            <v>453137</v>
          </cell>
          <cell r="C336">
            <v>453</v>
          </cell>
          <cell r="D336" t="str">
            <v>HOLYOKE COMMUNITY</v>
          </cell>
          <cell r="E336">
            <v>137</v>
          </cell>
          <cell r="F336" t="str">
            <v>HOLYOKE</v>
          </cell>
          <cell r="G336">
            <v>281</v>
          </cell>
          <cell r="H336" t="str">
            <v>SPRINGFIELD</v>
          </cell>
          <cell r="I336">
            <v>100.68312073604319</v>
          </cell>
          <cell r="J336">
            <v>10568</v>
          </cell>
          <cell r="K336">
            <v>72</v>
          </cell>
          <cell r="L336">
            <v>893</v>
          </cell>
        </row>
        <row r="337">
          <cell r="A337">
            <v>453137332</v>
          </cell>
          <cell r="B337">
            <v>453137</v>
          </cell>
          <cell r="C337">
            <v>453</v>
          </cell>
          <cell r="D337" t="str">
            <v>HOLYOKE COMMUNITY</v>
          </cell>
          <cell r="E337">
            <v>137</v>
          </cell>
          <cell r="F337" t="str">
            <v>HOLYOKE</v>
          </cell>
          <cell r="G337">
            <v>332</v>
          </cell>
          <cell r="H337" t="str">
            <v>WEST SPRINGFIELD</v>
          </cell>
          <cell r="I337">
            <v>108.60288166631167</v>
          </cell>
          <cell r="J337">
            <v>10429</v>
          </cell>
          <cell r="K337">
            <v>897</v>
          </cell>
          <cell r="L337">
            <v>893</v>
          </cell>
        </row>
        <row r="338">
          <cell r="A338">
            <v>454149009</v>
          </cell>
          <cell r="B338">
            <v>454149</v>
          </cell>
          <cell r="C338">
            <v>454</v>
          </cell>
          <cell r="D338" t="str">
            <v>LAWRENCE FAMILY DEVELOPMENT</v>
          </cell>
          <cell r="E338">
            <v>149</v>
          </cell>
          <cell r="F338" t="str">
            <v>LAWRENCE</v>
          </cell>
          <cell r="G338">
            <v>9</v>
          </cell>
          <cell r="H338" t="str">
            <v>ANDOVER</v>
          </cell>
          <cell r="I338">
            <v>136.18283911434605</v>
          </cell>
          <cell r="J338">
            <v>11474</v>
          </cell>
          <cell r="K338">
            <v>4152</v>
          </cell>
          <cell r="L338">
            <v>893</v>
          </cell>
        </row>
        <row r="339">
          <cell r="A339">
            <v>454149128</v>
          </cell>
          <cell r="B339">
            <v>454149</v>
          </cell>
          <cell r="C339">
            <v>454</v>
          </cell>
          <cell r="D339" t="str">
            <v>LAWRENCE FAMILY DEVELOPMENT</v>
          </cell>
          <cell r="E339">
            <v>149</v>
          </cell>
          <cell r="F339" t="str">
            <v>LAWRENCE</v>
          </cell>
          <cell r="G339">
            <v>128</v>
          </cell>
          <cell r="H339" t="str">
            <v>HAVERHILL</v>
          </cell>
          <cell r="I339">
            <v>100</v>
          </cell>
          <cell r="J339">
            <v>11598</v>
          </cell>
          <cell r="K339">
            <v>0</v>
          </cell>
          <cell r="L339">
            <v>893</v>
          </cell>
        </row>
        <row r="340">
          <cell r="A340">
            <v>454149149</v>
          </cell>
          <cell r="B340">
            <v>454149</v>
          </cell>
          <cell r="C340">
            <v>454</v>
          </cell>
          <cell r="D340" t="str">
            <v>LAWRENCE FAMILY DEVELOPMENT</v>
          </cell>
          <cell r="E340">
            <v>149</v>
          </cell>
          <cell r="F340" t="str">
            <v>LAWRENCE</v>
          </cell>
          <cell r="G340">
            <v>149</v>
          </cell>
          <cell r="H340" t="str">
            <v>LAWRENCE</v>
          </cell>
          <cell r="I340">
            <v>100</v>
          </cell>
          <cell r="J340">
            <v>11325</v>
          </cell>
          <cell r="K340">
            <v>0</v>
          </cell>
          <cell r="L340">
            <v>893</v>
          </cell>
        </row>
        <row r="341">
          <cell r="A341">
            <v>454149181</v>
          </cell>
          <cell r="B341">
            <v>454149</v>
          </cell>
          <cell r="C341">
            <v>454</v>
          </cell>
          <cell r="D341" t="str">
            <v>LAWRENCE FAMILY DEVELOPMENT</v>
          </cell>
          <cell r="E341">
            <v>149</v>
          </cell>
          <cell r="F341" t="str">
            <v>LAWRENCE</v>
          </cell>
          <cell r="G341">
            <v>181</v>
          </cell>
          <cell r="H341" t="str">
            <v>METHUEN</v>
          </cell>
          <cell r="I341">
            <v>100.72143245039436</v>
          </cell>
          <cell r="J341">
            <v>10818</v>
          </cell>
          <cell r="K341">
            <v>78</v>
          </cell>
          <cell r="L341">
            <v>893</v>
          </cell>
        </row>
        <row r="342">
          <cell r="A342">
            <v>454149211</v>
          </cell>
          <cell r="B342">
            <v>454149</v>
          </cell>
          <cell r="C342">
            <v>454</v>
          </cell>
          <cell r="D342" t="str">
            <v>LAWRENCE FAMILY DEVELOPMENT</v>
          </cell>
          <cell r="E342">
            <v>149</v>
          </cell>
          <cell r="F342" t="str">
            <v>LAWRENCE</v>
          </cell>
          <cell r="G342">
            <v>211</v>
          </cell>
          <cell r="H342" t="str">
            <v>NORTH ANDOVER</v>
          </cell>
          <cell r="I342">
            <v>117.16200898655302</v>
          </cell>
          <cell r="J342">
            <v>11243</v>
          </cell>
          <cell r="K342">
            <v>1930</v>
          </cell>
          <cell r="L342">
            <v>893</v>
          </cell>
        </row>
        <row r="343">
          <cell r="A343">
            <v>455128128</v>
          </cell>
          <cell r="B343">
            <v>455128</v>
          </cell>
          <cell r="C343">
            <v>455</v>
          </cell>
          <cell r="D343" t="str">
            <v>HILL VIEW MONTESSORI</v>
          </cell>
          <cell r="E343">
            <v>128</v>
          </cell>
          <cell r="F343" t="str">
            <v>HAVERHILL</v>
          </cell>
          <cell r="G343">
            <v>128</v>
          </cell>
          <cell r="H343" t="str">
            <v>HAVERHILL</v>
          </cell>
          <cell r="I343">
            <v>100</v>
          </cell>
          <cell r="J343">
            <v>8591</v>
          </cell>
          <cell r="K343">
            <v>0</v>
          </cell>
          <cell r="L343">
            <v>893</v>
          </cell>
        </row>
        <row r="344">
          <cell r="A344">
            <v>455128149</v>
          </cell>
          <cell r="B344">
            <v>455128</v>
          </cell>
          <cell r="C344">
            <v>455</v>
          </cell>
          <cell r="D344" t="str">
            <v>HILL VIEW MONTESSORI</v>
          </cell>
          <cell r="E344">
            <v>128</v>
          </cell>
          <cell r="F344" t="str">
            <v>HAVERHILL</v>
          </cell>
          <cell r="G344">
            <v>149</v>
          </cell>
          <cell r="H344" t="str">
            <v>LAWRENCE</v>
          </cell>
          <cell r="I344">
            <v>100</v>
          </cell>
          <cell r="J344">
            <v>9592</v>
          </cell>
          <cell r="K344">
            <v>0</v>
          </cell>
          <cell r="L344">
            <v>893</v>
          </cell>
        </row>
        <row r="345">
          <cell r="A345">
            <v>455128160</v>
          </cell>
          <cell r="B345">
            <v>455128</v>
          </cell>
          <cell r="C345">
            <v>455</v>
          </cell>
          <cell r="D345" t="str">
            <v>HILL VIEW MONTESSORI</v>
          </cell>
          <cell r="E345">
            <v>128</v>
          </cell>
          <cell r="F345" t="str">
            <v>HAVERHILL</v>
          </cell>
          <cell r="G345">
            <v>160</v>
          </cell>
          <cell r="H345" t="str">
            <v>LOWELL</v>
          </cell>
          <cell r="I345">
            <v>100</v>
          </cell>
          <cell r="J345">
            <v>8081</v>
          </cell>
          <cell r="K345">
            <v>0</v>
          </cell>
          <cell r="L345">
            <v>893</v>
          </cell>
        </row>
        <row r="346">
          <cell r="A346">
            <v>455128181</v>
          </cell>
          <cell r="B346">
            <v>455128</v>
          </cell>
          <cell r="C346">
            <v>455</v>
          </cell>
          <cell r="D346" t="str">
            <v>HILL VIEW MONTESSORI</v>
          </cell>
          <cell r="E346">
            <v>128</v>
          </cell>
          <cell r="F346" t="str">
            <v>HAVERHILL</v>
          </cell>
          <cell r="G346">
            <v>181</v>
          </cell>
          <cell r="H346" t="str">
            <v>METHUEN</v>
          </cell>
          <cell r="I346">
            <v>100.72143245039436</v>
          </cell>
          <cell r="J346">
            <v>7709</v>
          </cell>
          <cell r="K346">
            <v>56</v>
          </cell>
          <cell r="L346">
            <v>893</v>
          </cell>
        </row>
        <row r="347">
          <cell r="A347">
            <v>455128305</v>
          </cell>
          <cell r="B347">
            <v>455128</v>
          </cell>
          <cell r="C347">
            <v>455</v>
          </cell>
          <cell r="D347" t="str">
            <v>HILL VIEW MONTESSORI</v>
          </cell>
          <cell r="E347">
            <v>128</v>
          </cell>
          <cell r="F347" t="str">
            <v>HAVERHILL</v>
          </cell>
          <cell r="G347">
            <v>305</v>
          </cell>
          <cell r="H347" t="str">
            <v>WAKEFIELD</v>
          </cell>
          <cell r="I347">
            <v>112.05991139830719</v>
          </cell>
          <cell r="J347">
            <v>7709</v>
          </cell>
          <cell r="K347">
            <v>930</v>
          </cell>
          <cell r="L347">
            <v>893</v>
          </cell>
        </row>
        <row r="348">
          <cell r="A348">
            <v>456160031</v>
          </cell>
          <cell r="B348">
            <v>456160</v>
          </cell>
          <cell r="C348">
            <v>456</v>
          </cell>
          <cell r="D348" t="str">
            <v>LOWELL COMMUNITY</v>
          </cell>
          <cell r="E348">
            <v>160</v>
          </cell>
          <cell r="F348" t="str">
            <v>LOWELL</v>
          </cell>
          <cell r="G348">
            <v>31</v>
          </cell>
          <cell r="H348" t="str">
            <v>BILLERICA</v>
          </cell>
          <cell r="I348">
            <v>126.48589170488074</v>
          </cell>
          <cell r="J348">
            <v>11514</v>
          </cell>
          <cell r="K348">
            <v>3050</v>
          </cell>
          <cell r="L348">
            <v>893</v>
          </cell>
        </row>
        <row r="349">
          <cell r="A349">
            <v>456160056</v>
          </cell>
          <cell r="B349">
            <v>456160</v>
          </cell>
          <cell r="C349">
            <v>456</v>
          </cell>
          <cell r="D349" t="str">
            <v>LOWELL COMMUNITY</v>
          </cell>
          <cell r="E349">
            <v>160</v>
          </cell>
          <cell r="F349" t="str">
            <v>LOWELL</v>
          </cell>
          <cell r="G349">
            <v>56</v>
          </cell>
          <cell r="H349" t="str">
            <v>CHELMSFORD</v>
          </cell>
          <cell r="I349">
            <v>115.84804850629283</v>
          </cell>
          <cell r="J349">
            <v>8108</v>
          </cell>
          <cell r="K349">
            <v>1285</v>
          </cell>
          <cell r="L349">
            <v>893</v>
          </cell>
        </row>
        <row r="350">
          <cell r="A350">
            <v>456160079</v>
          </cell>
          <cell r="B350">
            <v>456160</v>
          </cell>
          <cell r="C350">
            <v>456</v>
          </cell>
          <cell r="D350" t="str">
            <v>LOWELL COMMUNITY</v>
          </cell>
          <cell r="E350">
            <v>160</v>
          </cell>
          <cell r="F350" t="str">
            <v>LOWELL</v>
          </cell>
          <cell r="G350">
            <v>79</v>
          </cell>
          <cell r="H350" t="str">
            <v>DRACUT</v>
          </cell>
          <cell r="I350">
            <v>104.44041606134947</v>
          </cell>
          <cell r="J350">
            <v>10072</v>
          </cell>
          <cell r="K350">
            <v>447</v>
          </cell>
          <cell r="L350">
            <v>893</v>
          </cell>
        </row>
        <row r="351">
          <cell r="A351">
            <v>456160149</v>
          </cell>
          <cell r="B351">
            <v>456160</v>
          </cell>
          <cell r="C351">
            <v>456</v>
          </cell>
          <cell r="D351" t="str">
            <v>LOWELL COMMUNITY</v>
          </cell>
          <cell r="E351">
            <v>160</v>
          </cell>
          <cell r="F351" t="str">
            <v>LOWELL</v>
          </cell>
          <cell r="G351">
            <v>149</v>
          </cell>
          <cell r="H351" t="str">
            <v>LAWRENCE</v>
          </cell>
          <cell r="I351">
            <v>100</v>
          </cell>
          <cell r="J351">
            <v>12298</v>
          </cell>
          <cell r="K351">
            <v>0</v>
          </cell>
          <cell r="L351">
            <v>893</v>
          </cell>
        </row>
        <row r="352">
          <cell r="A352">
            <v>456160160</v>
          </cell>
          <cell r="B352">
            <v>456160</v>
          </cell>
          <cell r="C352">
            <v>456</v>
          </cell>
          <cell r="D352" t="str">
            <v>LOWELL COMMUNITY</v>
          </cell>
          <cell r="E352">
            <v>160</v>
          </cell>
          <cell r="F352" t="str">
            <v>LOWELL</v>
          </cell>
          <cell r="G352">
            <v>160</v>
          </cell>
          <cell r="H352" t="str">
            <v>LOWELL</v>
          </cell>
          <cell r="I352">
            <v>100</v>
          </cell>
          <cell r="J352">
            <v>11944</v>
          </cell>
          <cell r="K352">
            <v>0</v>
          </cell>
          <cell r="L352">
            <v>893</v>
          </cell>
        </row>
        <row r="353">
          <cell r="A353">
            <v>456160170</v>
          </cell>
          <cell r="B353">
            <v>456160</v>
          </cell>
          <cell r="C353">
            <v>456</v>
          </cell>
          <cell r="D353" t="str">
            <v>LOWELL COMMUNITY</v>
          </cell>
          <cell r="E353">
            <v>160</v>
          </cell>
          <cell r="F353" t="str">
            <v>LOWELL</v>
          </cell>
          <cell r="G353">
            <v>170</v>
          </cell>
          <cell r="H353" t="str">
            <v>MARLBOROUGH</v>
          </cell>
          <cell r="I353">
            <v>121.58447314675638</v>
          </cell>
          <cell r="J353">
            <v>13455</v>
          </cell>
          <cell r="K353">
            <v>2904</v>
          </cell>
          <cell r="L353">
            <v>893</v>
          </cell>
        </row>
        <row r="354">
          <cell r="A354">
            <v>456160295</v>
          </cell>
          <cell r="B354">
            <v>456160</v>
          </cell>
          <cell r="C354">
            <v>456</v>
          </cell>
          <cell r="D354" t="str">
            <v>LOWELL COMMUNITY</v>
          </cell>
          <cell r="E354">
            <v>160</v>
          </cell>
          <cell r="F354" t="str">
            <v>LOWELL</v>
          </cell>
          <cell r="G354">
            <v>295</v>
          </cell>
          <cell r="H354" t="str">
            <v>TEWKSBURY</v>
          </cell>
          <cell r="I354">
            <v>119.98420883946888</v>
          </cell>
          <cell r="J354">
            <v>10254</v>
          </cell>
          <cell r="K354">
            <v>2049</v>
          </cell>
          <cell r="L354">
            <v>893</v>
          </cell>
        </row>
        <row r="355">
          <cell r="A355">
            <v>456160342</v>
          </cell>
          <cell r="B355">
            <v>456160</v>
          </cell>
          <cell r="C355">
            <v>456</v>
          </cell>
          <cell r="D355" t="str">
            <v>LOWELL COMMUNITY</v>
          </cell>
          <cell r="E355">
            <v>160</v>
          </cell>
          <cell r="F355" t="str">
            <v>LOWELL</v>
          </cell>
          <cell r="G355">
            <v>342</v>
          </cell>
          <cell r="H355" t="str">
            <v>WILMINGTON</v>
          </cell>
          <cell r="I355">
            <v>134.29938123907434</v>
          </cell>
          <cell r="J355">
            <v>8087</v>
          </cell>
          <cell r="K355">
            <v>2774</v>
          </cell>
          <cell r="L355">
            <v>893</v>
          </cell>
        </row>
        <row r="356">
          <cell r="A356">
            <v>456160347</v>
          </cell>
          <cell r="B356">
            <v>456160</v>
          </cell>
          <cell r="C356">
            <v>456</v>
          </cell>
          <cell r="D356" t="str">
            <v>LOWELL COMMUNITY</v>
          </cell>
          <cell r="E356">
            <v>160</v>
          </cell>
          <cell r="F356" t="str">
            <v>LOWELL</v>
          </cell>
          <cell r="G356">
            <v>347</v>
          </cell>
          <cell r="H356" t="str">
            <v>WOBURN</v>
          </cell>
          <cell r="I356">
            <v>128.92663196966191</v>
          </cell>
          <cell r="J356">
            <v>13455</v>
          </cell>
          <cell r="K356">
            <v>3892</v>
          </cell>
          <cell r="L356">
            <v>893</v>
          </cell>
        </row>
        <row r="357">
          <cell r="A357">
            <v>457035035</v>
          </cell>
          <cell r="B357">
            <v>457035</v>
          </cell>
          <cell r="C357">
            <v>457</v>
          </cell>
          <cell r="D357" t="str">
            <v>EDWARD W. BROOKE THREE</v>
          </cell>
          <cell r="E357">
            <v>35</v>
          </cell>
          <cell r="F357" t="str">
            <v>BOSTON</v>
          </cell>
          <cell r="G357">
            <v>35</v>
          </cell>
          <cell r="H357" t="str">
            <v>BOSTON</v>
          </cell>
          <cell r="I357">
            <v>116.58800846300366</v>
          </cell>
          <cell r="J357">
            <v>11626</v>
          </cell>
          <cell r="K357">
            <v>1929</v>
          </cell>
          <cell r="L357">
            <v>893</v>
          </cell>
        </row>
        <row r="358">
          <cell r="A358">
            <v>457035057</v>
          </cell>
          <cell r="B358">
            <v>457035</v>
          </cell>
          <cell r="C358">
            <v>457</v>
          </cell>
          <cell r="D358" t="str">
            <v>EDWARD W. BROOKE THREE</v>
          </cell>
          <cell r="E358">
            <v>35</v>
          </cell>
          <cell r="F358" t="str">
            <v>BOSTON</v>
          </cell>
          <cell r="G358">
            <v>57</v>
          </cell>
          <cell r="H358" t="str">
            <v>CHELSEA</v>
          </cell>
          <cell r="I358">
            <v>101.56381076716967</v>
          </cell>
          <cell r="J358">
            <v>10913</v>
          </cell>
          <cell r="K358">
            <v>171</v>
          </cell>
          <cell r="L358">
            <v>893</v>
          </cell>
        </row>
        <row r="359">
          <cell r="A359">
            <v>457035093</v>
          </cell>
          <cell r="B359">
            <v>457035</v>
          </cell>
          <cell r="C359">
            <v>457</v>
          </cell>
          <cell r="D359" t="str">
            <v>EDWARD W. BROOKE THREE</v>
          </cell>
          <cell r="E359">
            <v>35</v>
          </cell>
          <cell r="F359" t="str">
            <v>BOSTON</v>
          </cell>
          <cell r="G359">
            <v>93</v>
          </cell>
          <cell r="H359" t="str">
            <v>EVERETT</v>
          </cell>
          <cell r="I359">
            <v>100</v>
          </cell>
          <cell r="J359">
            <v>8503</v>
          </cell>
          <cell r="K359">
            <v>0</v>
          </cell>
          <cell r="L359">
            <v>893</v>
          </cell>
        </row>
        <row r="360">
          <cell r="A360">
            <v>457035163</v>
          </cell>
          <cell r="B360">
            <v>457035</v>
          </cell>
          <cell r="C360">
            <v>457</v>
          </cell>
          <cell r="D360" t="str">
            <v>EDWARD W. BROOKE THREE</v>
          </cell>
          <cell r="E360">
            <v>35</v>
          </cell>
          <cell r="F360" t="str">
            <v>BOSTON</v>
          </cell>
          <cell r="G360">
            <v>163</v>
          </cell>
          <cell r="H360" t="str">
            <v>LYNN</v>
          </cell>
          <cell r="I360">
            <v>100.2951772277936</v>
          </cell>
          <cell r="J360">
            <v>12158</v>
          </cell>
          <cell r="K360">
            <v>36</v>
          </cell>
          <cell r="L360">
            <v>893</v>
          </cell>
        </row>
        <row r="361">
          <cell r="A361">
            <v>458160031</v>
          </cell>
          <cell r="B361">
            <v>458160</v>
          </cell>
          <cell r="C361">
            <v>458</v>
          </cell>
          <cell r="D361" t="str">
            <v>LOWELL MIDDLESEX ACADEMY</v>
          </cell>
          <cell r="E361">
            <v>160</v>
          </cell>
          <cell r="F361" t="str">
            <v>LOWELL</v>
          </cell>
          <cell r="G361">
            <v>31</v>
          </cell>
          <cell r="H361" t="str">
            <v>BILLERICA</v>
          </cell>
          <cell r="I361">
            <v>126.48589170488074</v>
          </cell>
          <cell r="J361">
            <v>9416</v>
          </cell>
          <cell r="K361">
            <v>2494</v>
          </cell>
          <cell r="L361">
            <v>893</v>
          </cell>
        </row>
        <row r="362">
          <cell r="A362">
            <v>458160079</v>
          </cell>
          <cell r="B362">
            <v>458160</v>
          </cell>
          <cell r="C362">
            <v>458</v>
          </cell>
          <cell r="D362" t="str">
            <v>LOWELL MIDDLESEX ACADEMY</v>
          </cell>
          <cell r="E362">
            <v>160</v>
          </cell>
          <cell r="F362" t="str">
            <v>LOWELL</v>
          </cell>
          <cell r="G362">
            <v>79</v>
          </cell>
          <cell r="H362" t="str">
            <v>DRACUT</v>
          </cell>
          <cell r="I362">
            <v>104.44041606134947</v>
          </cell>
          <cell r="J362">
            <v>11110</v>
          </cell>
          <cell r="K362">
            <v>493</v>
          </cell>
          <cell r="L362">
            <v>893</v>
          </cell>
        </row>
        <row r="363">
          <cell r="A363">
            <v>458160160</v>
          </cell>
          <cell r="B363">
            <v>458160</v>
          </cell>
          <cell r="C363">
            <v>458</v>
          </cell>
          <cell r="D363" t="str">
            <v>LOWELL MIDDLESEX ACADEMY</v>
          </cell>
          <cell r="E363">
            <v>160</v>
          </cell>
          <cell r="F363" t="str">
            <v>LOWELL</v>
          </cell>
          <cell r="G363">
            <v>160</v>
          </cell>
          <cell r="H363" t="str">
            <v>LOWELL</v>
          </cell>
          <cell r="I363">
            <v>100</v>
          </cell>
          <cell r="J363">
            <v>11488</v>
          </cell>
          <cell r="K363">
            <v>0</v>
          </cell>
          <cell r="L363">
            <v>893</v>
          </cell>
        </row>
        <row r="364">
          <cell r="A364">
            <v>458160295</v>
          </cell>
          <cell r="B364">
            <v>458160</v>
          </cell>
          <cell r="C364">
            <v>458</v>
          </cell>
          <cell r="D364" t="str">
            <v>LOWELL MIDDLESEX ACADEMY</v>
          </cell>
          <cell r="E364">
            <v>160</v>
          </cell>
          <cell r="F364" t="str">
            <v>LOWELL</v>
          </cell>
          <cell r="G364">
            <v>295</v>
          </cell>
          <cell r="H364" t="str">
            <v>TEWKSBURY</v>
          </cell>
          <cell r="I364">
            <v>119.98420883946888</v>
          </cell>
          <cell r="J364">
            <v>10104</v>
          </cell>
          <cell r="K364">
            <v>2019</v>
          </cell>
          <cell r="L364">
            <v>893</v>
          </cell>
        </row>
        <row r="365">
          <cell r="A365">
            <v>458160301</v>
          </cell>
          <cell r="B365">
            <v>458160</v>
          </cell>
          <cell r="C365">
            <v>458</v>
          </cell>
          <cell r="D365" t="str">
            <v>LOWELL MIDDLESEX ACADEMY</v>
          </cell>
          <cell r="E365">
            <v>160</v>
          </cell>
          <cell r="F365" t="str">
            <v>LOWELL</v>
          </cell>
          <cell r="G365">
            <v>301</v>
          </cell>
          <cell r="H365" t="str">
            <v>TYNGSBOROUGH</v>
          </cell>
          <cell r="I365">
            <v>123.06813061347499</v>
          </cell>
          <cell r="J365">
            <v>10104</v>
          </cell>
          <cell r="K365">
            <v>2331</v>
          </cell>
          <cell r="L365">
            <v>893</v>
          </cell>
        </row>
        <row r="366">
          <cell r="A366">
            <v>459035035</v>
          </cell>
          <cell r="B366">
            <v>459035</v>
          </cell>
          <cell r="C366">
            <v>459</v>
          </cell>
          <cell r="D366" t="str">
            <v>EXCEL ACADEMY  - BOSTON II</v>
          </cell>
          <cell r="E366">
            <v>35</v>
          </cell>
          <cell r="F366" t="str">
            <v>BOSTON</v>
          </cell>
          <cell r="G366">
            <v>35</v>
          </cell>
          <cell r="H366" t="str">
            <v>BOSTON</v>
          </cell>
          <cell r="I366">
            <v>116.58800846300366</v>
          </cell>
          <cell r="J366">
            <v>11842</v>
          </cell>
          <cell r="K366">
            <v>1964</v>
          </cell>
          <cell r="L366">
            <v>893</v>
          </cell>
        </row>
        <row r="367">
          <cell r="A367">
            <v>459035248</v>
          </cell>
          <cell r="B367">
            <v>459035</v>
          </cell>
          <cell r="C367">
            <v>459</v>
          </cell>
          <cell r="D367" t="str">
            <v>EXCEL ACADEMY  - BOSTON II</v>
          </cell>
          <cell r="E367">
            <v>35</v>
          </cell>
          <cell r="F367" t="str">
            <v>BOSTON</v>
          </cell>
          <cell r="G367">
            <v>248</v>
          </cell>
          <cell r="H367" t="str">
            <v>REVERE</v>
          </cell>
          <cell r="I367">
            <v>103.95062438142236</v>
          </cell>
          <cell r="J367">
            <v>12158</v>
          </cell>
          <cell r="K367">
            <v>480</v>
          </cell>
          <cell r="L367">
            <v>893</v>
          </cell>
        </row>
        <row r="368">
          <cell r="A368">
            <v>461057057</v>
          </cell>
          <cell r="B368">
            <v>461057</v>
          </cell>
          <cell r="C368">
            <v>461</v>
          </cell>
          <cell r="D368" t="str">
            <v>EXCEL CHELSEA</v>
          </cell>
          <cell r="E368">
            <v>57</v>
          </cell>
          <cell r="F368" t="str">
            <v>CHELSEA</v>
          </cell>
          <cell r="G368">
            <v>57</v>
          </cell>
          <cell r="H368" t="str">
            <v>CHELSEA</v>
          </cell>
          <cell r="I368">
            <v>101.56381076716967</v>
          </cell>
          <cell r="J368">
            <v>11216</v>
          </cell>
          <cell r="K368">
            <v>175</v>
          </cell>
          <cell r="L368">
            <v>893</v>
          </cell>
        </row>
        <row r="369">
          <cell r="A369">
            <v>461057093</v>
          </cell>
          <cell r="B369">
            <v>461057</v>
          </cell>
          <cell r="C369">
            <v>461</v>
          </cell>
          <cell r="D369" t="str">
            <v>EXCEL CHELSEA</v>
          </cell>
          <cell r="E369">
            <v>57</v>
          </cell>
          <cell r="F369" t="str">
            <v>CHELSEA</v>
          </cell>
          <cell r="G369">
            <v>93</v>
          </cell>
          <cell r="H369" t="str">
            <v>EVERETT</v>
          </cell>
          <cell r="I369">
            <v>100</v>
          </cell>
          <cell r="J369">
            <v>11380</v>
          </cell>
          <cell r="K369">
            <v>0</v>
          </cell>
          <cell r="L369">
            <v>893</v>
          </cell>
        </row>
        <row r="370">
          <cell r="A370">
            <v>463035035</v>
          </cell>
          <cell r="B370">
            <v>463035</v>
          </cell>
          <cell r="C370">
            <v>463</v>
          </cell>
          <cell r="D370" t="str">
            <v>KIPP ACADEMY BOSTON</v>
          </cell>
          <cell r="E370">
            <v>35</v>
          </cell>
          <cell r="F370" t="str">
            <v>BOSTON</v>
          </cell>
          <cell r="G370">
            <v>35</v>
          </cell>
          <cell r="H370" t="str">
            <v>BOSTON</v>
          </cell>
          <cell r="I370">
            <v>116.58800846300366</v>
          </cell>
          <cell r="J370">
            <v>12229</v>
          </cell>
          <cell r="K370">
            <v>2029</v>
          </cell>
          <cell r="L370">
            <v>893</v>
          </cell>
        </row>
        <row r="371">
          <cell r="A371">
            <v>463035044</v>
          </cell>
          <cell r="B371">
            <v>463035</v>
          </cell>
          <cell r="C371">
            <v>463</v>
          </cell>
          <cell r="D371" t="str">
            <v>KIPP ACADEMY BOSTON</v>
          </cell>
          <cell r="E371">
            <v>35</v>
          </cell>
          <cell r="F371" t="str">
            <v>BOSTON</v>
          </cell>
          <cell r="G371">
            <v>44</v>
          </cell>
          <cell r="H371" t="str">
            <v>BROCKTON</v>
          </cell>
          <cell r="I371">
            <v>100</v>
          </cell>
          <cell r="J371">
            <v>12158</v>
          </cell>
          <cell r="K371">
            <v>0</v>
          </cell>
          <cell r="L371">
            <v>893</v>
          </cell>
        </row>
        <row r="372">
          <cell r="A372">
            <v>464168030</v>
          </cell>
          <cell r="B372">
            <v>464168</v>
          </cell>
          <cell r="C372">
            <v>464</v>
          </cell>
          <cell r="D372" t="str">
            <v>MARBLEHEAD COMMUNITY</v>
          </cell>
          <cell r="E372">
            <v>168</v>
          </cell>
          <cell r="F372" t="str">
            <v>MARBLEHEAD</v>
          </cell>
          <cell r="G372">
            <v>30</v>
          </cell>
          <cell r="H372" t="str">
            <v>BEVERLY</v>
          </cell>
          <cell r="I372">
            <v>115.88454086583897</v>
          </cell>
          <cell r="J372">
            <v>7709</v>
          </cell>
          <cell r="K372">
            <v>1225</v>
          </cell>
          <cell r="L372">
            <v>893</v>
          </cell>
        </row>
        <row r="373">
          <cell r="A373">
            <v>464168163</v>
          </cell>
          <cell r="B373">
            <v>464168</v>
          </cell>
          <cell r="C373">
            <v>464</v>
          </cell>
          <cell r="D373" t="str">
            <v>MARBLEHEAD COMMUNITY</v>
          </cell>
          <cell r="E373">
            <v>168</v>
          </cell>
          <cell r="F373" t="str">
            <v>MARBLEHEAD</v>
          </cell>
          <cell r="G373">
            <v>163</v>
          </cell>
          <cell r="H373" t="str">
            <v>LYNN</v>
          </cell>
          <cell r="I373">
            <v>100.2951772277936</v>
          </cell>
          <cell r="J373">
            <v>8180</v>
          </cell>
          <cell r="K373">
            <v>24</v>
          </cell>
          <cell r="L373">
            <v>893</v>
          </cell>
        </row>
        <row r="374">
          <cell r="A374">
            <v>464168168</v>
          </cell>
          <cell r="B374">
            <v>464168</v>
          </cell>
          <cell r="C374">
            <v>464</v>
          </cell>
          <cell r="D374" t="str">
            <v>MARBLEHEAD COMMUNITY</v>
          </cell>
          <cell r="E374">
            <v>168</v>
          </cell>
          <cell r="F374" t="str">
            <v>MARBLEHEAD</v>
          </cell>
          <cell r="G374">
            <v>168</v>
          </cell>
          <cell r="H374" t="str">
            <v>MARBLEHEAD</v>
          </cell>
          <cell r="I374">
            <v>137.78037358076799</v>
          </cell>
          <cell r="J374">
            <v>8075</v>
          </cell>
          <cell r="K374">
            <v>3051</v>
          </cell>
          <cell r="L374">
            <v>893</v>
          </cell>
        </row>
        <row r="375">
          <cell r="A375">
            <v>464168196</v>
          </cell>
          <cell r="B375">
            <v>464168</v>
          </cell>
          <cell r="C375">
            <v>464</v>
          </cell>
          <cell r="D375" t="str">
            <v>MARBLEHEAD COMMUNITY</v>
          </cell>
          <cell r="E375">
            <v>168</v>
          </cell>
          <cell r="F375" t="str">
            <v>MARBLEHEAD</v>
          </cell>
          <cell r="G375">
            <v>196</v>
          </cell>
          <cell r="H375" t="str">
            <v>NAHANT</v>
          </cell>
          <cell r="I375">
            <v>123.37668632421605</v>
          </cell>
          <cell r="J375">
            <v>8337</v>
          </cell>
          <cell r="K375">
            <v>1949</v>
          </cell>
          <cell r="L375">
            <v>893</v>
          </cell>
        </row>
        <row r="376">
          <cell r="A376">
            <v>464168258</v>
          </cell>
          <cell r="B376">
            <v>464168</v>
          </cell>
          <cell r="C376">
            <v>464</v>
          </cell>
          <cell r="D376" t="str">
            <v>MARBLEHEAD COMMUNITY</v>
          </cell>
          <cell r="E376">
            <v>168</v>
          </cell>
          <cell r="F376" t="str">
            <v>MARBLEHEAD</v>
          </cell>
          <cell r="G376">
            <v>258</v>
          </cell>
          <cell r="H376" t="str">
            <v>SALEM</v>
          </cell>
          <cell r="I376">
            <v>118.56245523089972</v>
          </cell>
          <cell r="J376">
            <v>8505</v>
          </cell>
          <cell r="K376">
            <v>1579</v>
          </cell>
          <cell r="L376">
            <v>893</v>
          </cell>
        </row>
        <row r="377">
          <cell r="A377">
            <v>464168262</v>
          </cell>
          <cell r="B377">
            <v>464168</v>
          </cell>
          <cell r="C377">
            <v>464</v>
          </cell>
          <cell r="D377" t="str">
            <v>MARBLEHEAD COMMUNITY</v>
          </cell>
          <cell r="E377">
            <v>168</v>
          </cell>
          <cell r="F377" t="str">
            <v>MARBLEHEAD</v>
          </cell>
          <cell r="G377">
            <v>262</v>
          </cell>
          <cell r="H377" t="str">
            <v>SAUGUS</v>
          </cell>
          <cell r="I377">
            <v>123.8472462793866</v>
          </cell>
          <cell r="J377">
            <v>7709</v>
          </cell>
          <cell r="K377">
            <v>1838</v>
          </cell>
          <cell r="L377">
            <v>893</v>
          </cell>
        </row>
        <row r="378">
          <cell r="A378">
            <v>464168291</v>
          </cell>
          <cell r="B378">
            <v>464168</v>
          </cell>
          <cell r="C378">
            <v>464</v>
          </cell>
          <cell r="D378" t="str">
            <v>MARBLEHEAD COMMUNITY</v>
          </cell>
          <cell r="E378">
            <v>168</v>
          </cell>
          <cell r="F378" t="str">
            <v>MARBLEHEAD</v>
          </cell>
          <cell r="G378">
            <v>291</v>
          </cell>
          <cell r="H378" t="str">
            <v>SWAMPSCOTT</v>
          </cell>
          <cell r="I378">
            <v>144.06740705831328</v>
          </cell>
          <cell r="J378">
            <v>8025</v>
          </cell>
          <cell r="K378">
            <v>3536</v>
          </cell>
          <cell r="L378">
            <v>893</v>
          </cell>
        </row>
        <row r="379">
          <cell r="A379">
            <v>465035035</v>
          </cell>
          <cell r="B379">
            <v>465035</v>
          </cell>
          <cell r="C379">
            <v>465</v>
          </cell>
          <cell r="D379" t="str">
            <v>MATCH COMMUNITY DAY</v>
          </cell>
          <cell r="E379">
            <v>35</v>
          </cell>
          <cell r="F379" t="str">
            <v>BOSTON</v>
          </cell>
          <cell r="G379">
            <v>35</v>
          </cell>
          <cell r="H379" t="str">
            <v>BOSTON</v>
          </cell>
          <cell r="I379">
            <v>116.58800846300366</v>
          </cell>
          <cell r="J379">
            <v>12870</v>
          </cell>
          <cell r="K379">
            <v>2135</v>
          </cell>
          <cell r="L379">
            <v>893</v>
          </cell>
        </row>
        <row r="380">
          <cell r="A380">
            <v>465035057</v>
          </cell>
          <cell r="B380">
            <v>465035</v>
          </cell>
          <cell r="C380">
            <v>465</v>
          </cell>
          <cell r="D380" t="str">
            <v>MATCH COMMUNITY DAY</v>
          </cell>
          <cell r="E380">
            <v>35</v>
          </cell>
          <cell r="F380" t="str">
            <v>BOSTON</v>
          </cell>
          <cell r="G380">
            <v>57</v>
          </cell>
          <cell r="H380" t="str">
            <v>CHELSEA</v>
          </cell>
          <cell r="I380">
            <v>101.56381076716967</v>
          </cell>
          <cell r="J380">
            <v>11418</v>
          </cell>
          <cell r="K380">
            <v>179</v>
          </cell>
          <cell r="L380">
            <v>893</v>
          </cell>
        </row>
        <row r="381">
          <cell r="A381">
            <v>466700096</v>
          </cell>
          <cell r="B381">
            <v>466700</v>
          </cell>
          <cell r="C381">
            <v>466</v>
          </cell>
          <cell r="D381" t="str">
            <v>MARTHA'S VINEYARD</v>
          </cell>
          <cell r="E381">
            <v>700</v>
          </cell>
          <cell r="F381" t="str">
            <v>MARTHAS VINEYARD</v>
          </cell>
          <cell r="G381">
            <v>96</v>
          </cell>
          <cell r="H381" t="str">
            <v>FALMOUTH</v>
          </cell>
          <cell r="I381">
            <v>146.55675022115128</v>
          </cell>
          <cell r="J381">
            <v>9384</v>
          </cell>
          <cell r="K381">
            <v>4369</v>
          </cell>
          <cell r="L381">
            <v>893</v>
          </cell>
        </row>
        <row r="382">
          <cell r="A382">
            <v>466700700</v>
          </cell>
          <cell r="B382">
            <v>466700</v>
          </cell>
          <cell r="C382">
            <v>466</v>
          </cell>
          <cell r="D382" t="str">
            <v>MARTHA'S VINEYARD</v>
          </cell>
          <cell r="E382">
            <v>700</v>
          </cell>
          <cell r="F382" t="str">
            <v>MARTHAS VINEYARD</v>
          </cell>
          <cell r="G382">
            <v>700</v>
          </cell>
          <cell r="H382" t="str">
            <v>MARTHAS VINEYARD</v>
          </cell>
          <cell r="I382">
            <v>194.02985794197065</v>
          </cell>
          <cell r="J382">
            <v>10234</v>
          </cell>
          <cell r="K382">
            <v>9623</v>
          </cell>
          <cell r="L382">
            <v>893</v>
          </cell>
        </row>
        <row r="383">
          <cell r="A383">
            <v>466774089</v>
          </cell>
          <cell r="B383">
            <v>466774</v>
          </cell>
          <cell r="C383">
            <v>466</v>
          </cell>
          <cell r="D383" t="str">
            <v>MARTHA'S VINEYARD</v>
          </cell>
          <cell r="E383">
            <v>774</v>
          </cell>
          <cell r="F383" t="str">
            <v>UPISLAND</v>
          </cell>
          <cell r="G383">
            <v>89</v>
          </cell>
          <cell r="H383" t="str">
            <v>EDGARTOWN</v>
          </cell>
          <cell r="I383">
            <v>222.59364224873877</v>
          </cell>
          <cell r="J383">
            <v>8963</v>
          </cell>
          <cell r="K383">
            <v>10988</v>
          </cell>
          <cell r="L383">
            <v>893</v>
          </cell>
        </row>
        <row r="384">
          <cell r="A384">
            <v>466774096</v>
          </cell>
          <cell r="B384">
            <v>466774</v>
          </cell>
          <cell r="C384">
            <v>466</v>
          </cell>
          <cell r="D384" t="str">
            <v>MARTHA'S VINEYARD</v>
          </cell>
          <cell r="E384">
            <v>774</v>
          </cell>
          <cell r="F384" t="str">
            <v>UPISLAND</v>
          </cell>
          <cell r="G384">
            <v>96</v>
          </cell>
          <cell r="H384" t="str">
            <v>FALMOUTH</v>
          </cell>
          <cell r="I384">
            <v>146.55675022115128</v>
          </cell>
          <cell r="J384">
            <v>7709</v>
          </cell>
          <cell r="K384">
            <v>3589</v>
          </cell>
          <cell r="L384">
            <v>893</v>
          </cell>
        </row>
        <row r="385">
          <cell r="A385">
            <v>466774221</v>
          </cell>
          <cell r="B385">
            <v>466774</v>
          </cell>
          <cell r="C385">
            <v>466</v>
          </cell>
          <cell r="D385" t="str">
            <v>MARTHA'S VINEYARD</v>
          </cell>
          <cell r="E385">
            <v>774</v>
          </cell>
          <cell r="F385" t="str">
            <v>UPISLAND</v>
          </cell>
          <cell r="G385">
            <v>221</v>
          </cell>
          <cell r="H385" t="str">
            <v>OAK BLUFFS</v>
          </cell>
          <cell r="I385">
            <v>224.81938247694711</v>
          </cell>
          <cell r="J385">
            <v>9118</v>
          </cell>
          <cell r="K385">
            <v>11381</v>
          </cell>
          <cell r="L385">
            <v>893</v>
          </cell>
        </row>
        <row r="386">
          <cell r="A386">
            <v>466774296</v>
          </cell>
          <cell r="B386">
            <v>466774</v>
          </cell>
          <cell r="C386">
            <v>466</v>
          </cell>
          <cell r="D386" t="str">
            <v>MARTHA'S VINEYARD</v>
          </cell>
          <cell r="E386">
            <v>774</v>
          </cell>
          <cell r="F386" t="str">
            <v>UPISLAND</v>
          </cell>
          <cell r="G386">
            <v>296</v>
          </cell>
          <cell r="H386" t="str">
            <v>TISBURY</v>
          </cell>
          <cell r="I386">
            <v>205.98490194271957</v>
          </cell>
          <cell r="J386">
            <v>9125</v>
          </cell>
          <cell r="K386">
            <v>9671</v>
          </cell>
          <cell r="L386">
            <v>893</v>
          </cell>
        </row>
        <row r="387">
          <cell r="A387">
            <v>466774774</v>
          </cell>
          <cell r="B387">
            <v>466774</v>
          </cell>
          <cell r="C387">
            <v>466</v>
          </cell>
          <cell r="D387" t="str">
            <v>MARTHA'S VINEYARD</v>
          </cell>
          <cell r="E387">
            <v>774</v>
          </cell>
          <cell r="F387" t="str">
            <v>UPISLAND</v>
          </cell>
          <cell r="G387">
            <v>774</v>
          </cell>
          <cell r="H387" t="str">
            <v>UPISLAND</v>
          </cell>
          <cell r="I387">
            <v>298.50404316055818</v>
          </cell>
          <cell r="J387">
            <v>8705</v>
          </cell>
          <cell r="K387">
            <v>17280</v>
          </cell>
          <cell r="L387">
            <v>893</v>
          </cell>
        </row>
        <row r="388">
          <cell r="A388">
            <v>469035035</v>
          </cell>
          <cell r="B388">
            <v>469035</v>
          </cell>
          <cell r="C388">
            <v>469</v>
          </cell>
          <cell r="D388" t="str">
            <v>MATCH CHARTER PUBLIC HIGH SCHOOL</v>
          </cell>
          <cell r="E388">
            <v>35</v>
          </cell>
          <cell r="F388" t="str">
            <v>BOSTON</v>
          </cell>
          <cell r="G388">
            <v>35</v>
          </cell>
          <cell r="H388" t="str">
            <v>BOSTON</v>
          </cell>
          <cell r="I388">
            <v>116.58800846300366</v>
          </cell>
          <cell r="J388">
            <v>11571</v>
          </cell>
          <cell r="K388">
            <v>1919</v>
          </cell>
          <cell r="L388">
            <v>893</v>
          </cell>
        </row>
        <row r="389">
          <cell r="A389">
            <v>469035044</v>
          </cell>
          <cell r="B389">
            <v>469035</v>
          </cell>
          <cell r="C389">
            <v>469</v>
          </cell>
          <cell r="D389" t="str">
            <v>MATCH CHARTER PUBLIC HIGH SCHOOL</v>
          </cell>
          <cell r="E389">
            <v>35</v>
          </cell>
          <cell r="F389" t="str">
            <v>BOSTON</v>
          </cell>
          <cell r="G389">
            <v>44</v>
          </cell>
          <cell r="H389" t="str">
            <v>BROCKTON</v>
          </cell>
          <cell r="I389">
            <v>100</v>
          </cell>
          <cell r="J389">
            <v>12843</v>
          </cell>
          <cell r="K389">
            <v>0</v>
          </cell>
          <cell r="L389">
            <v>893</v>
          </cell>
        </row>
        <row r="390">
          <cell r="A390">
            <v>469035243</v>
          </cell>
          <cell r="B390">
            <v>469035</v>
          </cell>
          <cell r="C390">
            <v>469</v>
          </cell>
          <cell r="D390" t="str">
            <v>MATCH CHARTER PUBLIC HIGH SCHOOL</v>
          </cell>
          <cell r="E390">
            <v>35</v>
          </cell>
          <cell r="F390" t="str">
            <v>BOSTON</v>
          </cell>
          <cell r="G390">
            <v>243</v>
          </cell>
          <cell r="H390" t="str">
            <v>QUINCY</v>
          </cell>
          <cell r="I390">
            <v>114.3587150373222</v>
          </cell>
          <cell r="J390">
            <v>11763</v>
          </cell>
          <cell r="K390">
            <v>1689</v>
          </cell>
          <cell r="L390">
            <v>893</v>
          </cell>
        </row>
        <row r="391">
          <cell r="A391">
            <v>470165010</v>
          </cell>
          <cell r="B391">
            <v>470165</v>
          </cell>
          <cell r="C391">
            <v>470</v>
          </cell>
          <cell r="D391" t="str">
            <v>MYSTIC VALLEY REG'L</v>
          </cell>
          <cell r="E391">
            <v>165</v>
          </cell>
          <cell r="F391" t="str">
            <v>MALDEN</v>
          </cell>
          <cell r="G391">
            <v>10</v>
          </cell>
          <cell r="H391" t="str">
            <v>ARLINGTON</v>
          </cell>
          <cell r="I391">
            <v>128.38006453469885</v>
          </cell>
          <cell r="J391">
            <v>7896</v>
          </cell>
          <cell r="K391">
            <v>2241</v>
          </cell>
          <cell r="L391">
            <v>893</v>
          </cell>
        </row>
        <row r="392">
          <cell r="A392">
            <v>470165035</v>
          </cell>
          <cell r="B392">
            <v>470165</v>
          </cell>
          <cell r="C392">
            <v>470</v>
          </cell>
          <cell r="D392" t="str">
            <v>MYSTIC VALLEY REG'L</v>
          </cell>
          <cell r="E392">
            <v>165</v>
          </cell>
          <cell r="F392" t="str">
            <v>MALDEN</v>
          </cell>
          <cell r="G392">
            <v>35</v>
          </cell>
          <cell r="H392" t="str">
            <v>BOSTON</v>
          </cell>
          <cell r="I392">
            <v>116.58800846300366</v>
          </cell>
          <cell r="J392">
            <v>8234</v>
          </cell>
          <cell r="K392">
            <v>1366</v>
          </cell>
          <cell r="L392">
            <v>893</v>
          </cell>
        </row>
        <row r="393">
          <cell r="A393">
            <v>470165057</v>
          </cell>
          <cell r="B393">
            <v>470165</v>
          </cell>
          <cell r="C393">
            <v>470</v>
          </cell>
          <cell r="D393" t="str">
            <v>MYSTIC VALLEY REG'L</v>
          </cell>
          <cell r="E393">
            <v>165</v>
          </cell>
          <cell r="F393" t="str">
            <v>MALDEN</v>
          </cell>
          <cell r="G393">
            <v>57</v>
          </cell>
          <cell r="H393" t="str">
            <v>CHELSEA</v>
          </cell>
          <cell r="I393">
            <v>101.56381076716967</v>
          </cell>
          <cell r="J393">
            <v>7896</v>
          </cell>
          <cell r="K393">
            <v>123</v>
          </cell>
          <cell r="L393">
            <v>893</v>
          </cell>
        </row>
        <row r="394">
          <cell r="A394">
            <v>470165071</v>
          </cell>
          <cell r="B394">
            <v>470165</v>
          </cell>
          <cell r="C394">
            <v>470</v>
          </cell>
          <cell r="D394" t="str">
            <v>MYSTIC VALLEY REG'L</v>
          </cell>
          <cell r="E394">
            <v>165</v>
          </cell>
          <cell r="F394" t="str">
            <v>MALDEN</v>
          </cell>
          <cell r="G394">
            <v>71</v>
          </cell>
          <cell r="H394" t="str">
            <v>DANVERS</v>
          </cell>
          <cell r="I394">
            <v>126.98210367063054</v>
          </cell>
          <cell r="J394">
            <v>7896</v>
          </cell>
          <cell r="K394">
            <v>2131</v>
          </cell>
          <cell r="L394">
            <v>893</v>
          </cell>
        </row>
        <row r="395">
          <cell r="A395">
            <v>470165093</v>
          </cell>
          <cell r="B395">
            <v>470165</v>
          </cell>
          <cell r="C395">
            <v>470</v>
          </cell>
          <cell r="D395" t="str">
            <v>MYSTIC VALLEY REG'L</v>
          </cell>
          <cell r="E395">
            <v>165</v>
          </cell>
          <cell r="F395" t="str">
            <v>MALDEN</v>
          </cell>
          <cell r="G395">
            <v>93</v>
          </cell>
          <cell r="H395" t="str">
            <v>EVERETT</v>
          </cell>
          <cell r="I395">
            <v>100</v>
          </cell>
          <cell r="J395">
            <v>9594</v>
          </cell>
          <cell r="K395">
            <v>0</v>
          </cell>
          <cell r="L395">
            <v>893</v>
          </cell>
        </row>
        <row r="396">
          <cell r="A396">
            <v>470165105</v>
          </cell>
          <cell r="B396">
            <v>470165</v>
          </cell>
          <cell r="C396">
            <v>470</v>
          </cell>
          <cell r="D396" t="str">
            <v>MYSTIC VALLEY REG'L</v>
          </cell>
          <cell r="E396">
            <v>165</v>
          </cell>
          <cell r="F396" t="str">
            <v>MALDEN</v>
          </cell>
          <cell r="G396">
            <v>105</v>
          </cell>
          <cell r="H396" t="str">
            <v>GEORGETOWN</v>
          </cell>
          <cell r="I396">
            <v>108.63437013284454</v>
          </cell>
          <cell r="J396">
            <v>7896</v>
          </cell>
          <cell r="K396">
            <v>682</v>
          </cell>
          <cell r="L396">
            <v>893</v>
          </cell>
        </row>
        <row r="397">
          <cell r="A397">
            <v>470165163</v>
          </cell>
          <cell r="B397">
            <v>470165</v>
          </cell>
          <cell r="C397">
            <v>470</v>
          </cell>
          <cell r="D397" t="str">
            <v>MYSTIC VALLEY REG'L</v>
          </cell>
          <cell r="E397">
            <v>165</v>
          </cell>
          <cell r="F397" t="str">
            <v>MALDEN</v>
          </cell>
          <cell r="G397">
            <v>163</v>
          </cell>
          <cell r="H397" t="str">
            <v>LYNN</v>
          </cell>
          <cell r="I397">
            <v>100.2951772277936</v>
          </cell>
          <cell r="J397">
            <v>9352</v>
          </cell>
          <cell r="K397">
            <v>28</v>
          </cell>
          <cell r="L397">
            <v>893</v>
          </cell>
        </row>
        <row r="398">
          <cell r="A398">
            <v>470165164</v>
          </cell>
          <cell r="B398">
            <v>470165</v>
          </cell>
          <cell r="C398">
            <v>470</v>
          </cell>
          <cell r="D398" t="str">
            <v>MYSTIC VALLEY REG'L</v>
          </cell>
          <cell r="E398">
            <v>165</v>
          </cell>
          <cell r="F398" t="str">
            <v>MALDEN</v>
          </cell>
          <cell r="G398">
            <v>164</v>
          </cell>
          <cell r="H398" t="str">
            <v>LYNNFIELD</v>
          </cell>
          <cell r="I398">
            <v>129.30252008663618</v>
          </cell>
          <cell r="J398">
            <v>8278</v>
          </cell>
          <cell r="K398">
            <v>2426</v>
          </cell>
          <cell r="L398">
            <v>893</v>
          </cell>
        </row>
        <row r="399">
          <cell r="A399">
            <v>470165165</v>
          </cell>
          <cell r="B399">
            <v>470165</v>
          </cell>
          <cell r="C399">
            <v>470</v>
          </cell>
          <cell r="D399" t="str">
            <v>MYSTIC VALLEY REG'L</v>
          </cell>
          <cell r="E399">
            <v>165</v>
          </cell>
          <cell r="F399" t="str">
            <v>MALDEN</v>
          </cell>
          <cell r="G399">
            <v>165</v>
          </cell>
          <cell r="H399" t="str">
            <v>MALDEN</v>
          </cell>
          <cell r="I399">
            <v>100</v>
          </cell>
          <cell r="J399">
            <v>9534</v>
          </cell>
          <cell r="K399">
            <v>0</v>
          </cell>
          <cell r="L399">
            <v>893</v>
          </cell>
        </row>
        <row r="400">
          <cell r="A400">
            <v>470165176</v>
          </cell>
          <cell r="B400">
            <v>470165</v>
          </cell>
          <cell r="C400">
            <v>470</v>
          </cell>
          <cell r="D400" t="str">
            <v>MYSTIC VALLEY REG'L</v>
          </cell>
          <cell r="E400">
            <v>165</v>
          </cell>
          <cell r="F400" t="str">
            <v>MALDEN</v>
          </cell>
          <cell r="G400">
            <v>176</v>
          </cell>
          <cell r="H400" t="str">
            <v>MEDFORD</v>
          </cell>
          <cell r="I400">
            <v>113.22970435682558</v>
          </cell>
          <cell r="J400">
            <v>9140</v>
          </cell>
          <cell r="K400">
            <v>1209</v>
          </cell>
          <cell r="L400">
            <v>893</v>
          </cell>
        </row>
        <row r="401">
          <cell r="A401">
            <v>470165178</v>
          </cell>
          <cell r="B401">
            <v>470165</v>
          </cell>
          <cell r="C401">
            <v>470</v>
          </cell>
          <cell r="D401" t="str">
            <v>MYSTIC VALLEY REG'L</v>
          </cell>
          <cell r="E401">
            <v>165</v>
          </cell>
          <cell r="F401" t="str">
            <v>MALDEN</v>
          </cell>
          <cell r="G401">
            <v>178</v>
          </cell>
          <cell r="H401" t="str">
            <v>MELROSE</v>
          </cell>
          <cell r="I401">
            <v>103.07968440463462</v>
          </cell>
          <cell r="J401">
            <v>8647</v>
          </cell>
          <cell r="K401">
            <v>266</v>
          </cell>
          <cell r="L401">
            <v>893</v>
          </cell>
        </row>
        <row r="402">
          <cell r="A402">
            <v>470165229</v>
          </cell>
          <cell r="B402">
            <v>470165</v>
          </cell>
          <cell r="C402">
            <v>470</v>
          </cell>
          <cell r="D402" t="str">
            <v>MYSTIC VALLEY REG'L</v>
          </cell>
          <cell r="E402">
            <v>165</v>
          </cell>
          <cell r="F402" t="str">
            <v>MALDEN</v>
          </cell>
          <cell r="G402">
            <v>229</v>
          </cell>
          <cell r="H402" t="str">
            <v>PEABODY</v>
          </cell>
          <cell r="I402">
            <v>109.67199767999738</v>
          </cell>
          <cell r="J402">
            <v>8516</v>
          </cell>
          <cell r="K402">
            <v>824</v>
          </cell>
          <cell r="L402">
            <v>893</v>
          </cell>
        </row>
        <row r="403">
          <cell r="A403">
            <v>470165246</v>
          </cell>
          <cell r="B403">
            <v>470165</v>
          </cell>
          <cell r="C403">
            <v>470</v>
          </cell>
          <cell r="D403" t="str">
            <v>MYSTIC VALLEY REG'L</v>
          </cell>
          <cell r="E403">
            <v>165</v>
          </cell>
          <cell r="F403" t="str">
            <v>MALDEN</v>
          </cell>
          <cell r="G403">
            <v>246</v>
          </cell>
          <cell r="H403" t="str">
            <v>READING</v>
          </cell>
          <cell r="I403">
            <v>113.97132633188711</v>
          </cell>
          <cell r="J403">
            <v>9356</v>
          </cell>
          <cell r="K403">
            <v>1307</v>
          </cell>
          <cell r="L403">
            <v>893</v>
          </cell>
        </row>
        <row r="404">
          <cell r="A404">
            <v>470165248</v>
          </cell>
          <cell r="B404">
            <v>470165</v>
          </cell>
          <cell r="C404">
            <v>470</v>
          </cell>
          <cell r="D404" t="str">
            <v>MYSTIC VALLEY REG'L</v>
          </cell>
          <cell r="E404">
            <v>165</v>
          </cell>
          <cell r="F404" t="str">
            <v>MALDEN</v>
          </cell>
          <cell r="G404">
            <v>248</v>
          </cell>
          <cell r="H404" t="str">
            <v>REVERE</v>
          </cell>
          <cell r="I404">
            <v>103.95062438142236</v>
          </cell>
          <cell r="J404">
            <v>9535</v>
          </cell>
          <cell r="K404">
            <v>377</v>
          </cell>
          <cell r="L404">
            <v>893</v>
          </cell>
        </row>
        <row r="405">
          <cell r="A405">
            <v>470165262</v>
          </cell>
          <cell r="B405">
            <v>470165</v>
          </cell>
          <cell r="C405">
            <v>470</v>
          </cell>
          <cell r="D405" t="str">
            <v>MYSTIC VALLEY REG'L</v>
          </cell>
          <cell r="E405">
            <v>165</v>
          </cell>
          <cell r="F405" t="str">
            <v>MALDEN</v>
          </cell>
          <cell r="G405">
            <v>262</v>
          </cell>
          <cell r="H405" t="str">
            <v>SAUGUS</v>
          </cell>
          <cell r="I405">
            <v>123.8472462793866</v>
          </cell>
          <cell r="J405">
            <v>9074</v>
          </cell>
          <cell r="K405">
            <v>2164</v>
          </cell>
          <cell r="L405">
            <v>893</v>
          </cell>
        </row>
        <row r="406">
          <cell r="A406">
            <v>470165274</v>
          </cell>
          <cell r="B406">
            <v>470165</v>
          </cell>
          <cell r="C406">
            <v>470</v>
          </cell>
          <cell r="D406" t="str">
            <v>MYSTIC VALLEY REG'L</v>
          </cell>
          <cell r="E406">
            <v>165</v>
          </cell>
          <cell r="F406" t="str">
            <v>MALDEN</v>
          </cell>
          <cell r="G406">
            <v>274</v>
          </cell>
          <cell r="H406" t="str">
            <v>SOMERVILLE</v>
          </cell>
          <cell r="I406">
            <v>121.57816783599654</v>
          </cell>
          <cell r="J406">
            <v>8182</v>
          </cell>
          <cell r="K406">
            <v>1766</v>
          </cell>
          <cell r="L406">
            <v>893</v>
          </cell>
        </row>
        <row r="407">
          <cell r="A407">
            <v>470165284</v>
          </cell>
          <cell r="B407">
            <v>470165</v>
          </cell>
          <cell r="C407">
            <v>470</v>
          </cell>
          <cell r="D407" t="str">
            <v>MYSTIC VALLEY REG'L</v>
          </cell>
          <cell r="E407">
            <v>165</v>
          </cell>
          <cell r="F407" t="str">
            <v>MALDEN</v>
          </cell>
          <cell r="G407">
            <v>284</v>
          </cell>
          <cell r="H407" t="str">
            <v>STONEHAM</v>
          </cell>
          <cell r="I407">
            <v>124.54631067143818</v>
          </cell>
          <cell r="J407">
            <v>8812</v>
          </cell>
          <cell r="K407">
            <v>2163</v>
          </cell>
          <cell r="L407">
            <v>893</v>
          </cell>
        </row>
        <row r="408">
          <cell r="A408">
            <v>470165295</v>
          </cell>
          <cell r="B408">
            <v>470165</v>
          </cell>
          <cell r="C408">
            <v>470</v>
          </cell>
          <cell r="D408" t="str">
            <v>MYSTIC VALLEY REG'L</v>
          </cell>
          <cell r="E408">
            <v>165</v>
          </cell>
          <cell r="F408" t="str">
            <v>MALDEN</v>
          </cell>
          <cell r="G408">
            <v>295</v>
          </cell>
          <cell r="H408" t="str">
            <v>TEWKSBURY</v>
          </cell>
          <cell r="I408">
            <v>119.98420883946888</v>
          </cell>
          <cell r="J408">
            <v>8278</v>
          </cell>
          <cell r="K408">
            <v>1654</v>
          </cell>
          <cell r="L408">
            <v>893</v>
          </cell>
        </row>
        <row r="409">
          <cell r="A409">
            <v>470165305</v>
          </cell>
          <cell r="B409">
            <v>470165</v>
          </cell>
          <cell r="C409">
            <v>470</v>
          </cell>
          <cell r="D409" t="str">
            <v>MYSTIC VALLEY REG'L</v>
          </cell>
          <cell r="E409">
            <v>165</v>
          </cell>
          <cell r="F409" t="str">
            <v>MALDEN</v>
          </cell>
          <cell r="G409">
            <v>305</v>
          </cell>
          <cell r="H409" t="str">
            <v>WAKEFIELD</v>
          </cell>
          <cell r="I409">
            <v>112.05991139830719</v>
          </cell>
          <cell r="J409">
            <v>8495</v>
          </cell>
          <cell r="K409">
            <v>1024</v>
          </cell>
          <cell r="L409">
            <v>893</v>
          </cell>
        </row>
        <row r="410">
          <cell r="A410">
            <v>470165342</v>
          </cell>
          <cell r="B410">
            <v>470165</v>
          </cell>
          <cell r="C410">
            <v>470</v>
          </cell>
          <cell r="D410" t="str">
            <v>MYSTIC VALLEY REG'L</v>
          </cell>
          <cell r="E410">
            <v>165</v>
          </cell>
          <cell r="F410" t="str">
            <v>MALDEN</v>
          </cell>
          <cell r="G410">
            <v>342</v>
          </cell>
          <cell r="H410" t="str">
            <v>WILMINGTON</v>
          </cell>
          <cell r="I410">
            <v>134.29938123907434</v>
          </cell>
          <cell r="J410">
            <v>9222</v>
          </cell>
          <cell r="K410">
            <v>3163</v>
          </cell>
          <cell r="L410">
            <v>893</v>
          </cell>
        </row>
        <row r="411">
          <cell r="A411">
            <v>470165347</v>
          </cell>
          <cell r="B411">
            <v>470165</v>
          </cell>
          <cell r="C411">
            <v>470</v>
          </cell>
          <cell r="D411" t="str">
            <v>MYSTIC VALLEY REG'L</v>
          </cell>
          <cell r="E411">
            <v>165</v>
          </cell>
          <cell r="F411" t="str">
            <v>MALDEN</v>
          </cell>
          <cell r="G411">
            <v>347</v>
          </cell>
          <cell r="H411" t="str">
            <v>WOBURN</v>
          </cell>
          <cell r="I411">
            <v>128.92663196966191</v>
          </cell>
          <cell r="J411">
            <v>8850</v>
          </cell>
          <cell r="K411">
            <v>2560</v>
          </cell>
          <cell r="L411">
            <v>893</v>
          </cell>
        </row>
        <row r="412">
          <cell r="A412">
            <v>474097064</v>
          </cell>
          <cell r="B412">
            <v>474097</v>
          </cell>
          <cell r="C412">
            <v>474</v>
          </cell>
          <cell r="D412" t="str">
            <v>NORTH CENTRAL CHARTER ESSENTIAL</v>
          </cell>
          <cell r="E412">
            <v>97</v>
          </cell>
          <cell r="F412" t="str">
            <v>FITCHBURG</v>
          </cell>
          <cell r="G412">
            <v>64</v>
          </cell>
          <cell r="H412" t="str">
            <v>CLINTON</v>
          </cell>
          <cell r="I412">
            <v>106.3782038222586</v>
          </cell>
          <cell r="J412">
            <v>8547</v>
          </cell>
          <cell r="K412">
            <v>545</v>
          </cell>
          <cell r="L412">
            <v>893</v>
          </cell>
        </row>
        <row r="413">
          <cell r="A413">
            <v>474097097</v>
          </cell>
          <cell r="B413">
            <v>474097</v>
          </cell>
          <cell r="C413">
            <v>474</v>
          </cell>
          <cell r="D413" t="str">
            <v>NORTH CENTRAL CHARTER ESSENTIAL</v>
          </cell>
          <cell r="E413">
            <v>97</v>
          </cell>
          <cell r="F413" t="str">
            <v>FITCHBURG</v>
          </cell>
          <cell r="G413">
            <v>97</v>
          </cell>
          <cell r="H413" t="str">
            <v>FITCHBURG</v>
          </cell>
          <cell r="I413">
            <v>100</v>
          </cell>
          <cell r="J413">
            <v>11064</v>
          </cell>
          <cell r="K413">
            <v>0</v>
          </cell>
          <cell r="L413">
            <v>893</v>
          </cell>
        </row>
        <row r="414">
          <cell r="A414">
            <v>474097103</v>
          </cell>
          <cell r="B414">
            <v>474097</v>
          </cell>
          <cell r="C414">
            <v>474</v>
          </cell>
          <cell r="D414" t="str">
            <v>NORTH CENTRAL CHARTER ESSENTIAL</v>
          </cell>
          <cell r="E414">
            <v>97</v>
          </cell>
          <cell r="F414" t="str">
            <v>FITCHBURG</v>
          </cell>
          <cell r="G414">
            <v>103</v>
          </cell>
          <cell r="H414" t="str">
            <v>GARDNER</v>
          </cell>
          <cell r="I414">
            <v>100.33245754257682</v>
          </cell>
          <cell r="J414">
            <v>9935</v>
          </cell>
          <cell r="K414">
            <v>33</v>
          </cell>
          <cell r="L414">
            <v>893</v>
          </cell>
        </row>
        <row r="415">
          <cell r="A415">
            <v>474097141</v>
          </cell>
          <cell r="B415">
            <v>474097</v>
          </cell>
          <cell r="C415">
            <v>474</v>
          </cell>
          <cell r="D415" t="str">
            <v>NORTH CENTRAL CHARTER ESSENTIAL</v>
          </cell>
          <cell r="E415">
            <v>97</v>
          </cell>
          <cell r="F415" t="str">
            <v>FITCHBURG</v>
          </cell>
          <cell r="G415">
            <v>141</v>
          </cell>
          <cell r="H415" t="str">
            <v>HUDSON</v>
          </cell>
          <cell r="I415">
            <v>143.33608436763444</v>
          </cell>
          <cell r="J415">
            <v>9384</v>
          </cell>
          <cell r="K415">
            <v>4067</v>
          </cell>
          <cell r="L415">
            <v>893</v>
          </cell>
        </row>
        <row r="416">
          <cell r="A416">
            <v>474097153</v>
          </cell>
          <cell r="B416">
            <v>474097</v>
          </cell>
          <cell r="C416">
            <v>474</v>
          </cell>
          <cell r="D416" t="str">
            <v>NORTH CENTRAL CHARTER ESSENTIAL</v>
          </cell>
          <cell r="E416">
            <v>97</v>
          </cell>
          <cell r="F416" t="str">
            <v>FITCHBURG</v>
          </cell>
          <cell r="G416">
            <v>153</v>
          </cell>
          <cell r="H416" t="str">
            <v>LEOMINSTER</v>
          </cell>
          <cell r="I416">
            <v>100.34987820823326</v>
          </cell>
          <cell r="J416">
            <v>10180</v>
          </cell>
          <cell r="K416">
            <v>36</v>
          </cell>
          <cell r="L416">
            <v>893</v>
          </cell>
        </row>
        <row r="417">
          <cell r="A417">
            <v>474097162</v>
          </cell>
          <cell r="B417">
            <v>474097</v>
          </cell>
          <cell r="C417">
            <v>474</v>
          </cell>
          <cell r="D417" t="str">
            <v>NORTH CENTRAL CHARTER ESSENTIAL</v>
          </cell>
          <cell r="E417">
            <v>97</v>
          </cell>
          <cell r="F417" t="str">
            <v>FITCHBURG</v>
          </cell>
          <cell r="G417">
            <v>162</v>
          </cell>
          <cell r="H417" t="str">
            <v>LUNENBURG</v>
          </cell>
          <cell r="I417">
            <v>117.42450621310986</v>
          </cell>
          <cell r="J417">
            <v>9165</v>
          </cell>
          <cell r="K417">
            <v>1597</v>
          </cell>
          <cell r="L417">
            <v>893</v>
          </cell>
        </row>
        <row r="418">
          <cell r="A418">
            <v>474097343</v>
          </cell>
          <cell r="B418">
            <v>474097</v>
          </cell>
          <cell r="C418">
            <v>474</v>
          </cell>
          <cell r="D418" t="str">
            <v>NORTH CENTRAL CHARTER ESSENTIAL</v>
          </cell>
          <cell r="E418">
            <v>97</v>
          </cell>
          <cell r="F418" t="str">
            <v>FITCHBURG</v>
          </cell>
          <cell r="G418">
            <v>343</v>
          </cell>
          <cell r="H418" t="str">
            <v>WINCHENDON</v>
          </cell>
          <cell r="I418">
            <v>102.56724073393124</v>
          </cell>
          <cell r="J418">
            <v>10724</v>
          </cell>
          <cell r="K418">
            <v>275</v>
          </cell>
          <cell r="L418">
            <v>893</v>
          </cell>
        </row>
        <row r="419">
          <cell r="A419">
            <v>474097610</v>
          </cell>
          <cell r="B419">
            <v>474097</v>
          </cell>
          <cell r="C419">
            <v>474</v>
          </cell>
          <cell r="D419" t="str">
            <v>NORTH CENTRAL CHARTER ESSENTIAL</v>
          </cell>
          <cell r="E419">
            <v>97</v>
          </cell>
          <cell r="F419" t="str">
            <v>FITCHBURG</v>
          </cell>
          <cell r="G419">
            <v>610</v>
          </cell>
          <cell r="H419" t="str">
            <v>ASHBURNHAM WESTMINSTER</v>
          </cell>
          <cell r="I419">
            <v>109.21420337183105</v>
          </cell>
          <cell r="J419">
            <v>10314</v>
          </cell>
          <cell r="K419">
            <v>950</v>
          </cell>
          <cell r="L419">
            <v>893</v>
          </cell>
        </row>
        <row r="420">
          <cell r="A420">
            <v>474097615</v>
          </cell>
          <cell r="B420">
            <v>474097</v>
          </cell>
          <cell r="C420">
            <v>474</v>
          </cell>
          <cell r="D420" t="str">
            <v>NORTH CENTRAL CHARTER ESSENTIAL</v>
          </cell>
          <cell r="E420">
            <v>97</v>
          </cell>
          <cell r="F420" t="str">
            <v>FITCHBURG</v>
          </cell>
          <cell r="G420">
            <v>615</v>
          </cell>
          <cell r="H420" t="str">
            <v>ATHOL ROYALSTON</v>
          </cell>
          <cell r="I420">
            <v>113.78439055575993</v>
          </cell>
          <cell r="J420">
            <v>9384</v>
          </cell>
          <cell r="K420">
            <v>1294</v>
          </cell>
          <cell r="L420">
            <v>893</v>
          </cell>
        </row>
        <row r="421">
          <cell r="A421">
            <v>474097616</v>
          </cell>
          <cell r="B421">
            <v>474097</v>
          </cell>
          <cell r="C421">
            <v>474</v>
          </cell>
          <cell r="D421" t="str">
            <v>NORTH CENTRAL CHARTER ESSENTIAL</v>
          </cell>
          <cell r="E421">
            <v>97</v>
          </cell>
          <cell r="F421" t="str">
            <v>FITCHBURG</v>
          </cell>
          <cell r="G421">
            <v>616</v>
          </cell>
          <cell r="H421" t="str">
            <v>AYER SHIRLEY</v>
          </cell>
          <cell r="I421">
            <v>111.3495739951607</v>
          </cell>
          <cell r="J421">
            <v>9061</v>
          </cell>
          <cell r="K421">
            <v>1028</v>
          </cell>
          <cell r="L421">
            <v>893</v>
          </cell>
        </row>
        <row r="422">
          <cell r="A422">
            <v>474097673</v>
          </cell>
          <cell r="B422">
            <v>474097</v>
          </cell>
          <cell r="C422">
            <v>474</v>
          </cell>
          <cell r="D422" t="str">
            <v>NORTH CENTRAL CHARTER ESSENTIAL</v>
          </cell>
          <cell r="E422">
            <v>97</v>
          </cell>
          <cell r="F422" t="str">
            <v>FITCHBURG</v>
          </cell>
          <cell r="G422">
            <v>673</v>
          </cell>
          <cell r="H422" t="str">
            <v>GROTON DUNSTABLE</v>
          </cell>
          <cell r="I422">
            <v>121.95616438288044</v>
          </cell>
          <cell r="J422">
            <v>10756</v>
          </cell>
          <cell r="K422">
            <v>2362</v>
          </cell>
          <cell r="L422">
            <v>893</v>
          </cell>
        </row>
        <row r="423">
          <cell r="A423">
            <v>474097720</v>
          </cell>
          <cell r="B423">
            <v>474097</v>
          </cell>
          <cell r="C423">
            <v>474</v>
          </cell>
          <cell r="D423" t="str">
            <v>NORTH CENTRAL CHARTER ESSENTIAL</v>
          </cell>
          <cell r="E423">
            <v>97</v>
          </cell>
          <cell r="F423" t="str">
            <v>FITCHBURG</v>
          </cell>
          <cell r="G423">
            <v>720</v>
          </cell>
          <cell r="H423" t="str">
            <v>NARRAGANSETT</v>
          </cell>
          <cell r="I423">
            <v>110.81146594290637</v>
          </cell>
          <cell r="J423">
            <v>9992</v>
          </cell>
          <cell r="K423">
            <v>1080</v>
          </cell>
          <cell r="L423">
            <v>893</v>
          </cell>
        </row>
        <row r="424">
          <cell r="A424">
            <v>474097725</v>
          </cell>
          <cell r="B424">
            <v>474097</v>
          </cell>
          <cell r="C424">
            <v>474</v>
          </cell>
          <cell r="D424" t="str">
            <v>NORTH CENTRAL CHARTER ESSENTIAL</v>
          </cell>
          <cell r="E424">
            <v>97</v>
          </cell>
          <cell r="F424" t="str">
            <v>FITCHBURG</v>
          </cell>
          <cell r="G424">
            <v>725</v>
          </cell>
          <cell r="H424" t="str">
            <v>NASHOBA</v>
          </cell>
          <cell r="I424">
            <v>139.66099969856691</v>
          </cell>
          <cell r="J424">
            <v>8547</v>
          </cell>
          <cell r="K424">
            <v>3390</v>
          </cell>
          <cell r="L424">
            <v>893</v>
          </cell>
        </row>
        <row r="425">
          <cell r="A425">
            <v>474097735</v>
          </cell>
          <cell r="B425">
            <v>474097</v>
          </cell>
          <cell r="C425">
            <v>474</v>
          </cell>
          <cell r="D425" t="str">
            <v>NORTH CENTRAL CHARTER ESSENTIAL</v>
          </cell>
          <cell r="E425">
            <v>97</v>
          </cell>
          <cell r="F425" t="str">
            <v>FITCHBURG</v>
          </cell>
          <cell r="G425">
            <v>735</v>
          </cell>
          <cell r="H425" t="str">
            <v>NORTH MIDDLESEX</v>
          </cell>
          <cell r="I425">
            <v>116.23663171832142</v>
          </cell>
          <cell r="J425">
            <v>9109</v>
          </cell>
          <cell r="K425">
            <v>1479</v>
          </cell>
          <cell r="L425">
            <v>893</v>
          </cell>
        </row>
        <row r="426">
          <cell r="A426">
            <v>474097753</v>
          </cell>
          <cell r="B426">
            <v>474097</v>
          </cell>
          <cell r="C426">
            <v>474</v>
          </cell>
          <cell r="D426" t="str">
            <v>NORTH CENTRAL CHARTER ESSENTIAL</v>
          </cell>
          <cell r="E426">
            <v>97</v>
          </cell>
          <cell r="F426" t="str">
            <v>FITCHBURG</v>
          </cell>
          <cell r="G426">
            <v>753</v>
          </cell>
          <cell r="H426" t="str">
            <v>QUABBIN</v>
          </cell>
          <cell r="I426">
            <v>122.07827056262381</v>
          </cell>
          <cell r="J426">
            <v>8826</v>
          </cell>
          <cell r="K426">
            <v>1949</v>
          </cell>
          <cell r="L426">
            <v>893</v>
          </cell>
        </row>
        <row r="427">
          <cell r="A427">
            <v>474097755</v>
          </cell>
          <cell r="B427">
            <v>474097</v>
          </cell>
          <cell r="C427">
            <v>474</v>
          </cell>
          <cell r="D427" t="str">
            <v>NORTH CENTRAL CHARTER ESSENTIAL</v>
          </cell>
          <cell r="E427">
            <v>97</v>
          </cell>
          <cell r="F427" t="str">
            <v>FITCHBURG</v>
          </cell>
          <cell r="G427">
            <v>755</v>
          </cell>
          <cell r="H427" t="str">
            <v>RALPH C MAHAR</v>
          </cell>
          <cell r="I427">
            <v>126.08988805397416</v>
          </cell>
          <cell r="J427">
            <v>8547</v>
          </cell>
          <cell r="K427">
            <v>2230</v>
          </cell>
          <cell r="L427">
            <v>893</v>
          </cell>
        </row>
        <row r="428">
          <cell r="A428">
            <v>474097775</v>
          </cell>
          <cell r="B428">
            <v>474097</v>
          </cell>
          <cell r="C428">
            <v>474</v>
          </cell>
          <cell r="D428" t="str">
            <v>NORTH CENTRAL CHARTER ESSENTIAL</v>
          </cell>
          <cell r="E428">
            <v>97</v>
          </cell>
          <cell r="F428" t="str">
            <v>FITCHBURG</v>
          </cell>
          <cell r="G428">
            <v>775</v>
          </cell>
          <cell r="H428" t="str">
            <v>WACHUSETT</v>
          </cell>
          <cell r="I428">
            <v>111.67243183213765</v>
          </cell>
          <cell r="J428">
            <v>9562</v>
          </cell>
          <cell r="K428">
            <v>1116</v>
          </cell>
          <cell r="L428">
            <v>893</v>
          </cell>
        </row>
        <row r="429">
          <cell r="A429">
            <v>475035035</v>
          </cell>
          <cell r="B429">
            <v>475035</v>
          </cell>
          <cell r="C429">
            <v>475</v>
          </cell>
          <cell r="D429" t="str">
            <v>DORCHESTER COLLEGIATE ACADEMY</v>
          </cell>
          <cell r="E429">
            <v>35</v>
          </cell>
          <cell r="F429" t="str">
            <v>BOSTON</v>
          </cell>
          <cell r="G429">
            <v>35</v>
          </cell>
          <cell r="H429" t="str">
            <v>BOSTON</v>
          </cell>
          <cell r="I429">
            <v>116.58800846300366</v>
          </cell>
          <cell r="J429">
            <v>10791</v>
          </cell>
          <cell r="K429">
            <v>1790</v>
          </cell>
          <cell r="L429">
            <v>893</v>
          </cell>
        </row>
        <row r="430">
          <cell r="A430">
            <v>475035244</v>
          </cell>
          <cell r="B430">
            <v>475035</v>
          </cell>
          <cell r="C430">
            <v>475</v>
          </cell>
          <cell r="D430" t="str">
            <v>DORCHESTER COLLEGIATE ACADEMY</v>
          </cell>
          <cell r="E430">
            <v>35</v>
          </cell>
          <cell r="F430" t="str">
            <v>BOSTON</v>
          </cell>
          <cell r="G430">
            <v>244</v>
          </cell>
          <cell r="H430" t="str">
            <v>RANDOLPH</v>
          </cell>
          <cell r="I430">
            <v>126.86651298108893</v>
          </cell>
          <cell r="J430">
            <v>11960</v>
          </cell>
          <cell r="K430">
            <v>3213</v>
          </cell>
          <cell r="L430">
            <v>893</v>
          </cell>
        </row>
        <row r="431">
          <cell r="A431">
            <v>476348348</v>
          </cell>
          <cell r="B431">
            <v>476348</v>
          </cell>
          <cell r="C431">
            <v>476</v>
          </cell>
          <cell r="D431" t="str">
            <v>SPIRIT OF KNOWLEDGE</v>
          </cell>
          <cell r="E431">
            <v>348</v>
          </cell>
          <cell r="F431" t="str">
            <v>WORCESTER</v>
          </cell>
          <cell r="G431">
            <v>348</v>
          </cell>
          <cell r="H431" t="str">
            <v>WORCESTER</v>
          </cell>
          <cell r="I431">
            <v>100.02777995397905</v>
          </cell>
          <cell r="J431">
            <v>10835</v>
          </cell>
          <cell r="K431">
            <v>3</v>
          </cell>
          <cell r="L431">
            <v>893</v>
          </cell>
        </row>
        <row r="432">
          <cell r="A432">
            <v>476348767</v>
          </cell>
          <cell r="B432">
            <v>476348</v>
          </cell>
          <cell r="C432">
            <v>476</v>
          </cell>
          <cell r="D432" t="str">
            <v>SPIRIT OF KNOWLEDGE</v>
          </cell>
          <cell r="E432">
            <v>348</v>
          </cell>
          <cell r="F432" t="str">
            <v>WORCESTER</v>
          </cell>
          <cell r="G432">
            <v>767</v>
          </cell>
          <cell r="H432" t="str">
            <v>SPENCER EAST BROOKFIELD</v>
          </cell>
          <cell r="I432">
            <v>110.00524894560084</v>
          </cell>
          <cell r="J432">
            <v>9384</v>
          </cell>
          <cell r="K432">
            <v>939</v>
          </cell>
          <cell r="L432">
            <v>893</v>
          </cell>
        </row>
        <row r="433">
          <cell r="A433">
            <v>476348775</v>
          </cell>
          <cell r="B433">
            <v>476348</v>
          </cell>
          <cell r="C433">
            <v>476</v>
          </cell>
          <cell r="D433" t="str">
            <v>SPIRIT OF KNOWLEDGE</v>
          </cell>
          <cell r="E433">
            <v>348</v>
          </cell>
          <cell r="F433" t="str">
            <v>WORCESTER</v>
          </cell>
          <cell r="G433">
            <v>775</v>
          </cell>
          <cell r="H433" t="str">
            <v>WACHUSETT</v>
          </cell>
          <cell r="I433">
            <v>111.67243183213765</v>
          </cell>
          <cell r="J433">
            <v>11103</v>
          </cell>
          <cell r="K433">
            <v>1296</v>
          </cell>
          <cell r="L433">
            <v>893</v>
          </cell>
        </row>
        <row r="434">
          <cell r="A434">
            <v>478352051</v>
          </cell>
          <cell r="B434">
            <v>478352</v>
          </cell>
          <cell r="C434">
            <v>478</v>
          </cell>
          <cell r="D434" t="str">
            <v>FRANCIS W. PARKER CHARTER ESSENTIAL</v>
          </cell>
          <cell r="E434">
            <v>352</v>
          </cell>
          <cell r="F434" t="str">
            <v>DEVENS</v>
          </cell>
          <cell r="G434">
            <v>51</v>
          </cell>
          <cell r="H434" t="str">
            <v>CARLISLE</v>
          </cell>
          <cell r="I434">
            <v>182.88317319502531</v>
          </cell>
          <cell r="J434">
            <v>7901</v>
          </cell>
          <cell r="K434">
            <v>6549</v>
          </cell>
          <cell r="L434">
            <v>893</v>
          </cell>
        </row>
        <row r="435">
          <cell r="A435">
            <v>478352056</v>
          </cell>
          <cell r="B435">
            <v>478352</v>
          </cell>
          <cell r="C435">
            <v>478</v>
          </cell>
          <cell r="D435" t="str">
            <v>FRANCIS W. PARKER CHARTER ESSENTIAL</v>
          </cell>
          <cell r="E435">
            <v>352</v>
          </cell>
          <cell r="F435" t="str">
            <v>DEVENS</v>
          </cell>
          <cell r="G435">
            <v>56</v>
          </cell>
          <cell r="H435" t="str">
            <v>CHELMSFORD</v>
          </cell>
          <cell r="I435">
            <v>115.84804850629283</v>
          </cell>
          <cell r="J435">
            <v>9618</v>
          </cell>
          <cell r="K435">
            <v>1524</v>
          </cell>
          <cell r="L435">
            <v>893</v>
          </cell>
        </row>
        <row r="436">
          <cell r="A436">
            <v>478352067</v>
          </cell>
          <cell r="B436">
            <v>478352</v>
          </cell>
          <cell r="C436">
            <v>478</v>
          </cell>
          <cell r="D436" t="str">
            <v>FRANCIS W. PARKER CHARTER ESSENTIAL</v>
          </cell>
          <cell r="E436">
            <v>352</v>
          </cell>
          <cell r="F436" t="str">
            <v>DEVENS</v>
          </cell>
          <cell r="G436">
            <v>67</v>
          </cell>
          <cell r="H436" t="str">
            <v>CONCORD</v>
          </cell>
          <cell r="I436">
            <v>188.48626080462083</v>
          </cell>
          <cell r="J436">
            <v>7901</v>
          </cell>
          <cell r="K436">
            <v>6991</v>
          </cell>
          <cell r="L436">
            <v>893</v>
          </cell>
        </row>
        <row r="437">
          <cell r="A437">
            <v>478352097</v>
          </cell>
          <cell r="B437">
            <v>478352</v>
          </cell>
          <cell r="C437">
            <v>478</v>
          </cell>
          <cell r="D437" t="str">
            <v>FRANCIS W. PARKER CHARTER ESSENTIAL</v>
          </cell>
          <cell r="E437">
            <v>352</v>
          </cell>
          <cell r="F437" t="str">
            <v>DEVENS</v>
          </cell>
          <cell r="G437">
            <v>97</v>
          </cell>
          <cell r="H437" t="str">
            <v>FITCHBURG</v>
          </cell>
          <cell r="I437">
            <v>100</v>
          </cell>
          <cell r="J437">
            <v>9495</v>
          </cell>
          <cell r="K437">
            <v>0</v>
          </cell>
          <cell r="L437">
            <v>893</v>
          </cell>
        </row>
        <row r="438">
          <cell r="A438">
            <v>478352125</v>
          </cell>
          <cell r="B438">
            <v>478352</v>
          </cell>
          <cell r="C438">
            <v>478</v>
          </cell>
          <cell r="D438" t="str">
            <v>FRANCIS W. PARKER CHARTER ESSENTIAL</v>
          </cell>
          <cell r="E438">
            <v>352</v>
          </cell>
          <cell r="F438" t="str">
            <v>DEVENS</v>
          </cell>
          <cell r="G438">
            <v>125</v>
          </cell>
          <cell r="H438" t="str">
            <v>HARVARD</v>
          </cell>
          <cell r="I438">
            <v>132.66735490257011</v>
          </cell>
          <cell r="J438">
            <v>8507</v>
          </cell>
          <cell r="K438">
            <v>2779</v>
          </cell>
          <cell r="L438">
            <v>893</v>
          </cell>
        </row>
        <row r="439">
          <cell r="A439">
            <v>478352141</v>
          </cell>
          <cell r="B439">
            <v>478352</v>
          </cell>
          <cell r="C439">
            <v>478</v>
          </cell>
          <cell r="D439" t="str">
            <v>FRANCIS W. PARKER CHARTER ESSENTIAL</v>
          </cell>
          <cell r="E439">
            <v>352</v>
          </cell>
          <cell r="F439" t="str">
            <v>DEVENS</v>
          </cell>
          <cell r="G439">
            <v>141</v>
          </cell>
          <cell r="H439" t="str">
            <v>HUDSON</v>
          </cell>
          <cell r="I439">
            <v>143.33608436763444</v>
          </cell>
          <cell r="J439">
            <v>9618</v>
          </cell>
          <cell r="K439">
            <v>4168</v>
          </cell>
          <cell r="L439">
            <v>893</v>
          </cell>
        </row>
        <row r="440">
          <cell r="A440">
            <v>478352153</v>
          </cell>
          <cell r="B440">
            <v>478352</v>
          </cell>
          <cell r="C440">
            <v>478</v>
          </cell>
          <cell r="D440" t="str">
            <v>FRANCIS W. PARKER CHARTER ESSENTIAL</v>
          </cell>
          <cell r="E440">
            <v>352</v>
          </cell>
          <cell r="F440" t="str">
            <v>DEVENS</v>
          </cell>
          <cell r="G440">
            <v>153</v>
          </cell>
          <cell r="H440" t="str">
            <v>LEOMINSTER</v>
          </cell>
          <cell r="I440">
            <v>100.34987820823326</v>
          </cell>
          <cell r="J440">
            <v>8948</v>
          </cell>
          <cell r="K440">
            <v>31</v>
          </cell>
          <cell r="L440">
            <v>893</v>
          </cell>
        </row>
        <row r="441">
          <cell r="A441">
            <v>478352158</v>
          </cell>
          <cell r="B441">
            <v>478352</v>
          </cell>
          <cell r="C441">
            <v>478</v>
          </cell>
          <cell r="D441" t="str">
            <v>FRANCIS W. PARKER CHARTER ESSENTIAL</v>
          </cell>
          <cell r="E441">
            <v>352</v>
          </cell>
          <cell r="F441" t="str">
            <v>DEVENS</v>
          </cell>
          <cell r="G441">
            <v>158</v>
          </cell>
          <cell r="H441" t="str">
            <v>LITTLETON</v>
          </cell>
          <cell r="I441">
            <v>129.19975407783383</v>
          </cell>
          <cell r="J441">
            <v>9118</v>
          </cell>
          <cell r="K441">
            <v>2662</v>
          </cell>
          <cell r="L441">
            <v>893</v>
          </cell>
        </row>
        <row r="442">
          <cell r="A442">
            <v>478352162</v>
          </cell>
          <cell r="B442">
            <v>478352</v>
          </cell>
          <cell r="C442">
            <v>478</v>
          </cell>
          <cell r="D442" t="str">
            <v>FRANCIS W. PARKER CHARTER ESSENTIAL</v>
          </cell>
          <cell r="E442">
            <v>352</v>
          </cell>
          <cell r="F442" t="str">
            <v>DEVENS</v>
          </cell>
          <cell r="G442">
            <v>162</v>
          </cell>
          <cell r="H442" t="str">
            <v>LUNENBURG</v>
          </cell>
          <cell r="I442">
            <v>117.42450621310986</v>
          </cell>
          <cell r="J442">
            <v>9152</v>
          </cell>
          <cell r="K442">
            <v>1595</v>
          </cell>
          <cell r="L442">
            <v>893</v>
          </cell>
        </row>
        <row r="443">
          <cell r="A443">
            <v>478352174</v>
          </cell>
          <cell r="B443">
            <v>478352</v>
          </cell>
          <cell r="C443">
            <v>478</v>
          </cell>
          <cell r="D443" t="str">
            <v>FRANCIS W. PARKER CHARTER ESSENTIAL</v>
          </cell>
          <cell r="E443">
            <v>352</v>
          </cell>
          <cell r="F443" t="str">
            <v>DEVENS</v>
          </cell>
          <cell r="G443">
            <v>174</v>
          </cell>
          <cell r="H443" t="str">
            <v>MAYNARD</v>
          </cell>
          <cell r="I443">
            <v>131.20328411215124</v>
          </cell>
          <cell r="J443">
            <v>9275</v>
          </cell>
          <cell r="K443">
            <v>2894</v>
          </cell>
          <cell r="L443">
            <v>893</v>
          </cell>
        </row>
        <row r="444">
          <cell r="A444">
            <v>478352271</v>
          </cell>
          <cell r="B444">
            <v>478352</v>
          </cell>
          <cell r="C444">
            <v>478</v>
          </cell>
          <cell r="D444" t="str">
            <v>FRANCIS W. PARKER CHARTER ESSENTIAL</v>
          </cell>
          <cell r="E444">
            <v>352</v>
          </cell>
          <cell r="F444" t="str">
            <v>DEVENS</v>
          </cell>
          <cell r="G444">
            <v>271</v>
          </cell>
          <cell r="H444" t="str">
            <v>SHREWSBURY</v>
          </cell>
          <cell r="I444">
            <v>110.169447060705</v>
          </cell>
          <cell r="J444">
            <v>8759</v>
          </cell>
          <cell r="K444">
            <v>891</v>
          </cell>
          <cell r="L444">
            <v>893</v>
          </cell>
        </row>
        <row r="445">
          <cell r="A445">
            <v>478352301</v>
          </cell>
          <cell r="B445">
            <v>478352</v>
          </cell>
          <cell r="C445">
            <v>478</v>
          </cell>
          <cell r="D445" t="str">
            <v>FRANCIS W. PARKER CHARTER ESSENTIAL</v>
          </cell>
          <cell r="E445">
            <v>352</v>
          </cell>
          <cell r="F445" t="str">
            <v>DEVENS</v>
          </cell>
          <cell r="G445">
            <v>301</v>
          </cell>
          <cell r="H445" t="str">
            <v>TYNGSBOROUGH</v>
          </cell>
          <cell r="I445">
            <v>123.06813061347499</v>
          </cell>
          <cell r="J445">
            <v>9618</v>
          </cell>
          <cell r="K445">
            <v>2219</v>
          </cell>
          <cell r="L445">
            <v>893</v>
          </cell>
        </row>
        <row r="446">
          <cell r="A446">
            <v>478352322</v>
          </cell>
          <cell r="B446">
            <v>478352</v>
          </cell>
          <cell r="C446">
            <v>478</v>
          </cell>
          <cell r="D446" t="str">
            <v>FRANCIS W. PARKER CHARTER ESSENTIAL</v>
          </cell>
          <cell r="E446">
            <v>352</v>
          </cell>
          <cell r="F446" t="str">
            <v>DEVENS</v>
          </cell>
          <cell r="G446">
            <v>322</v>
          </cell>
          <cell r="H446" t="str">
            <v>WEST BOYLSTON</v>
          </cell>
          <cell r="I446">
            <v>141.65684677766791</v>
          </cell>
          <cell r="J446">
            <v>9618</v>
          </cell>
          <cell r="K446">
            <v>4007</v>
          </cell>
          <cell r="L446">
            <v>893</v>
          </cell>
        </row>
        <row r="447">
          <cell r="A447">
            <v>478352326</v>
          </cell>
          <cell r="B447">
            <v>478352</v>
          </cell>
          <cell r="C447">
            <v>478</v>
          </cell>
          <cell r="D447" t="str">
            <v>FRANCIS W. PARKER CHARTER ESSENTIAL</v>
          </cell>
          <cell r="E447">
            <v>352</v>
          </cell>
          <cell r="F447" t="str">
            <v>DEVENS</v>
          </cell>
          <cell r="G447">
            <v>326</v>
          </cell>
          <cell r="H447" t="str">
            <v>WESTFORD</v>
          </cell>
          <cell r="I447">
            <v>118.16220855168862</v>
          </cell>
          <cell r="J447">
            <v>9046</v>
          </cell>
          <cell r="K447">
            <v>1643</v>
          </cell>
          <cell r="L447">
            <v>893</v>
          </cell>
        </row>
        <row r="448">
          <cell r="A448">
            <v>478352343</v>
          </cell>
          <cell r="B448">
            <v>478352</v>
          </cell>
          <cell r="C448">
            <v>478</v>
          </cell>
          <cell r="D448" t="str">
            <v>FRANCIS W. PARKER CHARTER ESSENTIAL</v>
          </cell>
          <cell r="E448">
            <v>352</v>
          </cell>
          <cell r="F448" t="str">
            <v>DEVENS</v>
          </cell>
          <cell r="G448">
            <v>343</v>
          </cell>
          <cell r="H448" t="str">
            <v>WINCHENDON</v>
          </cell>
          <cell r="I448">
            <v>102.56724073393124</v>
          </cell>
          <cell r="J448">
            <v>9618</v>
          </cell>
          <cell r="K448">
            <v>247</v>
          </cell>
          <cell r="L448">
            <v>893</v>
          </cell>
        </row>
        <row r="449">
          <cell r="A449">
            <v>478352348</v>
          </cell>
          <cell r="B449">
            <v>478352</v>
          </cell>
          <cell r="C449">
            <v>478</v>
          </cell>
          <cell r="D449" t="str">
            <v>FRANCIS W. PARKER CHARTER ESSENTIAL</v>
          </cell>
          <cell r="E449">
            <v>352</v>
          </cell>
          <cell r="F449" t="str">
            <v>DEVENS</v>
          </cell>
          <cell r="G449">
            <v>348</v>
          </cell>
          <cell r="H449" t="str">
            <v>WORCESTER</v>
          </cell>
          <cell r="I449">
            <v>100.02777995397905</v>
          </cell>
          <cell r="J449">
            <v>8681</v>
          </cell>
          <cell r="K449">
            <v>2</v>
          </cell>
          <cell r="L449">
            <v>893</v>
          </cell>
        </row>
        <row r="450">
          <cell r="A450">
            <v>478352352</v>
          </cell>
          <cell r="B450">
            <v>478352</v>
          </cell>
          <cell r="C450">
            <v>478</v>
          </cell>
          <cell r="D450" t="str">
            <v>FRANCIS W. PARKER CHARTER ESSENTIAL</v>
          </cell>
          <cell r="E450">
            <v>352</v>
          </cell>
          <cell r="F450" t="str">
            <v>DEVENS</v>
          </cell>
          <cell r="G450">
            <v>352</v>
          </cell>
          <cell r="H450" t="str">
            <v>DEVENS</v>
          </cell>
          <cell r="I450">
            <v>132.66735490257011</v>
          </cell>
          <cell r="J450">
            <v>9618</v>
          </cell>
          <cell r="K450">
            <v>3142</v>
          </cell>
          <cell r="L450">
            <v>893</v>
          </cell>
        </row>
        <row r="451">
          <cell r="A451">
            <v>478352600</v>
          </cell>
          <cell r="B451">
            <v>478352</v>
          </cell>
          <cell r="C451">
            <v>478</v>
          </cell>
          <cell r="D451" t="str">
            <v>FRANCIS W. PARKER CHARTER ESSENTIAL</v>
          </cell>
          <cell r="E451">
            <v>352</v>
          </cell>
          <cell r="F451" t="str">
            <v>DEVENS</v>
          </cell>
          <cell r="G451">
            <v>600</v>
          </cell>
          <cell r="H451" t="str">
            <v>ACTON BOXBOROUGH</v>
          </cell>
          <cell r="I451">
            <v>124.41378277776781</v>
          </cell>
          <cell r="J451">
            <v>8807</v>
          </cell>
          <cell r="K451">
            <v>2150</v>
          </cell>
          <cell r="L451">
            <v>893</v>
          </cell>
        </row>
        <row r="452">
          <cell r="A452">
            <v>478352610</v>
          </cell>
          <cell r="B452">
            <v>478352</v>
          </cell>
          <cell r="C452">
            <v>478</v>
          </cell>
          <cell r="D452" t="str">
            <v>FRANCIS W. PARKER CHARTER ESSENTIAL</v>
          </cell>
          <cell r="E452">
            <v>352</v>
          </cell>
          <cell r="F452" t="str">
            <v>DEVENS</v>
          </cell>
          <cell r="G452">
            <v>610</v>
          </cell>
          <cell r="H452" t="str">
            <v>ASHBURNHAM WESTMINSTER</v>
          </cell>
          <cell r="I452">
            <v>109.21420337183105</v>
          </cell>
          <cell r="J452">
            <v>7901</v>
          </cell>
          <cell r="K452">
            <v>728</v>
          </cell>
          <cell r="L452">
            <v>893</v>
          </cell>
        </row>
        <row r="453">
          <cell r="A453">
            <v>478352616</v>
          </cell>
          <cell r="B453">
            <v>478352</v>
          </cell>
          <cell r="C453">
            <v>478</v>
          </cell>
          <cell r="D453" t="str">
            <v>FRANCIS W. PARKER CHARTER ESSENTIAL</v>
          </cell>
          <cell r="E453">
            <v>352</v>
          </cell>
          <cell r="F453" t="str">
            <v>DEVENS</v>
          </cell>
          <cell r="G453">
            <v>616</v>
          </cell>
          <cell r="H453" t="str">
            <v>AYER SHIRLEY</v>
          </cell>
          <cell r="I453">
            <v>111.3495739951607</v>
          </cell>
          <cell r="J453">
            <v>9173</v>
          </cell>
          <cell r="K453">
            <v>1041</v>
          </cell>
          <cell r="L453">
            <v>893</v>
          </cell>
        </row>
        <row r="454">
          <cell r="A454">
            <v>478352620</v>
          </cell>
          <cell r="B454">
            <v>478352</v>
          </cell>
          <cell r="C454">
            <v>478</v>
          </cell>
          <cell r="D454" t="str">
            <v>FRANCIS W. PARKER CHARTER ESSENTIAL</v>
          </cell>
          <cell r="E454">
            <v>352</v>
          </cell>
          <cell r="F454" t="str">
            <v>DEVENS</v>
          </cell>
          <cell r="G454">
            <v>620</v>
          </cell>
          <cell r="H454" t="str">
            <v>BERLIN BOYLSTON</v>
          </cell>
          <cell r="I454">
            <v>151.63575925661175</v>
          </cell>
          <cell r="J454">
            <v>9332</v>
          </cell>
          <cell r="K454">
            <v>4819</v>
          </cell>
          <cell r="L454">
            <v>893</v>
          </cell>
        </row>
        <row r="455">
          <cell r="A455">
            <v>478352640</v>
          </cell>
          <cell r="B455">
            <v>478352</v>
          </cell>
          <cell r="C455">
            <v>478</v>
          </cell>
          <cell r="D455" t="str">
            <v>FRANCIS W. PARKER CHARTER ESSENTIAL</v>
          </cell>
          <cell r="E455">
            <v>352</v>
          </cell>
          <cell r="F455" t="str">
            <v>DEVENS</v>
          </cell>
          <cell r="G455">
            <v>640</v>
          </cell>
          <cell r="H455" t="str">
            <v>CONCORD CARLISLE</v>
          </cell>
          <cell r="I455">
            <v>168.5778809942733</v>
          </cell>
          <cell r="J455">
            <v>9618</v>
          </cell>
          <cell r="K455">
            <v>6596</v>
          </cell>
          <cell r="L455">
            <v>893</v>
          </cell>
        </row>
        <row r="456">
          <cell r="A456">
            <v>478352673</v>
          </cell>
          <cell r="B456">
            <v>478352</v>
          </cell>
          <cell r="C456">
            <v>478</v>
          </cell>
          <cell r="D456" t="str">
            <v>FRANCIS W. PARKER CHARTER ESSENTIAL</v>
          </cell>
          <cell r="E456">
            <v>352</v>
          </cell>
          <cell r="F456" t="str">
            <v>DEVENS</v>
          </cell>
          <cell r="G456">
            <v>673</v>
          </cell>
          <cell r="H456" t="str">
            <v>GROTON DUNSTABLE</v>
          </cell>
          <cell r="I456">
            <v>121.95616438288044</v>
          </cell>
          <cell r="J456">
            <v>9098</v>
          </cell>
          <cell r="K456">
            <v>1998</v>
          </cell>
          <cell r="L456">
            <v>893</v>
          </cell>
        </row>
        <row r="457">
          <cell r="A457">
            <v>478352720</v>
          </cell>
          <cell r="B457">
            <v>478352</v>
          </cell>
          <cell r="C457">
            <v>478</v>
          </cell>
          <cell r="D457" t="str">
            <v>FRANCIS W. PARKER CHARTER ESSENTIAL</v>
          </cell>
          <cell r="E457">
            <v>352</v>
          </cell>
          <cell r="F457" t="str">
            <v>DEVENS</v>
          </cell>
          <cell r="G457">
            <v>720</v>
          </cell>
          <cell r="H457" t="str">
            <v>NARRAGANSETT</v>
          </cell>
          <cell r="I457">
            <v>110.81146594290637</v>
          </cell>
          <cell r="J457">
            <v>7901</v>
          </cell>
          <cell r="K457">
            <v>854</v>
          </cell>
          <cell r="L457">
            <v>893</v>
          </cell>
        </row>
        <row r="458">
          <cell r="A458">
            <v>478352725</v>
          </cell>
          <cell r="B458">
            <v>478352</v>
          </cell>
          <cell r="C458">
            <v>478</v>
          </cell>
          <cell r="D458" t="str">
            <v>FRANCIS W. PARKER CHARTER ESSENTIAL</v>
          </cell>
          <cell r="E458">
            <v>352</v>
          </cell>
          <cell r="F458" t="str">
            <v>DEVENS</v>
          </cell>
          <cell r="G458">
            <v>725</v>
          </cell>
          <cell r="H458" t="str">
            <v>NASHOBA</v>
          </cell>
          <cell r="I458">
            <v>139.66099969856691</v>
          </cell>
          <cell r="J458">
            <v>9128</v>
          </cell>
          <cell r="K458">
            <v>3620</v>
          </cell>
          <cell r="L458">
            <v>893</v>
          </cell>
        </row>
        <row r="459">
          <cell r="A459">
            <v>478352735</v>
          </cell>
          <cell r="B459">
            <v>478352</v>
          </cell>
          <cell r="C459">
            <v>478</v>
          </cell>
          <cell r="D459" t="str">
            <v>FRANCIS W. PARKER CHARTER ESSENTIAL</v>
          </cell>
          <cell r="E459">
            <v>352</v>
          </cell>
          <cell r="F459" t="str">
            <v>DEVENS</v>
          </cell>
          <cell r="G459">
            <v>735</v>
          </cell>
          <cell r="H459" t="str">
            <v>NORTH MIDDLESEX</v>
          </cell>
          <cell r="I459">
            <v>116.23663171832142</v>
          </cell>
          <cell r="J459">
            <v>9194</v>
          </cell>
          <cell r="K459">
            <v>1493</v>
          </cell>
          <cell r="L459">
            <v>893</v>
          </cell>
        </row>
        <row r="460">
          <cell r="A460">
            <v>478352753</v>
          </cell>
          <cell r="B460">
            <v>478352</v>
          </cell>
          <cell r="C460">
            <v>478</v>
          </cell>
          <cell r="D460" t="str">
            <v>FRANCIS W. PARKER CHARTER ESSENTIAL</v>
          </cell>
          <cell r="E460">
            <v>352</v>
          </cell>
          <cell r="F460" t="str">
            <v>DEVENS</v>
          </cell>
          <cell r="G460">
            <v>753</v>
          </cell>
          <cell r="H460" t="str">
            <v>QUABBIN</v>
          </cell>
          <cell r="I460">
            <v>122.07827056262381</v>
          </cell>
          <cell r="J460">
            <v>9189</v>
          </cell>
          <cell r="K460">
            <v>2029</v>
          </cell>
          <cell r="L460">
            <v>893</v>
          </cell>
        </row>
        <row r="461">
          <cell r="A461">
            <v>478352775</v>
          </cell>
          <cell r="B461">
            <v>478352</v>
          </cell>
          <cell r="C461">
            <v>478</v>
          </cell>
          <cell r="D461" t="str">
            <v>FRANCIS W. PARKER CHARTER ESSENTIAL</v>
          </cell>
          <cell r="E461">
            <v>352</v>
          </cell>
          <cell r="F461" t="str">
            <v>DEVENS</v>
          </cell>
          <cell r="G461">
            <v>775</v>
          </cell>
          <cell r="H461" t="str">
            <v>WACHUSETT</v>
          </cell>
          <cell r="I461">
            <v>111.67243183213765</v>
          </cell>
          <cell r="J461">
            <v>9320</v>
          </cell>
          <cell r="K461">
            <v>1088</v>
          </cell>
          <cell r="L461">
            <v>893</v>
          </cell>
        </row>
        <row r="462">
          <cell r="A462">
            <v>479278005</v>
          </cell>
          <cell r="B462">
            <v>479278</v>
          </cell>
          <cell r="C462">
            <v>479</v>
          </cell>
          <cell r="D462" t="str">
            <v>PIONEER VALLEY PERFORMING ARTS</v>
          </cell>
          <cell r="E462">
            <v>278</v>
          </cell>
          <cell r="F462" t="str">
            <v>SOUTH HADLEY</v>
          </cell>
          <cell r="G462">
            <v>5</v>
          </cell>
          <cell r="H462" t="str">
            <v>AGAWAM</v>
          </cell>
          <cell r="I462">
            <v>118.43871231527483</v>
          </cell>
          <cell r="J462">
            <v>9942</v>
          </cell>
          <cell r="K462">
            <v>1833</v>
          </cell>
          <cell r="L462">
            <v>893</v>
          </cell>
        </row>
        <row r="463">
          <cell r="A463">
            <v>479278024</v>
          </cell>
          <cell r="B463">
            <v>479278</v>
          </cell>
          <cell r="C463">
            <v>479</v>
          </cell>
          <cell r="D463" t="str">
            <v>PIONEER VALLEY PERFORMING ARTS</v>
          </cell>
          <cell r="E463">
            <v>278</v>
          </cell>
          <cell r="F463" t="str">
            <v>SOUTH HADLEY</v>
          </cell>
          <cell r="G463">
            <v>24</v>
          </cell>
          <cell r="H463" t="str">
            <v>BELCHERTOWN</v>
          </cell>
          <cell r="I463">
            <v>107.0852692416769</v>
          </cell>
          <cell r="J463">
            <v>8623</v>
          </cell>
          <cell r="K463">
            <v>611</v>
          </cell>
          <cell r="L463">
            <v>893</v>
          </cell>
        </row>
        <row r="464">
          <cell r="A464">
            <v>479278061</v>
          </cell>
          <cell r="B464">
            <v>479278</v>
          </cell>
          <cell r="C464">
            <v>479</v>
          </cell>
          <cell r="D464" t="str">
            <v>PIONEER VALLEY PERFORMING ARTS</v>
          </cell>
          <cell r="E464">
            <v>278</v>
          </cell>
          <cell r="F464" t="str">
            <v>SOUTH HADLEY</v>
          </cell>
          <cell r="G464">
            <v>61</v>
          </cell>
          <cell r="H464" t="str">
            <v>CHICOPEE</v>
          </cell>
          <cell r="I464">
            <v>101.63656866027895</v>
          </cell>
          <cell r="J464">
            <v>8885</v>
          </cell>
          <cell r="K464">
            <v>145</v>
          </cell>
          <cell r="L464">
            <v>893</v>
          </cell>
        </row>
        <row r="465">
          <cell r="A465">
            <v>479278086</v>
          </cell>
          <cell r="B465">
            <v>479278</v>
          </cell>
          <cell r="C465">
            <v>479</v>
          </cell>
          <cell r="D465" t="str">
            <v>PIONEER VALLEY PERFORMING ARTS</v>
          </cell>
          <cell r="E465">
            <v>278</v>
          </cell>
          <cell r="F465" t="str">
            <v>SOUTH HADLEY</v>
          </cell>
          <cell r="G465">
            <v>86</v>
          </cell>
          <cell r="H465" t="str">
            <v>EASTHAMPTON</v>
          </cell>
          <cell r="I465">
            <v>111.99353461788562</v>
          </cell>
          <cell r="J465">
            <v>8949</v>
          </cell>
          <cell r="K465">
            <v>1073</v>
          </cell>
          <cell r="L465">
            <v>893</v>
          </cell>
        </row>
        <row r="466">
          <cell r="A466">
            <v>479278091</v>
          </cell>
          <cell r="B466">
            <v>479278</v>
          </cell>
          <cell r="C466">
            <v>479</v>
          </cell>
          <cell r="D466" t="str">
            <v>PIONEER VALLEY PERFORMING ARTS</v>
          </cell>
          <cell r="E466">
            <v>278</v>
          </cell>
          <cell r="F466" t="str">
            <v>SOUTH HADLEY</v>
          </cell>
          <cell r="G466">
            <v>91</v>
          </cell>
          <cell r="H466" t="str">
            <v>ERVING</v>
          </cell>
          <cell r="I466">
            <v>176.7991586670511</v>
          </cell>
          <cell r="J466">
            <v>9384</v>
          </cell>
          <cell r="K466">
            <v>7207</v>
          </cell>
          <cell r="L466">
            <v>893</v>
          </cell>
        </row>
        <row r="467">
          <cell r="A467">
            <v>479278111</v>
          </cell>
          <cell r="B467">
            <v>479278</v>
          </cell>
          <cell r="C467">
            <v>479</v>
          </cell>
          <cell r="D467" t="str">
            <v>PIONEER VALLEY PERFORMING ARTS</v>
          </cell>
          <cell r="E467">
            <v>278</v>
          </cell>
          <cell r="F467" t="str">
            <v>SOUTH HADLEY</v>
          </cell>
          <cell r="G467">
            <v>111</v>
          </cell>
          <cell r="H467" t="str">
            <v>GRANBY</v>
          </cell>
          <cell r="I467">
            <v>110.68743285712053</v>
          </cell>
          <cell r="J467">
            <v>10076</v>
          </cell>
          <cell r="K467">
            <v>1077</v>
          </cell>
          <cell r="L467">
            <v>893</v>
          </cell>
        </row>
        <row r="468">
          <cell r="A468">
            <v>479278114</v>
          </cell>
          <cell r="B468">
            <v>479278</v>
          </cell>
          <cell r="C468">
            <v>479</v>
          </cell>
          <cell r="D468" t="str">
            <v>PIONEER VALLEY PERFORMING ARTS</v>
          </cell>
          <cell r="E468">
            <v>278</v>
          </cell>
          <cell r="F468" t="str">
            <v>SOUTH HADLEY</v>
          </cell>
          <cell r="G468">
            <v>114</v>
          </cell>
          <cell r="H468" t="str">
            <v>GREENFIELD</v>
          </cell>
          <cell r="I468">
            <v>119.25572614084155</v>
          </cell>
          <cell r="J468">
            <v>9814</v>
          </cell>
          <cell r="K468">
            <v>1890</v>
          </cell>
          <cell r="L468">
            <v>893</v>
          </cell>
        </row>
        <row r="469">
          <cell r="A469">
            <v>479278117</v>
          </cell>
          <cell r="B469">
            <v>479278</v>
          </cell>
          <cell r="C469">
            <v>479</v>
          </cell>
          <cell r="D469" t="str">
            <v>PIONEER VALLEY PERFORMING ARTS</v>
          </cell>
          <cell r="E469">
            <v>278</v>
          </cell>
          <cell r="F469" t="str">
            <v>SOUTH HADLEY</v>
          </cell>
          <cell r="G469">
            <v>117</v>
          </cell>
          <cell r="H469" t="str">
            <v>HADLEY</v>
          </cell>
          <cell r="I469">
            <v>119.31005242588174</v>
          </cell>
          <cell r="J469">
            <v>9049</v>
          </cell>
          <cell r="K469">
            <v>1747</v>
          </cell>
          <cell r="L469">
            <v>893</v>
          </cell>
        </row>
        <row r="470">
          <cell r="A470">
            <v>479278127</v>
          </cell>
          <cell r="B470">
            <v>479278</v>
          </cell>
          <cell r="C470">
            <v>479</v>
          </cell>
          <cell r="D470" t="str">
            <v>PIONEER VALLEY PERFORMING ARTS</v>
          </cell>
          <cell r="E470">
            <v>278</v>
          </cell>
          <cell r="F470" t="str">
            <v>SOUTH HADLEY</v>
          </cell>
          <cell r="G470">
            <v>127</v>
          </cell>
          <cell r="H470" t="str">
            <v>HATFIELD</v>
          </cell>
          <cell r="I470">
            <v>135.94349976277257</v>
          </cell>
          <cell r="J470">
            <v>8826</v>
          </cell>
          <cell r="K470">
            <v>3172</v>
          </cell>
          <cell r="L470">
            <v>893</v>
          </cell>
        </row>
        <row r="471">
          <cell r="A471">
            <v>479278137</v>
          </cell>
          <cell r="B471">
            <v>479278</v>
          </cell>
          <cell r="C471">
            <v>479</v>
          </cell>
          <cell r="D471" t="str">
            <v>PIONEER VALLEY PERFORMING ARTS</v>
          </cell>
          <cell r="E471">
            <v>278</v>
          </cell>
          <cell r="F471" t="str">
            <v>SOUTH HADLEY</v>
          </cell>
          <cell r="G471">
            <v>137</v>
          </cell>
          <cell r="H471" t="str">
            <v>HOLYOKE</v>
          </cell>
          <cell r="I471">
            <v>100</v>
          </cell>
          <cell r="J471">
            <v>9244</v>
          </cell>
          <cell r="K471">
            <v>0</v>
          </cell>
          <cell r="L471">
            <v>893</v>
          </cell>
        </row>
        <row r="472">
          <cell r="A472">
            <v>479278159</v>
          </cell>
          <cell r="B472">
            <v>479278</v>
          </cell>
          <cell r="C472">
            <v>479</v>
          </cell>
          <cell r="D472" t="str">
            <v>PIONEER VALLEY PERFORMING ARTS</v>
          </cell>
          <cell r="E472">
            <v>278</v>
          </cell>
          <cell r="F472" t="str">
            <v>SOUTH HADLEY</v>
          </cell>
          <cell r="G472">
            <v>159</v>
          </cell>
          <cell r="H472" t="str">
            <v>LONGMEADOW</v>
          </cell>
          <cell r="I472">
            <v>135.61836002440336</v>
          </cell>
          <cell r="J472">
            <v>9105</v>
          </cell>
          <cell r="K472">
            <v>3243</v>
          </cell>
          <cell r="L472">
            <v>893</v>
          </cell>
        </row>
        <row r="473">
          <cell r="A473">
            <v>479278161</v>
          </cell>
          <cell r="B473">
            <v>479278</v>
          </cell>
          <cell r="C473">
            <v>479</v>
          </cell>
          <cell r="D473" t="str">
            <v>PIONEER VALLEY PERFORMING ARTS</v>
          </cell>
          <cell r="E473">
            <v>278</v>
          </cell>
          <cell r="F473" t="str">
            <v>SOUTH HADLEY</v>
          </cell>
          <cell r="G473">
            <v>161</v>
          </cell>
          <cell r="H473" t="str">
            <v>LUDLOW</v>
          </cell>
          <cell r="I473">
            <v>114.53338682573575</v>
          </cell>
          <cell r="J473">
            <v>9384</v>
          </cell>
          <cell r="K473">
            <v>1364</v>
          </cell>
          <cell r="L473">
            <v>893</v>
          </cell>
        </row>
        <row r="474">
          <cell r="A474">
            <v>479278191</v>
          </cell>
          <cell r="B474">
            <v>479278</v>
          </cell>
          <cell r="C474">
            <v>479</v>
          </cell>
          <cell r="D474" t="str">
            <v>PIONEER VALLEY PERFORMING ARTS</v>
          </cell>
          <cell r="E474">
            <v>278</v>
          </cell>
          <cell r="F474" t="str">
            <v>SOUTH HADLEY</v>
          </cell>
          <cell r="G474">
            <v>191</v>
          </cell>
          <cell r="H474" t="str">
            <v>MONSON</v>
          </cell>
          <cell r="I474">
            <v>104.33663969535544</v>
          </cell>
          <cell r="J474">
            <v>9477</v>
          </cell>
          <cell r="K474">
            <v>411</v>
          </cell>
          <cell r="L474">
            <v>893</v>
          </cell>
        </row>
        <row r="475">
          <cell r="A475">
            <v>479278210</v>
          </cell>
          <cell r="B475">
            <v>479278</v>
          </cell>
          <cell r="C475">
            <v>479</v>
          </cell>
          <cell r="D475" t="str">
            <v>PIONEER VALLEY PERFORMING ARTS</v>
          </cell>
          <cell r="E475">
            <v>278</v>
          </cell>
          <cell r="F475" t="str">
            <v>SOUTH HADLEY</v>
          </cell>
          <cell r="G475">
            <v>210</v>
          </cell>
          <cell r="H475" t="str">
            <v>NORTHAMPTON</v>
          </cell>
          <cell r="I475">
            <v>115.21163246224846</v>
          </cell>
          <cell r="J475">
            <v>8994</v>
          </cell>
          <cell r="K475">
            <v>1368</v>
          </cell>
          <cell r="L475">
            <v>893</v>
          </cell>
        </row>
        <row r="476">
          <cell r="A476">
            <v>479278227</v>
          </cell>
          <cell r="B476">
            <v>479278</v>
          </cell>
          <cell r="C476">
            <v>479</v>
          </cell>
          <cell r="D476" t="str">
            <v>PIONEER VALLEY PERFORMING ARTS</v>
          </cell>
          <cell r="E476">
            <v>278</v>
          </cell>
          <cell r="F476" t="str">
            <v>SOUTH HADLEY</v>
          </cell>
          <cell r="G476">
            <v>227</v>
          </cell>
          <cell r="H476" t="str">
            <v>PALMER</v>
          </cell>
          <cell r="I476">
            <v>107.62523259667654</v>
          </cell>
          <cell r="J476">
            <v>10070</v>
          </cell>
          <cell r="K476">
            <v>768</v>
          </cell>
          <cell r="L476">
            <v>893</v>
          </cell>
        </row>
        <row r="477">
          <cell r="A477">
            <v>479278278</v>
          </cell>
          <cell r="B477">
            <v>479278</v>
          </cell>
          <cell r="C477">
            <v>479</v>
          </cell>
          <cell r="D477" t="str">
            <v>PIONEER VALLEY PERFORMING ARTS</v>
          </cell>
          <cell r="E477">
            <v>278</v>
          </cell>
          <cell r="F477" t="str">
            <v>SOUTH HADLEY</v>
          </cell>
          <cell r="G477">
            <v>278</v>
          </cell>
          <cell r="H477" t="str">
            <v>SOUTH HADLEY</v>
          </cell>
          <cell r="I477">
            <v>122.36998731247361</v>
          </cell>
          <cell r="J477">
            <v>8745</v>
          </cell>
          <cell r="K477">
            <v>1956</v>
          </cell>
          <cell r="L477">
            <v>893</v>
          </cell>
        </row>
        <row r="478">
          <cell r="A478">
            <v>479278281</v>
          </cell>
          <cell r="B478">
            <v>479278</v>
          </cell>
          <cell r="C478">
            <v>479</v>
          </cell>
          <cell r="D478" t="str">
            <v>PIONEER VALLEY PERFORMING ARTS</v>
          </cell>
          <cell r="E478">
            <v>278</v>
          </cell>
          <cell r="F478" t="str">
            <v>SOUTH HADLEY</v>
          </cell>
          <cell r="G478">
            <v>281</v>
          </cell>
          <cell r="H478" t="str">
            <v>SPRINGFIELD</v>
          </cell>
          <cell r="I478">
            <v>100.68312073604319</v>
          </cell>
          <cell r="J478">
            <v>10118</v>
          </cell>
          <cell r="K478">
            <v>69</v>
          </cell>
          <cell r="L478">
            <v>893</v>
          </cell>
        </row>
        <row r="479">
          <cell r="A479">
            <v>479278309</v>
          </cell>
          <cell r="B479">
            <v>479278</v>
          </cell>
          <cell r="C479">
            <v>479</v>
          </cell>
          <cell r="D479" t="str">
            <v>PIONEER VALLEY PERFORMING ARTS</v>
          </cell>
          <cell r="E479">
            <v>278</v>
          </cell>
          <cell r="F479" t="str">
            <v>SOUTH HADLEY</v>
          </cell>
          <cell r="G479">
            <v>309</v>
          </cell>
          <cell r="H479" t="str">
            <v>WARE</v>
          </cell>
          <cell r="I479">
            <v>100</v>
          </cell>
          <cell r="J479">
            <v>7709</v>
          </cell>
          <cell r="K479">
            <v>0</v>
          </cell>
          <cell r="L479">
            <v>893</v>
          </cell>
        </row>
        <row r="480">
          <cell r="A480">
            <v>479278325</v>
          </cell>
          <cell r="B480">
            <v>479278</v>
          </cell>
          <cell r="C480">
            <v>479</v>
          </cell>
          <cell r="D480" t="str">
            <v>PIONEER VALLEY PERFORMING ARTS</v>
          </cell>
          <cell r="E480">
            <v>278</v>
          </cell>
          <cell r="F480" t="str">
            <v>SOUTH HADLEY</v>
          </cell>
          <cell r="G480">
            <v>325</v>
          </cell>
          <cell r="H480" t="str">
            <v>WESTFIELD</v>
          </cell>
          <cell r="I480">
            <v>109.80094869278875</v>
          </cell>
          <cell r="J480">
            <v>9384</v>
          </cell>
          <cell r="K480">
            <v>920</v>
          </cell>
          <cell r="L480">
            <v>893</v>
          </cell>
        </row>
        <row r="481">
          <cell r="A481">
            <v>479278332</v>
          </cell>
          <cell r="B481">
            <v>479278</v>
          </cell>
          <cell r="C481">
            <v>479</v>
          </cell>
          <cell r="D481" t="str">
            <v>PIONEER VALLEY PERFORMING ARTS</v>
          </cell>
          <cell r="E481">
            <v>278</v>
          </cell>
          <cell r="F481" t="str">
            <v>SOUTH HADLEY</v>
          </cell>
          <cell r="G481">
            <v>332</v>
          </cell>
          <cell r="H481" t="str">
            <v>WEST SPRINGFIELD</v>
          </cell>
          <cell r="I481">
            <v>108.60288166631167</v>
          </cell>
          <cell r="J481">
            <v>9145</v>
          </cell>
          <cell r="K481">
            <v>787</v>
          </cell>
          <cell r="L481">
            <v>893</v>
          </cell>
        </row>
        <row r="482">
          <cell r="A482">
            <v>479278605</v>
          </cell>
          <cell r="B482">
            <v>479278</v>
          </cell>
          <cell r="C482">
            <v>479</v>
          </cell>
          <cell r="D482" t="str">
            <v>PIONEER VALLEY PERFORMING ARTS</v>
          </cell>
          <cell r="E482">
            <v>278</v>
          </cell>
          <cell r="F482" t="str">
            <v>SOUTH HADLEY</v>
          </cell>
          <cell r="G482">
            <v>605</v>
          </cell>
          <cell r="H482" t="str">
            <v>AMHERST PELHAM</v>
          </cell>
          <cell r="I482">
            <v>162.48573904310561</v>
          </cell>
          <cell r="J482">
            <v>9157</v>
          </cell>
          <cell r="K482">
            <v>5722</v>
          </cell>
          <cell r="L482">
            <v>893</v>
          </cell>
        </row>
        <row r="483">
          <cell r="A483">
            <v>479278615</v>
          </cell>
          <cell r="B483">
            <v>479278</v>
          </cell>
          <cell r="C483">
            <v>479</v>
          </cell>
          <cell r="D483" t="str">
            <v>PIONEER VALLEY PERFORMING ARTS</v>
          </cell>
          <cell r="E483">
            <v>278</v>
          </cell>
          <cell r="F483" t="str">
            <v>SOUTH HADLEY</v>
          </cell>
          <cell r="G483">
            <v>615</v>
          </cell>
          <cell r="H483" t="str">
            <v>ATHOL ROYALSTON</v>
          </cell>
          <cell r="I483">
            <v>113.78439055575993</v>
          </cell>
          <cell r="J483">
            <v>7709</v>
          </cell>
          <cell r="K483">
            <v>1063</v>
          </cell>
          <cell r="L483">
            <v>893</v>
          </cell>
        </row>
        <row r="484">
          <cell r="A484">
            <v>479278635</v>
          </cell>
          <cell r="B484">
            <v>479278</v>
          </cell>
          <cell r="C484">
            <v>479</v>
          </cell>
          <cell r="D484" t="str">
            <v>PIONEER VALLEY PERFORMING ARTS</v>
          </cell>
          <cell r="E484">
            <v>278</v>
          </cell>
          <cell r="F484" t="str">
            <v>SOUTH HADLEY</v>
          </cell>
          <cell r="G484">
            <v>635</v>
          </cell>
          <cell r="H484" t="str">
            <v>CENTRAL BERKSHIRE</v>
          </cell>
          <cell r="I484">
            <v>132.69228703379417</v>
          </cell>
          <cell r="J484">
            <v>12128</v>
          </cell>
          <cell r="K484">
            <v>3965</v>
          </cell>
          <cell r="L484">
            <v>893</v>
          </cell>
        </row>
        <row r="485">
          <cell r="A485">
            <v>479278670</v>
          </cell>
          <cell r="B485">
            <v>479278</v>
          </cell>
          <cell r="C485">
            <v>479</v>
          </cell>
          <cell r="D485" t="str">
            <v>PIONEER VALLEY PERFORMING ARTS</v>
          </cell>
          <cell r="E485">
            <v>278</v>
          </cell>
          <cell r="F485" t="str">
            <v>SOUTH HADLEY</v>
          </cell>
          <cell r="G485">
            <v>670</v>
          </cell>
          <cell r="H485" t="str">
            <v>FRONTIER</v>
          </cell>
          <cell r="I485">
            <v>156.5050249903118</v>
          </cell>
          <cell r="J485">
            <v>9337</v>
          </cell>
          <cell r="K485">
            <v>5276</v>
          </cell>
          <cell r="L485">
            <v>893</v>
          </cell>
        </row>
        <row r="486">
          <cell r="A486">
            <v>479278672</v>
          </cell>
          <cell r="B486">
            <v>479278</v>
          </cell>
          <cell r="C486">
            <v>479</v>
          </cell>
          <cell r="D486" t="str">
            <v>PIONEER VALLEY PERFORMING ARTS</v>
          </cell>
          <cell r="E486">
            <v>278</v>
          </cell>
          <cell r="F486" t="str">
            <v>SOUTH HADLEY</v>
          </cell>
          <cell r="G486">
            <v>672</v>
          </cell>
          <cell r="H486" t="str">
            <v>GATEWAY</v>
          </cell>
          <cell r="I486">
            <v>119.36803252160881</v>
          </cell>
          <cell r="J486">
            <v>8826</v>
          </cell>
          <cell r="K486">
            <v>1709</v>
          </cell>
          <cell r="L486">
            <v>893</v>
          </cell>
        </row>
        <row r="487">
          <cell r="A487">
            <v>479278674</v>
          </cell>
          <cell r="B487">
            <v>479278</v>
          </cell>
          <cell r="C487">
            <v>479</v>
          </cell>
          <cell r="D487" t="str">
            <v>PIONEER VALLEY PERFORMING ARTS</v>
          </cell>
          <cell r="E487">
            <v>278</v>
          </cell>
          <cell r="F487" t="str">
            <v>SOUTH HADLEY</v>
          </cell>
          <cell r="G487">
            <v>674</v>
          </cell>
          <cell r="H487" t="str">
            <v>GILL MONTAGUE</v>
          </cell>
          <cell r="I487">
            <v>136.56537467797892</v>
          </cell>
          <cell r="J487">
            <v>9384</v>
          </cell>
          <cell r="K487">
            <v>3431</v>
          </cell>
          <cell r="L487">
            <v>893</v>
          </cell>
        </row>
        <row r="488">
          <cell r="A488">
            <v>479278680</v>
          </cell>
          <cell r="B488">
            <v>479278</v>
          </cell>
          <cell r="C488">
            <v>479</v>
          </cell>
          <cell r="D488" t="str">
            <v>PIONEER VALLEY PERFORMING ARTS</v>
          </cell>
          <cell r="E488">
            <v>278</v>
          </cell>
          <cell r="F488" t="str">
            <v>SOUTH HADLEY</v>
          </cell>
          <cell r="G488">
            <v>680</v>
          </cell>
          <cell r="H488" t="str">
            <v>HAMPDEN WILBRAHAM</v>
          </cell>
          <cell r="I488">
            <v>117.24466975510299</v>
          </cell>
          <cell r="J488">
            <v>9049</v>
          </cell>
          <cell r="K488">
            <v>1560</v>
          </cell>
          <cell r="L488">
            <v>893</v>
          </cell>
        </row>
        <row r="489">
          <cell r="A489">
            <v>479278683</v>
          </cell>
          <cell r="B489">
            <v>479278</v>
          </cell>
          <cell r="C489">
            <v>479</v>
          </cell>
          <cell r="D489" t="str">
            <v>PIONEER VALLEY PERFORMING ARTS</v>
          </cell>
          <cell r="E489">
            <v>278</v>
          </cell>
          <cell r="F489" t="str">
            <v>SOUTH HADLEY</v>
          </cell>
          <cell r="G489">
            <v>683</v>
          </cell>
          <cell r="H489" t="str">
            <v>HAMPSHIRE</v>
          </cell>
          <cell r="I489">
            <v>142.69347644485887</v>
          </cell>
          <cell r="J489">
            <v>8985</v>
          </cell>
          <cell r="K489">
            <v>3836</v>
          </cell>
          <cell r="L489">
            <v>893</v>
          </cell>
        </row>
        <row r="490">
          <cell r="A490">
            <v>479278717</v>
          </cell>
          <cell r="B490">
            <v>479278</v>
          </cell>
          <cell r="C490">
            <v>479</v>
          </cell>
          <cell r="D490" t="str">
            <v>PIONEER VALLEY PERFORMING ARTS</v>
          </cell>
          <cell r="E490">
            <v>278</v>
          </cell>
          <cell r="F490" t="str">
            <v>SOUTH HADLEY</v>
          </cell>
          <cell r="G490">
            <v>717</v>
          </cell>
          <cell r="H490" t="str">
            <v>MOHAWK TRAIL</v>
          </cell>
          <cell r="I490">
            <v>143.20486786431277</v>
          </cell>
          <cell r="J490">
            <v>9283</v>
          </cell>
          <cell r="K490">
            <v>4011</v>
          </cell>
          <cell r="L490">
            <v>893</v>
          </cell>
        </row>
        <row r="491">
          <cell r="A491">
            <v>479278750</v>
          </cell>
          <cell r="B491">
            <v>479278</v>
          </cell>
          <cell r="C491">
            <v>479</v>
          </cell>
          <cell r="D491" t="str">
            <v>PIONEER VALLEY PERFORMING ARTS</v>
          </cell>
          <cell r="E491">
            <v>278</v>
          </cell>
          <cell r="F491" t="str">
            <v>SOUTH HADLEY</v>
          </cell>
          <cell r="G491">
            <v>750</v>
          </cell>
          <cell r="H491" t="str">
            <v>PIONEER</v>
          </cell>
          <cell r="I491">
            <v>141.17228693740807</v>
          </cell>
          <cell r="J491">
            <v>11103</v>
          </cell>
          <cell r="K491">
            <v>4571</v>
          </cell>
          <cell r="L491">
            <v>893</v>
          </cell>
        </row>
        <row r="492">
          <cell r="A492">
            <v>479278755</v>
          </cell>
          <cell r="B492">
            <v>479278</v>
          </cell>
          <cell r="C492">
            <v>479</v>
          </cell>
          <cell r="D492" t="str">
            <v>PIONEER VALLEY PERFORMING ARTS</v>
          </cell>
          <cell r="E492">
            <v>278</v>
          </cell>
          <cell r="F492" t="str">
            <v>SOUTH HADLEY</v>
          </cell>
          <cell r="G492">
            <v>755</v>
          </cell>
          <cell r="H492" t="str">
            <v>RALPH C MAHAR</v>
          </cell>
          <cell r="I492">
            <v>126.08988805397416</v>
          </cell>
          <cell r="J492">
            <v>8826</v>
          </cell>
          <cell r="K492">
            <v>2303</v>
          </cell>
          <cell r="L492">
            <v>893</v>
          </cell>
        </row>
        <row r="493">
          <cell r="A493">
            <v>479278766</v>
          </cell>
          <cell r="B493">
            <v>479278</v>
          </cell>
          <cell r="C493">
            <v>479</v>
          </cell>
          <cell r="D493" t="str">
            <v>PIONEER VALLEY PERFORMING ARTS</v>
          </cell>
          <cell r="E493">
            <v>278</v>
          </cell>
          <cell r="F493" t="str">
            <v>SOUTH HADLEY</v>
          </cell>
          <cell r="G493">
            <v>766</v>
          </cell>
          <cell r="H493" t="str">
            <v>SOUTHWICK TOLLAND GRANVILLE</v>
          </cell>
          <cell r="I493">
            <v>115.19711378227306</v>
          </cell>
          <cell r="J493">
            <v>9399</v>
          </cell>
          <cell r="K493">
            <v>1428</v>
          </cell>
          <cell r="L493">
            <v>893</v>
          </cell>
        </row>
        <row r="494">
          <cell r="A494">
            <v>481035001</v>
          </cell>
          <cell r="B494">
            <v>481035</v>
          </cell>
          <cell r="C494">
            <v>481</v>
          </cell>
          <cell r="D494" t="str">
            <v>BOSTON RENAISSANCE</v>
          </cell>
          <cell r="E494">
            <v>35</v>
          </cell>
          <cell r="F494" t="str">
            <v>BOSTON</v>
          </cell>
          <cell r="G494">
            <v>1</v>
          </cell>
          <cell r="H494" t="str">
            <v>ABINGTON</v>
          </cell>
          <cell r="I494">
            <v>119.13262987143031</v>
          </cell>
          <cell r="J494">
            <v>8549</v>
          </cell>
          <cell r="K494">
            <v>1636</v>
          </cell>
          <cell r="L494">
            <v>893</v>
          </cell>
        </row>
        <row r="495">
          <cell r="A495">
            <v>481035026</v>
          </cell>
          <cell r="B495">
            <v>481035</v>
          </cell>
          <cell r="C495">
            <v>481</v>
          </cell>
          <cell r="D495" t="str">
            <v>BOSTON RENAISSANCE</v>
          </cell>
          <cell r="E495">
            <v>35</v>
          </cell>
          <cell r="F495" t="str">
            <v>BOSTON</v>
          </cell>
          <cell r="G495">
            <v>26</v>
          </cell>
          <cell r="H495" t="str">
            <v>BELMONT</v>
          </cell>
          <cell r="I495">
            <v>122.40477427062424</v>
          </cell>
          <cell r="J495">
            <v>8549</v>
          </cell>
          <cell r="K495">
            <v>1915</v>
          </cell>
          <cell r="L495">
            <v>893</v>
          </cell>
        </row>
        <row r="496">
          <cell r="A496">
            <v>481035035</v>
          </cell>
          <cell r="B496">
            <v>481035</v>
          </cell>
          <cell r="C496">
            <v>481</v>
          </cell>
          <cell r="D496" t="str">
            <v>BOSTON RENAISSANCE</v>
          </cell>
          <cell r="E496">
            <v>35</v>
          </cell>
          <cell r="F496" t="str">
            <v>BOSTON</v>
          </cell>
          <cell r="G496">
            <v>35</v>
          </cell>
          <cell r="H496" t="str">
            <v>BOSTON</v>
          </cell>
          <cell r="I496">
            <v>116.58800846300366</v>
          </cell>
          <cell r="J496">
            <v>11555</v>
          </cell>
          <cell r="K496">
            <v>1917</v>
          </cell>
          <cell r="L496">
            <v>893</v>
          </cell>
        </row>
        <row r="497">
          <cell r="A497">
            <v>481035044</v>
          </cell>
          <cell r="B497">
            <v>481035</v>
          </cell>
          <cell r="C497">
            <v>481</v>
          </cell>
          <cell r="D497" t="str">
            <v>BOSTON RENAISSANCE</v>
          </cell>
          <cell r="E497">
            <v>35</v>
          </cell>
          <cell r="F497" t="str">
            <v>BOSTON</v>
          </cell>
          <cell r="G497">
            <v>44</v>
          </cell>
          <cell r="H497" t="str">
            <v>BROCKTON</v>
          </cell>
          <cell r="I497">
            <v>100</v>
          </cell>
          <cell r="J497">
            <v>9133</v>
          </cell>
          <cell r="K497">
            <v>0</v>
          </cell>
          <cell r="L497">
            <v>893</v>
          </cell>
        </row>
        <row r="498">
          <cell r="A498">
            <v>481035050</v>
          </cell>
          <cell r="B498">
            <v>481035</v>
          </cell>
          <cell r="C498">
            <v>481</v>
          </cell>
          <cell r="D498" t="str">
            <v>BOSTON RENAISSANCE</v>
          </cell>
          <cell r="E498">
            <v>35</v>
          </cell>
          <cell r="F498" t="str">
            <v>BOSTON</v>
          </cell>
          <cell r="G498">
            <v>50</v>
          </cell>
          <cell r="H498" t="str">
            <v>CANTON</v>
          </cell>
          <cell r="I498">
            <v>129.68780138973017</v>
          </cell>
          <cell r="J498">
            <v>11763</v>
          </cell>
          <cell r="K498">
            <v>3492</v>
          </cell>
          <cell r="L498">
            <v>893</v>
          </cell>
        </row>
        <row r="499">
          <cell r="A499">
            <v>481035073</v>
          </cell>
          <cell r="B499">
            <v>481035</v>
          </cell>
          <cell r="C499">
            <v>481</v>
          </cell>
          <cell r="D499" t="str">
            <v>BOSTON RENAISSANCE</v>
          </cell>
          <cell r="E499">
            <v>35</v>
          </cell>
          <cell r="F499" t="str">
            <v>BOSTON</v>
          </cell>
          <cell r="G499">
            <v>73</v>
          </cell>
          <cell r="H499" t="str">
            <v>DEDHAM</v>
          </cell>
          <cell r="I499">
            <v>151.12657811506364</v>
          </cell>
          <cell r="J499">
            <v>8961</v>
          </cell>
          <cell r="K499">
            <v>4581</v>
          </cell>
          <cell r="L499">
            <v>893</v>
          </cell>
        </row>
        <row r="500">
          <cell r="A500">
            <v>481035133</v>
          </cell>
          <cell r="B500">
            <v>481035</v>
          </cell>
          <cell r="C500">
            <v>481</v>
          </cell>
          <cell r="D500" t="str">
            <v>BOSTON RENAISSANCE</v>
          </cell>
          <cell r="E500">
            <v>35</v>
          </cell>
          <cell r="F500" t="str">
            <v>BOSTON</v>
          </cell>
          <cell r="G500">
            <v>133</v>
          </cell>
          <cell r="H500" t="str">
            <v>HOLBROOK</v>
          </cell>
          <cell r="I500">
            <v>117.52001982202849</v>
          </cell>
          <cell r="J500">
            <v>8526</v>
          </cell>
          <cell r="K500">
            <v>1494</v>
          </cell>
          <cell r="L500">
            <v>893</v>
          </cell>
        </row>
        <row r="501">
          <cell r="A501">
            <v>481035163</v>
          </cell>
          <cell r="B501">
            <v>481035</v>
          </cell>
          <cell r="C501">
            <v>481</v>
          </cell>
          <cell r="D501" t="str">
            <v>BOSTON RENAISSANCE</v>
          </cell>
          <cell r="E501">
            <v>35</v>
          </cell>
          <cell r="F501" t="str">
            <v>BOSTON</v>
          </cell>
          <cell r="G501">
            <v>163</v>
          </cell>
          <cell r="H501" t="str">
            <v>LYNN</v>
          </cell>
          <cell r="I501">
            <v>100.2951772277936</v>
          </cell>
          <cell r="J501">
            <v>12158</v>
          </cell>
          <cell r="K501">
            <v>36</v>
          </cell>
          <cell r="L501">
            <v>893</v>
          </cell>
        </row>
        <row r="502">
          <cell r="A502">
            <v>481035199</v>
          </cell>
          <cell r="B502">
            <v>481035</v>
          </cell>
          <cell r="C502">
            <v>481</v>
          </cell>
          <cell r="D502" t="str">
            <v>BOSTON RENAISSANCE</v>
          </cell>
          <cell r="E502">
            <v>35</v>
          </cell>
          <cell r="F502" t="str">
            <v>BOSTON</v>
          </cell>
          <cell r="G502">
            <v>199</v>
          </cell>
          <cell r="H502" t="str">
            <v>NEEDHAM</v>
          </cell>
          <cell r="I502">
            <v>139.01463857654929</v>
          </cell>
          <cell r="J502">
            <v>12158</v>
          </cell>
          <cell r="K502">
            <v>4743</v>
          </cell>
          <cell r="L502">
            <v>893</v>
          </cell>
        </row>
        <row r="503">
          <cell r="A503">
            <v>481035220</v>
          </cell>
          <cell r="B503">
            <v>481035</v>
          </cell>
          <cell r="C503">
            <v>481</v>
          </cell>
          <cell r="D503" t="str">
            <v>BOSTON RENAISSANCE</v>
          </cell>
          <cell r="E503">
            <v>35</v>
          </cell>
          <cell r="F503" t="str">
            <v>BOSTON</v>
          </cell>
          <cell r="G503">
            <v>220</v>
          </cell>
          <cell r="H503" t="str">
            <v>NORWOOD</v>
          </cell>
          <cell r="I503">
            <v>122.20403496237675</v>
          </cell>
          <cell r="J503">
            <v>10353</v>
          </cell>
          <cell r="K503">
            <v>2299</v>
          </cell>
          <cell r="L503">
            <v>893</v>
          </cell>
        </row>
        <row r="504">
          <cell r="A504">
            <v>481035243</v>
          </cell>
          <cell r="B504">
            <v>481035</v>
          </cell>
          <cell r="C504">
            <v>481</v>
          </cell>
          <cell r="D504" t="str">
            <v>BOSTON RENAISSANCE</v>
          </cell>
          <cell r="E504">
            <v>35</v>
          </cell>
          <cell r="F504" t="str">
            <v>BOSTON</v>
          </cell>
          <cell r="G504">
            <v>243</v>
          </cell>
          <cell r="H504" t="str">
            <v>QUINCY</v>
          </cell>
          <cell r="I504">
            <v>114.3587150373222</v>
          </cell>
          <cell r="J504">
            <v>11960</v>
          </cell>
          <cell r="K504">
            <v>1717</v>
          </cell>
          <cell r="L504">
            <v>893</v>
          </cell>
        </row>
        <row r="505">
          <cell r="A505">
            <v>481035244</v>
          </cell>
          <cell r="B505">
            <v>481035</v>
          </cell>
          <cell r="C505">
            <v>481</v>
          </cell>
          <cell r="D505" t="str">
            <v>BOSTON RENAISSANCE</v>
          </cell>
          <cell r="E505">
            <v>35</v>
          </cell>
          <cell r="F505" t="str">
            <v>BOSTON</v>
          </cell>
          <cell r="G505">
            <v>244</v>
          </cell>
          <cell r="H505" t="str">
            <v>RANDOLPH</v>
          </cell>
          <cell r="I505">
            <v>126.86651298108893</v>
          </cell>
          <cell r="J505">
            <v>10370</v>
          </cell>
          <cell r="K505">
            <v>2786</v>
          </cell>
          <cell r="L505">
            <v>893</v>
          </cell>
        </row>
        <row r="506">
          <cell r="A506">
            <v>481035266</v>
          </cell>
          <cell r="B506">
            <v>481035</v>
          </cell>
          <cell r="C506">
            <v>481</v>
          </cell>
          <cell r="D506" t="str">
            <v>BOSTON RENAISSANCE</v>
          </cell>
          <cell r="E506">
            <v>35</v>
          </cell>
          <cell r="F506" t="str">
            <v>BOSTON</v>
          </cell>
          <cell r="G506">
            <v>266</v>
          </cell>
          <cell r="H506" t="str">
            <v>SHARON</v>
          </cell>
          <cell r="I506">
            <v>140.69769686685117</v>
          </cell>
          <cell r="J506">
            <v>8549</v>
          </cell>
          <cell r="K506">
            <v>3479</v>
          </cell>
          <cell r="L506">
            <v>893</v>
          </cell>
        </row>
        <row r="507">
          <cell r="A507">
            <v>481035274</v>
          </cell>
          <cell r="B507">
            <v>481035</v>
          </cell>
          <cell r="C507">
            <v>481</v>
          </cell>
          <cell r="D507" t="str">
            <v>BOSTON RENAISSANCE</v>
          </cell>
          <cell r="E507">
            <v>35</v>
          </cell>
          <cell r="F507" t="str">
            <v>BOSTON</v>
          </cell>
          <cell r="G507">
            <v>274</v>
          </cell>
          <cell r="H507" t="str">
            <v>SOMERVILLE</v>
          </cell>
          <cell r="I507">
            <v>121.57816783599654</v>
          </cell>
          <cell r="J507">
            <v>12158</v>
          </cell>
          <cell r="K507">
            <v>2623</v>
          </cell>
          <cell r="L507">
            <v>893</v>
          </cell>
        </row>
        <row r="508">
          <cell r="A508">
            <v>481035285</v>
          </cell>
          <cell r="B508">
            <v>481035</v>
          </cell>
          <cell r="C508">
            <v>481</v>
          </cell>
          <cell r="D508" t="str">
            <v>BOSTON RENAISSANCE</v>
          </cell>
          <cell r="E508">
            <v>35</v>
          </cell>
          <cell r="F508" t="str">
            <v>BOSTON</v>
          </cell>
          <cell r="G508">
            <v>285</v>
          </cell>
          <cell r="H508" t="str">
            <v>STOUGHTON</v>
          </cell>
          <cell r="I508">
            <v>112.22571616175851</v>
          </cell>
          <cell r="J508">
            <v>10353</v>
          </cell>
          <cell r="K508">
            <v>1266</v>
          </cell>
          <cell r="L508">
            <v>893</v>
          </cell>
        </row>
        <row r="509">
          <cell r="A509">
            <v>481035293</v>
          </cell>
          <cell r="B509">
            <v>481035</v>
          </cell>
          <cell r="C509">
            <v>481</v>
          </cell>
          <cell r="D509" t="str">
            <v>BOSTON RENAISSANCE</v>
          </cell>
          <cell r="E509">
            <v>35</v>
          </cell>
          <cell r="F509" t="str">
            <v>BOSTON</v>
          </cell>
          <cell r="G509">
            <v>293</v>
          </cell>
          <cell r="H509" t="str">
            <v>TAUNTON</v>
          </cell>
          <cell r="I509">
            <v>100</v>
          </cell>
          <cell r="J509">
            <v>12158</v>
          </cell>
          <cell r="K509">
            <v>0</v>
          </cell>
          <cell r="L509">
            <v>893</v>
          </cell>
        </row>
        <row r="510">
          <cell r="A510">
            <v>481035307</v>
          </cell>
          <cell r="B510">
            <v>481035</v>
          </cell>
          <cell r="C510">
            <v>481</v>
          </cell>
          <cell r="D510" t="str">
            <v>BOSTON RENAISSANCE</v>
          </cell>
          <cell r="E510">
            <v>35</v>
          </cell>
          <cell r="F510" t="str">
            <v>BOSTON</v>
          </cell>
          <cell r="G510">
            <v>307</v>
          </cell>
          <cell r="H510" t="str">
            <v>WALPOLE</v>
          </cell>
          <cell r="I510">
            <v>123.71161649661737</v>
          </cell>
          <cell r="J510">
            <v>12158</v>
          </cell>
          <cell r="K510">
            <v>2883</v>
          </cell>
          <cell r="L510">
            <v>893</v>
          </cell>
        </row>
        <row r="511">
          <cell r="A511">
            <v>481035336</v>
          </cell>
          <cell r="B511">
            <v>481035</v>
          </cell>
          <cell r="C511">
            <v>481</v>
          </cell>
          <cell r="D511" t="str">
            <v>BOSTON RENAISSANCE</v>
          </cell>
          <cell r="E511">
            <v>35</v>
          </cell>
          <cell r="F511" t="str">
            <v>BOSTON</v>
          </cell>
          <cell r="G511">
            <v>336</v>
          </cell>
          <cell r="H511" t="str">
            <v>WEYMOUTH</v>
          </cell>
          <cell r="I511">
            <v>100.82543636922898</v>
          </cell>
          <cell r="J511">
            <v>11911</v>
          </cell>
          <cell r="K511">
            <v>98</v>
          </cell>
          <cell r="L511">
            <v>893</v>
          </cell>
        </row>
        <row r="512">
          <cell r="A512">
            <v>481035348</v>
          </cell>
          <cell r="B512">
            <v>481035</v>
          </cell>
          <cell r="C512">
            <v>481</v>
          </cell>
          <cell r="D512" t="str">
            <v>BOSTON RENAISSANCE</v>
          </cell>
          <cell r="E512">
            <v>35</v>
          </cell>
          <cell r="F512" t="str">
            <v>BOSTON</v>
          </cell>
          <cell r="G512">
            <v>348</v>
          </cell>
          <cell r="H512" t="str">
            <v>WORCESTER</v>
          </cell>
          <cell r="I512">
            <v>100.02777995397905</v>
          </cell>
          <cell r="J512">
            <v>12158</v>
          </cell>
          <cell r="K512">
            <v>3</v>
          </cell>
          <cell r="L512">
            <v>893</v>
          </cell>
        </row>
        <row r="513">
          <cell r="A513">
            <v>481035780</v>
          </cell>
          <cell r="B513">
            <v>481035</v>
          </cell>
          <cell r="C513">
            <v>481</v>
          </cell>
          <cell r="D513" t="str">
            <v>BOSTON RENAISSANCE</v>
          </cell>
          <cell r="E513">
            <v>35</v>
          </cell>
          <cell r="F513" t="str">
            <v>BOSTON</v>
          </cell>
          <cell r="G513">
            <v>780</v>
          </cell>
          <cell r="H513" t="str">
            <v>WHITMAN HANSON</v>
          </cell>
          <cell r="I513">
            <v>104.9776876449273</v>
          </cell>
          <cell r="J513">
            <v>8526</v>
          </cell>
          <cell r="K513">
            <v>424</v>
          </cell>
          <cell r="L513">
            <v>893</v>
          </cell>
        </row>
        <row r="514">
          <cell r="A514">
            <v>482204007</v>
          </cell>
          <cell r="B514">
            <v>482204</v>
          </cell>
          <cell r="C514">
            <v>482</v>
          </cell>
          <cell r="D514" t="str">
            <v>RIVER VALLEY</v>
          </cell>
          <cell r="E514">
            <v>204</v>
          </cell>
          <cell r="F514" t="str">
            <v>NEWBURYPORT</v>
          </cell>
          <cell r="G514">
            <v>7</v>
          </cell>
          <cell r="H514" t="str">
            <v>AMESBURY</v>
          </cell>
          <cell r="I514">
            <v>126.84180219362059</v>
          </cell>
          <cell r="J514">
            <v>8208</v>
          </cell>
          <cell r="K514">
            <v>2203</v>
          </cell>
          <cell r="L514">
            <v>893</v>
          </cell>
        </row>
        <row r="515">
          <cell r="A515">
            <v>482204105</v>
          </cell>
          <cell r="B515">
            <v>482204</v>
          </cell>
          <cell r="C515">
            <v>482</v>
          </cell>
          <cell r="D515" t="str">
            <v>RIVER VALLEY</v>
          </cell>
          <cell r="E515">
            <v>204</v>
          </cell>
          <cell r="F515" t="str">
            <v>NEWBURYPORT</v>
          </cell>
          <cell r="G515">
            <v>105</v>
          </cell>
          <cell r="H515" t="str">
            <v>GEORGETOWN</v>
          </cell>
          <cell r="I515">
            <v>108.63437013284454</v>
          </cell>
          <cell r="J515">
            <v>8305</v>
          </cell>
          <cell r="K515">
            <v>717</v>
          </cell>
          <cell r="L515">
            <v>893</v>
          </cell>
        </row>
        <row r="516">
          <cell r="A516">
            <v>482204204</v>
          </cell>
          <cell r="B516">
            <v>482204</v>
          </cell>
          <cell r="C516">
            <v>482</v>
          </cell>
          <cell r="D516" t="str">
            <v>RIVER VALLEY</v>
          </cell>
          <cell r="E516">
            <v>204</v>
          </cell>
          <cell r="F516" t="str">
            <v>NEWBURYPORT</v>
          </cell>
          <cell r="G516">
            <v>204</v>
          </cell>
          <cell r="H516" t="str">
            <v>NEWBURYPORT</v>
          </cell>
          <cell r="I516">
            <v>140.80362038380682</v>
          </cell>
          <cell r="J516">
            <v>8158</v>
          </cell>
          <cell r="K516">
            <v>3329</v>
          </cell>
          <cell r="L516">
            <v>893</v>
          </cell>
        </row>
        <row r="517">
          <cell r="A517">
            <v>482204211</v>
          </cell>
          <cell r="B517">
            <v>482204</v>
          </cell>
          <cell r="C517">
            <v>482</v>
          </cell>
          <cell r="D517" t="str">
            <v>RIVER VALLEY</v>
          </cell>
          <cell r="E517">
            <v>204</v>
          </cell>
          <cell r="F517" t="str">
            <v>NEWBURYPORT</v>
          </cell>
          <cell r="G517">
            <v>211</v>
          </cell>
          <cell r="H517" t="str">
            <v>NORTH ANDOVER</v>
          </cell>
          <cell r="I517">
            <v>117.16200898655302</v>
          </cell>
          <cell r="J517">
            <v>8305</v>
          </cell>
          <cell r="K517">
            <v>1425</v>
          </cell>
          <cell r="L517">
            <v>893</v>
          </cell>
        </row>
        <row r="518">
          <cell r="A518">
            <v>482204745</v>
          </cell>
          <cell r="B518">
            <v>482204</v>
          </cell>
          <cell r="C518">
            <v>482</v>
          </cell>
          <cell r="D518" t="str">
            <v>RIVER VALLEY</v>
          </cell>
          <cell r="E518">
            <v>204</v>
          </cell>
          <cell r="F518" t="str">
            <v>NEWBURYPORT</v>
          </cell>
          <cell r="G518">
            <v>745</v>
          </cell>
          <cell r="H518" t="str">
            <v>PENTUCKET</v>
          </cell>
          <cell r="I518">
            <v>122.39763654006586</v>
          </cell>
          <cell r="J518">
            <v>8291</v>
          </cell>
          <cell r="K518">
            <v>1857</v>
          </cell>
          <cell r="L518">
            <v>893</v>
          </cell>
        </row>
        <row r="519">
          <cell r="A519">
            <v>482204773</v>
          </cell>
          <cell r="B519">
            <v>482204</v>
          </cell>
          <cell r="C519">
            <v>482</v>
          </cell>
          <cell r="D519" t="str">
            <v>RIVER VALLEY</v>
          </cell>
          <cell r="E519">
            <v>204</v>
          </cell>
          <cell r="F519" t="str">
            <v>NEWBURYPORT</v>
          </cell>
          <cell r="G519">
            <v>773</v>
          </cell>
          <cell r="H519" t="str">
            <v>TRITON</v>
          </cell>
          <cell r="I519">
            <v>118.51517408801165</v>
          </cell>
          <cell r="J519">
            <v>8267</v>
          </cell>
          <cell r="K519">
            <v>1531</v>
          </cell>
          <cell r="L519">
            <v>893</v>
          </cell>
        </row>
        <row r="520">
          <cell r="A520">
            <v>483239036</v>
          </cell>
          <cell r="B520">
            <v>483239</v>
          </cell>
          <cell r="C520">
            <v>483</v>
          </cell>
          <cell r="D520" t="str">
            <v>RISING TIDE</v>
          </cell>
          <cell r="E520">
            <v>239</v>
          </cell>
          <cell r="F520" t="str">
            <v>PLYMOUTH</v>
          </cell>
          <cell r="G520">
            <v>36</v>
          </cell>
          <cell r="H520" t="str">
            <v>BOURNE</v>
          </cell>
          <cell r="I520">
            <v>125.2827544935225</v>
          </cell>
          <cell r="J520">
            <v>11200</v>
          </cell>
          <cell r="K520">
            <v>2832</v>
          </cell>
          <cell r="L520">
            <v>893</v>
          </cell>
        </row>
        <row r="521">
          <cell r="A521">
            <v>483239044</v>
          </cell>
          <cell r="B521">
            <v>483239</v>
          </cell>
          <cell r="C521">
            <v>483</v>
          </cell>
          <cell r="D521" t="str">
            <v>RISING TIDE</v>
          </cell>
          <cell r="E521">
            <v>239</v>
          </cell>
          <cell r="F521" t="str">
            <v>PLYMOUTH</v>
          </cell>
          <cell r="G521">
            <v>44</v>
          </cell>
          <cell r="H521" t="str">
            <v>BROCKTON</v>
          </cell>
          <cell r="I521">
            <v>100</v>
          </cell>
          <cell r="J521">
            <v>9613</v>
          </cell>
          <cell r="K521">
            <v>0</v>
          </cell>
          <cell r="L521">
            <v>893</v>
          </cell>
        </row>
        <row r="522">
          <cell r="A522">
            <v>483239052</v>
          </cell>
          <cell r="B522">
            <v>483239</v>
          </cell>
          <cell r="C522">
            <v>483</v>
          </cell>
          <cell r="D522" t="str">
            <v>RISING TIDE</v>
          </cell>
          <cell r="E522">
            <v>239</v>
          </cell>
          <cell r="F522" t="str">
            <v>PLYMOUTH</v>
          </cell>
          <cell r="G522">
            <v>52</v>
          </cell>
          <cell r="H522" t="str">
            <v>CARVER</v>
          </cell>
          <cell r="I522">
            <v>122.13582239797236</v>
          </cell>
          <cell r="J522">
            <v>9525</v>
          </cell>
          <cell r="K522">
            <v>2108</v>
          </cell>
          <cell r="L522">
            <v>893</v>
          </cell>
        </row>
        <row r="523">
          <cell r="A523">
            <v>483239082</v>
          </cell>
          <cell r="B523">
            <v>483239</v>
          </cell>
          <cell r="C523">
            <v>483</v>
          </cell>
          <cell r="D523" t="str">
            <v>RISING TIDE</v>
          </cell>
          <cell r="E523">
            <v>239</v>
          </cell>
          <cell r="F523" t="str">
            <v>PLYMOUTH</v>
          </cell>
          <cell r="G523">
            <v>82</v>
          </cell>
          <cell r="H523" t="str">
            <v>DUXBURY</v>
          </cell>
          <cell r="I523">
            <v>120.6448524845777</v>
          </cell>
          <cell r="J523">
            <v>9613</v>
          </cell>
          <cell r="K523">
            <v>1985</v>
          </cell>
          <cell r="L523">
            <v>893</v>
          </cell>
        </row>
        <row r="524">
          <cell r="A524">
            <v>483239083</v>
          </cell>
          <cell r="B524">
            <v>483239</v>
          </cell>
          <cell r="C524">
            <v>483</v>
          </cell>
          <cell r="D524" t="str">
            <v>RISING TIDE</v>
          </cell>
          <cell r="E524">
            <v>239</v>
          </cell>
          <cell r="F524" t="str">
            <v>PLYMOUTH</v>
          </cell>
          <cell r="G524">
            <v>83</v>
          </cell>
          <cell r="H524" t="str">
            <v>EAST BRIDGEWATER</v>
          </cell>
          <cell r="I524">
            <v>104.34650846331985</v>
          </cell>
          <cell r="J524">
            <v>9613</v>
          </cell>
          <cell r="K524">
            <v>418</v>
          </cell>
          <cell r="L524">
            <v>893</v>
          </cell>
        </row>
        <row r="525">
          <cell r="A525">
            <v>483239096</v>
          </cell>
          <cell r="B525">
            <v>483239</v>
          </cell>
          <cell r="C525">
            <v>483</v>
          </cell>
          <cell r="D525" t="str">
            <v>RISING TIDE</v>
          </cell>
          <cell r="E525">
            <v>239</v>
          </cell>
          <cell r="F525" t="str">
            <v>PLYMOUTH</v>
          </cell>
          <cell r="G525">
            <v>96</v>
          </cell>
          <cell r="H525" t="str">
            <v>FALMOUTH</v>
          </cell>
          <cell r="I525">
            <v>146.55675022115128</v>
          </cell>
          <cell r="J525">
            <v>7896</v>
          </cell>
          <cell r="K525">
            <v>3676</v>
          </cell>
          <cell r="L525">
            <v>893</v>
          </cell>
        </row>
        <row r="526">
          <cell r="A526">
            <v>483239122</v>
          </cell>
          <cell r="B526">
            <v>483239</v>
          </cell>
          <cell r="C526">
            <v>483</v>
          </cell>
          <cell r="D526" t="str">
            <v>RISING TIDE</v>
          </cell>
          <cell r="E526">
            <v>239</v>
          </cell>
          <cell r="F526" t="str">
            <v>PLYMOUTH</v>
          </cell>
          <cell r="G526">
            <v>122</v>
          </cell>
          <cell r="H526" t="str">
            <v>HANOVER</v>
          </cell>
          <cell r="I526">
            <v>114.691983010426</v>
          </cell>
          <cell r="J526">
            <v>9613</v>
          </cell>
          <cell r="K526">
            <v>1412</v>
          </cell>
          <cell r="L526">
            <v>893</v>
          </cell>
        </row>
        <row r="527">
          <cell r="A527">
            <v>483239145</v>
          </cell>
          <cell r="B527">
            <v>483239</v>
          </cell>
          <cell r="C527">
            <v>483</v>
          </cell>
          <cell r="D527" t="str">
            <v>RISING TIDE</v>
          </cell>
          <cell r="E527">
            <v>239</v>
          </cell>
          <cell r="F527" t="str">
            <v>PLYMOUTH</v>
          </cell>
          <cell r="G527">
            <v>145</v>
          </cell>
          <cell r="H527" t="str">
            <v>KINGSTON</v>
          </cell>
          <cell r="I527">
            <v>110.76260336287717</v>
          </cell>
          <cell r="J527">
            <v>8278</v>
          </cell>
          <cell r="K527">
            <v>891</v>
          </cell>
          <cell r="L527">
            <v>893</v>
          </cell>
        </row>
        <row r="528">
          <cell r="A528">
            <v>483239171</v>
          </cell>
          <cell r="B528">
            <v>483239</v>
          </cell>
          <cell r="C528">
            <v>483</v>
          </cell>
          <cell r="D528" t="str">
            <v>RISING TIDE</v>
          </cell>
          <cell r="E528">
            <v>239</v>
          </cell>
          <cell r="F528" t="str">
            <v>PLYMOUTH</v>
          </cell>
          <cell r="G528">
            <v>171</v>
          </cell>
          <cell r="H528" t="str">
            <v>MARSHFIELD</v>
          </cell>
          <cell r="I528">
            <v>108.21632597285382</v>
          </cell>
          <cell r="J528">
            <v>9613</v>
          </cell>
          <cell r="K528">
            <v>790</v>
          </cell>
          <cell r="L528">
            <v>893</v>
          </cell>
        </row>
        <row r="529">
          <cell r="A529">
            <v>483239182</v>
          </cell>
          <cell r="B529">
            <v>483239</v>
          </cell>
          <cell r="C529">
            <v>483</v>
          </cell>
          <cell r="D529" t="str">
            <v>RISING TIDE</v>
          </cell>
          <cell r="E529">
            <v>239</v>
          </cell>
          <cell r="F529" t="str">
            <v>PLYMOUTH</v>
          </cell>
          <cell r="G529">
            <v>182</v>
          </cell>
          <cell r="H529" t="str">
            <v>MIDDLEBOROUGH</v>
          </cell>
          <cell r="I529">
            <v>104.21364256380323</v>
          </cell>
          <cell r="J529">
            <v>9098</v>
          </cell>
          <cell r="K529">
            <v>383</v>
          </cell>
          <cell r="L529">
            <v>893</v>
          </cell>
        </row>
        <row r="530">
          <cell r="A530">
            <v>483239231</v>
          </cell>
          <cell r="B530">
            <v>483239</v>
          </cell>
          <cell r="C530">
            <v>483</v>
          </cell>
          <cell r="D530" t="str">
            <v>RISING TIDE</v>
          </cell>
          <cell r="E530">
            <v>239</v>
          </cell>
          <cell r="F530" t="str">
            <v>PLYMOUTH</v>
          </cell>
          <cell r="G530">
            <v>231</v>
          </cell>
          <cell r="H530" t="str">
            <v>PEMBROKE</v>
          </cell>
          <cell r="I530">
            <v>102.72968154514723</v>
          </cell>
          <cell r="J530">
            <v>9613</v>
          </cell>
          <cell r="K530">
            <v>262</v>
          </cell>
          <cell r="L530">
            <v>893</v>
          </cell>
        </row>
        <row r="531">
          <cell r="A531">
            <v>483239239</v>
          </cell>
          <cell r="B531">
            <v>483239</v>
          </cell>
          <cell r="C531">
            <v>483</v>
          </cell>
          <cell r="D531" t="str">
            <v>RISING TIDE</v>
          </cell>
          <cell r="E531">
            <v>239</v>
          </cell>
          <cell r="F531" t="str">
            <v>PLYMOUTH</v>
          </cell>
          <cell r="G531">
            <v>239</v>
          </cell>
          <cell r="H531" t="str">
            <v>PLYMOUTH</v>
          </cell>
          <cell r="I531">
            <v>118.06318737391921</v>
          </cell>
          <cell r="J531">
            <v>8534</v>
          </cell>
          <cell r="K531">
            <v>1542</v>
          </cell>
          <cell r="L531">
            <v>893</v>
          </cell>
        </row>
        <row r="532">
          <cell r="A532">
            <v>483239261</v>
          </cell>
          <cell r="B532">
            <v>483239</v>
          </cell>
          <cell r="C532">
            <v>483</v>
          </cell>
          <cell r="D532" t="str">
            <v>RISING TIDE</v>
          </cell>
          <cell r="E532">
            <v>239</v>
          </cell>
          <cell r="F532" t="str">
            <v>PLYMOUTH</v>
          </cell>
          <cell r="G532">
            <v>261</v>
          </cell>
          <cell r="H532" t="str">
            <v>SANDWICH</v>
          </cell>
          <cell r="I532">
            <v>127.67513078980835</v>
          </cell>
          <cell r="J532">
            <v>8755</v>
          </cell>
          <cell r="K532">
            <v>2423</v>
          </cell>
          <cell r="L532">
            <v>893</v>
          </cell>
        </row>
        <row r="533">
          <cell r="A533">
            <v>483239264</v>
          </cell>
          <cell r="B533">
            <v>483239</v>
          </cell>
          <cell r="C533">
            <v>483</v>
          </cell>
          <cell r="D533" t="str">
            <v>RISING TIDE</v>
          </cell>
          <cell r="E533">
            <v>239</v>
          </cell>
          <cell r="F533" t="str">
            <v>PLYMOUTH</v>
          </cell>
          <cell r="G533">
            <v>264</v>
          </cell>
          <cell r="H533" t="str">
            <v>SCITUATE</v>
          </cell>
          <cell r="I533">
            <v>122.05150876927738</v>
          </cell>
          <cell r="J533">
            <v>9613</v>
          </cell>
          <cell r="K533">
            <v>2120</v>
          </cell>
          <cell r="L533">
            <v>893</v>
          </cell>
        </row>
        <row r="534">
          <cell r="A534">
            <v>483239310</v>
          </cell>
          <cell r="B534">
            <v>483239</v>
          </cell>
          <cell r="C534">
            <v>483</v>
          </cell>
          <cell r="D534" t="str">
            <v>RISING TIDE</v>
          </cell>
          <cell r="E534">
            <v>239</v>
          </cell>
          <cell r="F534" t="str">
            <v>PLYMOUTH</v>
          </cell>
          <cell r="G534">
            <v>310</v>
          </cell>
          <cell r="H534" t="str">
            <v>WAREHAM</v>
          </cell>
          <cell r="I534">
            <v>106.94707091480451</v>
          </cell>
          <cell r="J534">
            <v>9757</v>
          </cell>
          <cell r="K534">
            <v>678</v>
          </cell>
          <cell r="L534">
            <v>893</v>
          </cell>
        </row>
        <row r="535">
          <cell r="A535">
            <v>483239625</v>
          </cell>
          <cell r="B535">
            <v>483239</v>
          </cell>
          <cell r="C535">
            <v>483</v>
          </cell>
          <cell r="D535" t="str">
            <v>RISING TIDE</v>
          </cell>
          <cell r="E535">
            <v>239</v>
          </cell>
          <cell r="F535" t="str">
            <v>PLYMOUTH</v>
          </cell>
          <cell r="G535">
            <v>625</v>
          </cell>
          <cell r="H535" t="str">
            <v>BRIDGEWATER RAYNHAM</v>
          </cell>
          <cell r="I535">
            <v>113.59125795440991</v>
          </cell>
          <cell r="J535">
            <v>9613</v>
          </cell>
          <cell r="K535">
            <v>1307</v>
          </cell>
          <cell r="L535">
            <v>893</v>
          </cell>
        </row>
        <row r="536">
          <cell r="A536">
            <v>483239760</v>
          </cell>
          <cell r="B536">
            <v>483239</v>
          </cell>
          <cell r="C536">
            <v>483</v>
          </cell>
          <cell r="D536" t="str">
            <v>RISING TIDE</v>
          </cell>
          <cell r="E536">
            <v>239</v>
          </cell>
          <cell r="F536" t="str">
            <v>PLYMOUTH</v>
          </cell>
          <cell r="G536">
            <v>760</v>
          </cell>
          <cell r="H536" t="str">
            <v>SILVER LAKE</v>
          </cell>
          <cell r="I536">
            <v>106.02439643908926</v>
          </cell>
          <cell r="J536">
            <v>9046</v>
          </cell>
          <cell r="K536">
            <v>545</v>
          </cell>
          <cell r="L536">
            <v>893</v>
          </cell>
        </row>
        <row r="537">
          <cell r="A537">
            <v>484035035</v>
          </cell>
          <cell r="B537">
            <v>484035</v>
          </cell>
          <cell r="C537">
            <v>484</v>
          </cell>
          <cell r="D537" t="str">
            <v>ROXBURY PREPARATORY</v>
          </cell>
          <cell r="E537">
            <v>35</v>
          </cell>
          <cell r="F537" t="str">
            <v>BOSTON</v>
          </cell>
          <cell r="G537">
            <v>35</v>
          </cell>
          <cell r="H537" t="str">
            <v>BOSTON</v>
          </cell>
          <cell r="I537">
            <v>116.58800846300366</v>
          </cell>
          <cell r="J537">
            <v>11188</v>
          </cell>
          <cell r="K537">
            <v>1856</v>
          </cell>
          <cell r="L537">
            <v>893</v>
          </cell>
        </row>
        <row r="538">
          <cell r="A538">
            <v>485258030</v>
          </cell>
          <cell r="B538">
            <v>485258</v>
          </cell>
          <cell r="C538">
            <v>485</v>
          </cell>
          <cell r="D538" t="str">
            <v>SALEM ACADEMY</v>
          </cell>
          <cell r="E538">
            <v>258</v>
          </cell>
          <cell r="F538" t="str">
            <v>SALEM</v>
          </cell>
          <cell r="G538">
            <v>30</v>
          </cell>
          <cell r="H538" t="str">
            <v>BEVERLY</v>
          </cell>
          <cell r="I538">
            <v>115.88454086583897</v>
          </cell>
          <cell r="J538">
            <v>10019</v>
          </cell>
          <cell r="K538">
            <v>1591</v>
          </cell>
          <cell r="L538">
            <v>893</v>
          </cell>
        </row>
        <row r="539">
          <cell r="A539">
            <v>485258163</v>
          </cell>
          <cell r="B539">
            <v>485258</v>
          </cell>
          <cell r="C539">
            <v>485</v>
          </cell>
          <cell r="D539" t="str">
            <v>SALEM ACADEMY</v>
          </cell>
          <cell r="E539">
            <v>258</v>
          </cell>
          <cell r="F539" t="str">
            <v>SALEM</v>
          </cell>
          <cell r="G539">
            <v>163</v>
          </cell>
          <cell r="H539" t="str">
            <v>LYNN</v>
          </cell>
          <cell r="I539">
            <v>100.2951772277936</v>
          </cell>
          <cell r="J539">
            <v>10346</v>
          </cell>
          <cell r="K539">
            <v>31</v>
          </cell>
          <cell r="L539">
            <v>893</v>
          </cell>
        </row>
        <row r="540">
          <cell r="A540">
            <v>485258196</v>
          </cell>
          <cell r="B540">
            <v>485258</v>
          </cell>
          <cell r="C540">
            <v>485</v>
          </cell>
          <cell r="D540" t="str">
            <v>SALEM ACADEMY</v>
          </cell>
          <cell r="E540">
            <v>258</v>
          </cell>
          <cell r="F540" t="str">
            <v>SALEM</v>
          </cell>
          <cell r="G540">
            <v>196</v>
          </cell>
          <cell r="H540" t="str">
            <v>NAHANT</v>
          </cell>
          <cell r="I540">
            <v>123.37668632421605</v>
          </cell>
          <cell r="J540">
            <v>9384</v>
          </cell>
          <cell r="K540">
            <v>2194</v>
          </cell>
          <cell r="L540">
            <v>893</v>
          </cell>
        </row>
        <row r="541">
          <cell r="A541">
            <v>485258229</v>
          </cell>
          <cell r="B541">
            <v>485258</v>
          </cell>
          <cell r="C541">
            <v>485</v>
          </cell>
          <cell r="D541" t="str">
            <v>SALEM ACADEMY</v>
          </cell>
          <cell r="E541">
            <v>258</v>
          </cell>
          <cell r="F541" t="str">
            <v>SALEM</v>
          </cell>
          <cell r="G541">
            <v>229</v>
          </cell>
          <cell r="H541" t="str">
            <v>PEABODY</v>
          </cell>
          <cell r="I541">
            <v>109.67199767999738</v>
          </cell>
          <cell r="J541">
            <v>9791</v>
          </cell>
          <cell r="K541">
            <v>947</v>
          </cell>
          <cell r="L541">
            <v>893</v>
          </cell>
        </row>
        <row r="542">
          <cell r="A542">
            <v>485258248</v>
          </cell>
          <cell r="B542">
            <v>485258</v>
          </cell>
          <cell r="C542">
            <v>485</v>
          </cell>
          <cell r="D542" t="str">
            <v>SALEM ACADEMY</v>
          </cell>
          <cell r="E542">
            <v>258</v>
          </cell>
          <cell r="F542" t="str">
            <v>SALEM</v>
          </cell>
          <cell r="G542">
            <v>248</v>
          </cell>
          <cell r="H542" t="str">
            <v>REVERE</v>
          </cell>
          <cell r="I542">
            <v>103.95062438142236</v>
          </cell>
          <cell r="J542">
            <v>7709</v>
          </cell>
          <cell r="K542">
            <v>305</v>
          </cell>
          <cell r="L542">
            <v>893</v>
          </cell>
        </row>
        <row r="543">
          <cell r="A543">
            <v>485258258</v>
          </cell>
          <cell r="B543">
            <v>485258</v>
          </cell>
          <cell r="C543">
            <v>485</v>
          </cell>
          <cell r="D543" t="str">
            <v>SALEM ACADEMY</v>
          </cell>
          <cell r="E543">
            <v>258</v>
          </cell>
          <cell r="F543" t="str">
            <v>SALEM</v>
          </cell>
          <cell r="G543">
            <v>258</v>
          </cell>
          <cell r="H543" t="str">
            <v>SALEM</v>
          </cell>
          <cell r="I543">
            <v>118.56245523089972</v>
          </cell>
          <cell r="J543">
            <v>9718</v>
          </cell>
          <cell r="K543">
            <v>1804</v>
          </cell>
          <cell r="L543">
            <v>893</v>
          </cell>
        </row>
        <row r="544">
          <cell r="A544">
            <v>486348017</v>
          </cell>
          <cell r="B544">
            <v>486348</v>
          </cell>
          <cell r="C544">
            <v>486</v>
          </cell>
          <cell r="D544" t="str">
            <v>SEVEN HILLS</v>
          </cell>
          <cell r="E544">
            <v>348</v>
          </cell>
          <cell r="F544" t="str">
            <v>WORCESTER</v>
          </cell>
          <cell r="G544">
            <v>17</v>
          </cell>
          <cell r="H544" t="str">
            <v>AUBURN</v>
          </cell>
          <cell r="I544">
            <v>121.10578115588342</v>
          </cell>
          <cell r="J544">
            <v>10015</v>
          </cell>
          <cell r="K544">
            <v>2114</v>
          </cell>
          <cell r="L544">
            <v>893</v>
          </cell>
        </row>
        <row r="545">
          <cell r="A545">
            <v>486348110</v>
          </cell>
          <cell r="B545">
            <v>486348</v>
          </cell>
          <cell r="C545">
            <v>486</v>
          </cell>
          <cell r="D545" t="str">
            <v>SEVEN HILLS</v>
          </cell>
          <cell r="E545">
            <v>348</v>
          </cell>
          <cell r="F545" t="str">
            <v>WORCESTER</v>
          </cell>
          <cell r="G545">
            <v>110</v>
          </cell>
          <cell r="H545" t="str">
            <v>GRAFTON</v>
          </cell>
          <cell r="I545">
            <v>106.71647892744194</v>
          </cell>
          <cell r="J545">
            <v>10015</v>
          </cell>
          <cell r="K545">
            <v>673</v>
          </cell>
          <cell r="L545">
            <v>893</v>
          </cell>
        </row>
        <row r="546">
          <cell r="A546">
            <v>486348271</v>
          </cell>
          <cell r="B546">
            <v>486348</v>
          </cell>
          <cell r="C546">
            <v>486</v>
          </cell>
          <cell r="D546" t="str">
            <v>SEVEN HILLS</v>
          </cell>
          <cell r="E546">
            <v>348</v>
          </cell>
          <cell r="F546" t="str">
            <v>WORCESTER</v>
          </cell>
          <cell r="G546">
            <v>271</v>
          </cell>
          <cell r="H546" t="str">
            <v>SHREWSBURY</v>
          </cell>
          <cell r="I546">
            <v>110.169447060705</v>
          </cell>
          <cell r="J546">
            <v>8081</v>
          </cell>
          <cell r="K546">
            <v>822</v>
          </cell>
          <cell r="L546">
            <v>893</v>
          </cell>
        </row>
        <row r="547">
          <cell r="A547">
            <v>486348322</v>
          </cell>
          <cell r="B547">
            <v>486348</v>
          </cell>
          <cell r="C547">
            <v>486</v>
          </cell>
          <cell r="D547" t="str">
            <v>SEVEN HILLS</v>
          </cell>
          <cell r="E547">
            <v>348</v>
          </cell>
          <cell r="F547" t="str">
            <v>WORCESTER</v>
          </cell>
          <cell r="G547">
            <v>322</v>
          </cell>
          <cell r="H547" t="str">
            <v>WEST BOYLSTON</v>
          </cell>
          <cell r="I547">
            <v>141.65684677766791</v>
          </cell>
          <cell r="J547">
            <v>10782</v>
          </cell>
          <cell r="K547">
            <v>4491</v>
          </cell>
          <cell r="L547">
            <v>893</v>
          </cell>
        </row>
        <row r="548">
          <cell r="A548">
            <v>486348348</v>
          </cell>
          <cell r="B548">
            <v>486348</v>
          </cell>
          <cell r="C548">
            <v>486</v>
          </cell>
          <cell r="D548" t="str">
            <v>SEVEN HILLS</v>
          </cell>
          <cell r="E548">
            <v>348</v>
          </cell>
          <cell r="F548" t="str">
            <v>WORCESTER</v>
          </cell>
          <cell r="G548">
            <v>348</v>
          </cell>
          <cell r="H548" t="str">
            <v>WORCESTER</v>
          </cell>
          <cell r="I548">
            <v>100.02777995397905</v>
          </cell>
          <cell r="J548">
            <v>11050</v>
          </cell>
          <cell r="K548">
            <v>3</v>
          </cell>
          <cell r="L548">
            <v>893</v>
          </cell>
        </row>
        <row r="549">
          <cell r="A549">
            <v>486348753</v>
          </cell>
          <cell r="B549">
            <v>486348</v>
          </cell>
          <cell r="C549">
            <v>486</v>
          </cell>
          <cell r="D549" t="str">
            <v>SEVEN HILLS</v>
          </cell>
          <cell r="E549">
            <v>348</v>
          </cell>
          <cell r="F549" t="str">
            <v>WORCESTER</v>
          </cell>
          <cell r="G549">
            <v>753</v>
          </cell>
          <cell r="H549" t="str">
            <v>QUABBIN</v>
          </cell>
          <cell r="I549">
            <v>122.07827056262381</v>
          </cell>
          <cell r="J549">
            <v>8081</v>
          </cell>
          <cell r="K549">
            <v>1784</v>
          </cell>
          <cell r="L549">
            <v>893</v>
          </cell>
        </row>
        <row r="550">
          <cell r="A550">
            <v>486348767</v>
          </cell>
          <cell r="B550">
            <v>486348</v>
          </cell>
          <cell r="C550">
            <v>486</v>
          </cell>
          <cell r="D550" t="str">
            <v>SEVEN HILLS</v>
          </cell>
          <cell r="E550">
            <v>348</v>
          </cell>
          <cell r="F550" t="str">
            <v>WORCESTER</v>
          </cell>
          <cell r="G550">
            <v>767</v>
          </cell>
          <cell r="H550" t="str">
            <v>SPENCER EAST BROOKFIELD</v>
          </cell>
          <cell r="I550">
            <v>110.00524894560084</v>
          </cell>
          <cell r="J550">
            <v>8081</v>
          </cell>
          <cell r="K550">
            <v>809</v>
          </cell>
          <cell r="L550">
            <v>893</v>
          </cell>
        </row>
        <row r="551">
          <cell r="A551">
            <v>487049010</v>
          </cell>
          <cell r="B551">
            <v>487049</v>
          </cell>
          <cell r="C551">
            <v>487</v>
          </cell>
          <cell r="D551" t="str">
            <v>PROSPECT HILL ACADEMY</v>
          </cell>
          <cell r="E551">
            <v>49</v>
          </cell>
          <cell r="F551" t="str">
            <v>CAMBRIDGE</v>
          </cell>
          <cell r="G551">
            <v>10</v>
          </cell>
          <cell r="H551" t="str">
            <v>ARLINGTON</v>
          </cell>
          <cell r="I551">
            <v>128.38006453469885</v>
          </cell>
          <cell r="J551">
            <v>11569</v>
          </cell>
          <cell r="K551">
            <v>3283</v>
          </cell>
          <cell r="L551">
            <v>893</v>
          </cell>
        </row>
        <row r="552">
          <cell r="A552">
            <v>487049031</v>
          </cell>
          <cell r="B552">
            <v>487049</v>
          </cell>
          <cell r="C552">
            <v>487</v>
          </cell>
          <cell r="D552" t="str">
            <v>PROSPECT HILL ACADEMY</v>
          </cell>
          <cell r="E552">
            <v>49</v>
          </cell>
          <cell r="F552" t="str">
            <v>CAMBRIDGE</v>
          </cell>
          <cell r="G552">
            <v>31</v>
          </cell>
          <cell r="H552" t="str">
            <v>BILLERICA</v>
          </cell>
          <cell r="I552">
            <v>126.48589170488074</v>
          </cell>
          <cell r="J552">
            <v>10087</v>
          </cell>
          <cell r="K552">
            <v>2672</v>
          </cell>
          <cell r="L552">
            <v>893</v>
          </cell>
        </row>
        <row r="553">
          <cell r="A553">
            <v>487049035</v>
          </cell>
          <cell r="B553">
            <v>487049</v>
          </cell>
          <cell r="C553">
            <v>487</v>
          </cell>
          <cell r="D553" t="str">
            <v>PROSPECT HILL ACADEMY</v>
          </cell>
          <cell r="E553">
            <v>49</v>
          </cell>
          <cell r="F553" t="str">
            <v>CAMBRIDGE</v>
          </cell>
          <cell r="G553">
            <v>35</v>
          </cell>
          <cell r="H553" t="str">
            <v>BOSTON</v>
          </cell>
          <cell r="I553">
            <v>116.58800846300366</v>
          </cell>
          <cell r="J553">
            <v>11959</v>
          </cell>
          <cell r="K553">
            <v>1984</v>
          </cell>
          <cell r="L553">
            <v>893</v>
          </cell>
        </row>
        <row r="554">
          <cell r="A554">
            <v>487049044</v>
          </cell>
          <cell r="B554">
            <v>487049</v>
          </cell>
          <cell r="C554">
            <v>487</v>
          </cell>
          <cell r="D554" t="str">
            <v>PROSPECT HILL ACADEMY</v>
          </cell>
          <cell r="E554">
            <v>49</v>
          </cell>
          <cell r="F554" t="str">
            <v>CAMBRIDGE</v>
          </cell>
          <cell r="G554">
            <v>44</v>
          </cell>
          <cell r="H554" t="str">
            <v>BROCKTON</v>
          </cell>
          <cell r="I554">
            <v>100</v>
          </cell>
          <cell r="J554">
            <v>13051</v>
          </cell>
          <cell r="K554">
            <v>0</v>
          </cell>
          <cell r="L554">
            <v>893</v>
          </cell>
        </row>
        <row r="555">
          <cell r="A555">
            <v>487049049</v>
          </cell>
          <cell r="B555">
            <v>487049</v>
          </cell>
          <cell r="C555">
            <v>487</v>
          </cell>
          <cell r="D555" t="str">
            <v>PROSPECT HILL ACADEMY</v>
          </cell>
          <cell r="E555">
            <v>49</v>
          </cell>
          <cell r="F555" t="str">
            <v>CAMBRIDGE</v>
          </cell>
          <cell r="G555">
            <v>49</v>
          </cell>
          <cell r="H555" t="str">
            <v>CAMBRIDGE</v>
          </cell>
          <cell r="I555">
            <v>219.27950896234023</v>
          </cell>
          <cell r="J555">
            <v>12087</v>
          </cell>
          <cell r="K555">
            <v>14417</v>
          </cell>
          <cell r="L555">
            <v>893</v>
          </cell>
        </row>
        <row r="556">
          <cell r="A556">
            <v>487049057</v>
          </cell>
          <cell r="B556">
            <v>487049</v>
          </cell>
          <cell r="C556">
            <v>487</v>
          </cell>
          <cell r="D556" t="str">
            <v>PROSPECT HILL ACADEMY</v>
          </cell>
          <cell r="E556">
            <v>49</v>
          </cell>
          <cell r="F556" t="str">
            <v>CAMBRIDGE</v>
          </cell>
          <cell r="G556">
            <v>57</v>
          </cell>
          <cell r="H556" t="str">
            <v>CHELSEA</v>
          </cell>
          <cell r="I556">
            <v>101.56381076716967</v>
          </cell>
          <cell r="J556">
            <v>11075</v>
          </cell>
          <cell r="K556">
            <v>173</v>
          </cell>
          <cell r="L556">
            <v>893</v>
          </cell>
        </row>
        <row r="557">
          <cell r="A557">
            <v>487049093</v>
          </cell>
          <cell r="B557">
            <v>487049</v>
          </cell>
          <cell r="C557">
            <v>487</v>
          </cell>
          <cell r="D557" t="str">
            <v>PROSPECT HILL ACADEMY</v>
          </cell>
          <cell r="E557">
            <v>49</v>
          </cell>
          <cell r="F557" t="str">
            <v>CAMBRIDGE</v>
          </cell>
          <cell r="G557">
            <v>93</v>
          </cell>
          <cell r="H557" t="str">
            <v>EVERETT</v>
          </cell>
          <cell r="I557">
            <v>100</v>
          </cell>
          <cell r="J557">
            <v>12117</v>
          </cell>
          <cell r="K557">
            <v>0</v>
          </cell>
          <cell r="L557">
            <v>893</v>
          </cell>
        </row>
        <row r="558">
          <cell r="A558">
            <v>487049128</v>
          </cell>
          <cell r="B558">
            <v>487049</v>
          </cell>
          <cell r="C558">
            <v>487</v>
          </cell>
          <cell r="D558" t="str">
            <v>PROSPECT HILL ACADEMY</v>
          </cell>
          <cell r="E558">
            <v>49</v>
          </cell>
          <cell r="F558" t="str">
            <v>CAMBRIDGE</v>
          </cell>
          <cell r="G558">
            <v>128</v>
          </cell>
          <cell r="H558" t="str">
            <v>HAVERHILL</v>
          </cell>
          <cell r="I558">
            <v>100</v>
          </cell>
          <cell r="J558">
            <v>10087</v>
          </cell>
          <cell r="K558">
            <v>0</v>
          </cell>
          <cell r="L558">
            <v>893</v>
          </cell>
        </row>
        <row r="559">
          <cell r="A559">
            <v>487049149</v>
          </cell>
          <cell r="B559">
            <v>487049</v>
          </cell>
          <cell r="C559">
            <v>487</v>
          </cell>
          <cell r="D559" t="str">
            <v>PROSPECT HILL ACADEMY</v>
          </cell>
          <cell r="E559">
            <v>49</v>
          </cell>
          <cell r="F559" t="str">
            <v>CAMBRIDGE</v>
          </cell>
          <cell r="G559">
            <v>149</v>
          </cell>
          <cell r="H559" t="str">
            <v>LAWRENCE</v>
          </cell>
          <cell r="I559">
            <v>100</v>
          </cell>
          <cell r="J559">
            <v>10087</v>
          </cell>
          <cell r="K559">
            <v>0</v>
          </cell>
          <cell r="L559">
            <v>893</v>
          </cell>
        </row>
        <row r="560">
          <cell r="A560">
            <v>487049163</v>
          </cell>
          <cell r="B560">
            <v>487049</v>
          </cell>
          <cell r="C560">
            <v>487</v>
          </cell>
          <cell r="D560" t="str">
            <v>PROSPECT HILL ACADEMY</v>
          </cell>
          <cell r="E560">
            <v>49</v>
          </cell>
          <cell r="F560" t="str">
            <v>CAMBRIDGE</v>
          </cell>
          <cell r="G560">
            <v>163</v>
          </cell>
          <cell r="H560" t="str">
            <v>LYNN</v>
          </cell>
          <cell r="I560">
            <v>100.2951772277936</v>
          </cell>
          <cell r="J560">
            <v>12063</v>
          </cell>
          <cell r="K560">
            <v>36</v>
          </cell>
          <cell r="L560">
            <v>893</v>
          </cell>
        </row>
        <row r="561">
          <cell r="A561">
            <v>487049165</v>
          </cell>
          <cell r="B561">
            <v>487049</v>
          </cell>
          <cell r="C561">
            <v>487</v>
          </cell>
          <cell r="D561" t="str">
            <v>PROSPECT HILL ACADEMY</v>
          </cell>
          <cell r="E561">
            <v>49</v>
          </cell>
          <cell r="F561" t="str">
            <v>CAMBRIDGE</v>
          </cell>
          <cell r="G561">
            <v>165</v>
          </cell>
          <cell r="H561" t="str">
            <v>MALDEN</v>
          </cell>
          <cell r="I561">
            <v>100</v>
          </cell>
          <cell r="J561">
            <v>11383</v>
          </cell>
          <cell r="K561">
            <v>0</v>
          </cell>
          <cell r="L561">
            <v>893</v>
          </cell>
        </row>
        <row r="562">
          <cell r="A562">
            <v>487049176</v>
          </cell>
          <cell r="B562">
            <v>487049</v>
          </cell>
          <cell r="C562">
            <v>487</v>
          </cell>
          <cell r="D562" t="str">
            <v>PROSPECT HILL ACADEMY</v>
          </cell>
          <cell r="E562">
            <v>49</v>
          </cell>
          <cell r="F562" t="str">
            <v>CAMBRIDGE</v>
          </cell>
          <cell r="G562">
            <v>176</v>
          </cell>
          <cell r="H562" t="str">
            <v>MEDFORD</v>
          </cell>
          <cell r="I562">
            <v>113.22970435682558</v>
          </cell>
          <cell r="J562">
            <v>11672</v>
          </cell>
          <cell r="K562">
            <v>1544</v>
          </cell>
          <cell r="L562">
            <v>893</v>
          </cell>
        </row>
        <row r="563">
          <cell r="A563">
            <v>487049181</v>
          </cell>
          <cell r="B563">
            <v>487049</v>
          </cell>
          <cell r="C563">
            <v>487</v>
          </cell>
          <cell r="D563" t="str">
            <v>PROSPECT HILL ACADEMY</v>
          </cell>
          <cell r="E563">
            <v>49</v>
          </cell>
          <cell r="F563" t="str">
            <v>CAMBRIDGE</v>
          </cell>
          <cell r="G563">
            <v>181</v>
          </cell>
          <cell r="H563" t="str">
            <v>METHUEN</v>
          </cell>
          <cell r="I563">
            <v>100.72143245039436</v>
          </cell>
          <cell r="J563">
            <v>10087</v>
          </cell>
          <cell r="K563">
            <v>73</v>
          </cell>
          <cell r="L563">
            <v>893</v>
          </cell>
        </row>
        <row r="564">
          <cell r="A564">
            <v>487049244</v>
          </cell>
          <cell r="B564">
            <v>487049</v>
          </cell>
          <cell r="C564">
            <v>487</v>
          </cell>
          <cell r="D564" t="str">
            <v>PROSPECT HILL ACADEMY</v>
          </cell>
          <cell r="E564">
            <v>49</v>
          </cell>
          <cell r="F564" t="str">
            <v>CAMBRIDGE</v>
          </cell>
          <cell r="G564">
            <v>244</v>
          </cell>
          <cell r="H564" t="str">
            <v>RANDOLPH</v>
          </cell>
          <cell r="I564">
            <v>126.86651298108893</v>
          </cell>
          <cell r="J564">
            <v>11272</v>
          </cell>
          <cell r="K564">
            <v>3028</v>
          </cell>
          <cell r="L564">
            <v>893</v>
          </cell>
        </row>
        <row r="565">
          <cell r="A565">
            <v>487049248</v>
          </cell>
          <cell r="B565">
            <v>487049</v>
          </cell>
          <cell r="C565">
            <v>487</v>
          </cell>
          <cell r="D565" t="str">
            <v>PROSPECT HILL ACADEMY</v>
          </cell>
          <cell r="E565">
            <v>49</v>
          </cell>
          <cell r="F565" t="str">
            <v>CAMBRIDGE</v>
          </cell>
          <cell r="G565">
            <v>248</v>
          </cell>
          <cell r="H565" t="str">
            <v>REVERE</v>
          </cell>
          <cell r="I565">
            <v>103.95062438142236</v>
          </cell>
          <cell r="J565">
            <v>11865</v>
          </cell>
          <cell r="K565">
            <v>469</v>
          </cell>
          <cell r="L565">
            <v>893</v>
          </cell>
        </row>
        <row r="566">
          <cell r="A566">
            <v>487049262</v>
          </cell>
          <cell r="B566">
            <v>487049</v>
          </cell>
          <cell r="C566">
            <v>487</v>
          </cell>
          <cell r="D566" t="str">
            <v>PROSPECT HILL ACADEMY</v>
          </cell>
          <cell r="E566">
            <v>49</v>
          </cell>
          <cell r="F566" t="str">
            <v>CAMBRIDGE</v>
          </cell>
          <cell r="G566">
            <v>262</v>
          </cell>
          <cell r="H566" t="str">
            <v>SAUGUS</v>
          </cell>
          <cell r="I566">
            <v>123.8472462793866</v>
          </cell>
          <cell r="J566">
            <v>12063</v>
          </cell>
          <cell r="K566">
            <v>2877</v>
          </cell>
          <cell r="L566">
            <v>893</v>
          </cell>
        </row>
        <row r="567">
          <cell r="A567">
            <v>487049274</v>
          </cell>
          <cell r="B567">
            <v>487049</v>
          </cell>
          <cell r="C567">
            <v>487</v>
          </cell>
          <cell r="D567" t="str">
            <v>PROSPECT HILL ACADEMY</v>
          </cell>
          <cell r="E567">
            <v>49</v>
          </cell>
          <cell r="F567" t="str">
            <v>CAMBRIDGE</v>
          </cell>
          <cell r="G567">
            <v>274</v>
          </cell>
          <cell r="H567" t="str">
            <v>SOMERVILLE</v>
          </cell>
          <cell r="I567">
            <v>121.57816783599654</v>
          </cell>
          <cell r="J567">
            <v>11357</v>
          </cell>
          <cell r="K567">
            <v>2451</v>
          </cell>
          <cell r="L567">
            <v>893</v>
          </cell>
        </row>
        <row r="568">
          <cell r="A568">
            <v>487049284</v>
          </cell>
          <cell r="B568">
            <v>487049</v>
          </cell>
          <cell r="C568">
            <v>487</v>
          </cell>
          <cell r="D568" t="str">
            <v>PROSPECT HILL ACADEMY</v>
          </cell>
          <cell r="E568">
            <v>49</v>
          </cell>
          <cell r="F568" t="str">
            <v>CAMBRIDGE</v>
          </cell>
          <cell r="G568">
            <v>284</v>
          </cell>
          <cell r="H568" t="str">
            <v>STONEHAM</v>
          </cell>
          <cell r="I568">
            <v>124.54631067143818</v>
          </cell>
          <cell r="J568">
            <v>10087</v>
          </cell>
          <cell r="K568">
            <v>2476</v>
          </cell>
          <cell r="L568">
            <v>893</v>
          </cell>
        </row>
        <row r="569">
          <cell r="A569">
            <v>487049285</v>
          </cell>
          <cell r="B569">
            <v>487049</v>
          </cell>
          <cell r="C569">
            <v>487</v>
          </cell>
          <cell r="D569" t="str">
            <v>PROSPECT HILL ACADEMY</v>
          </cell>
          <cell r="E569">
            <v>49</v>
          </cell>
          <cell r="F569" t="str">
            <v>CAMBRIDGE</v>
          </cell>
          <cell r="G569">
            <v>285</v>
          </cell>
          <cell r="H569" t="str">
            <v>STOUGHTON</v>
          </cell>
          <cell r="I569">
            <v>112.22571616175851</v>
          </cell>
          <cell r="J569">
            <v>10087</v>
          </cell>
          <cell r="K569">
            <v>1233</v>
          </cell>
          <cell r="L569">
            <v>893</v>
          </cell>
        </row>
        <row r="570">
          <cell r="A570">
            <v>487049295</v>
          </cell>
          <cell r="B570">
            <v>487049</v>
          </cell>
          <cell r="C570">
            <v>487</v>
          </cell>
          <cell r="D570" t="str">
            <v>PROSPECT HILL ACADEMY</v>
          </cell>
          <cell r="E570">
            <v>49</v>
          </cell>
          <cell r="F570" t="str">
            <v>CAMBRIDGE</v>
          </cell>
          <cell r="G570">
            <v>295</v>
          </cell>
          <cell r="H570" t="str">
            <v>TEWKSBURY</v>
          </cell>
          <cell r="I570">
            <v>119.98420883946888</v>
          </cell>
          <cell r="J570">
            <v>10087</v>
          </cell>
          <cell r="K570">
            <v>2016</v>
          </cell>
          <cell r="L570">
            <v>893</v>
          </cell>
        </row>
        <row r="571">
          <cell r="A571">
            <v>487049308</v>
          </cell>
          <cell r="B571">
            <v>487049</v>
          </cell>
          <cell r="C571">
            <v>487</v>
          </cell>
          <cell r="D571" t="str">
            <v>PROSPECT HILL ACADEMY</v>
          </cell>
          <cell r="E571">
            <v>49</v>
          </cell>
          <cell r="F571" t="str">
            <v>CAMBRIDGE</v>
          </cell>
          <cell r="G571">
            <v>308</v>
          </cell>
          <cell r="H571" t="str">
            <v>WALTHAM</v>
          </cell>
          <cell r="I571">
            <v>152.48092733630386</v>
          </cell>
          <cell r="J571">
            <v>10087</v>
          </cell>
          <cell r="K571">
            <v>5294</v>
          </cell>
          <cell r="L571">
            <v>893</v>
          </cell>
        </row>
        <row r="572">
          <cell r="A572">
            <v>487049346</v>
          </cell>
          <cell r="B572">
            <v>487049</v>
          </cell>
          <cell r="C572">
            <v>487</v>
          </cell>
          <cell r="D572" t="str">
            <v>PROSPECT HILL ACADEMY</v>
          </cell>
          <cell r="E572">
            <v>49</v>
          </cell>
          <cell r="F572" t="str">
            <v>CAMBRIDGE</v>
          </cell>
          <cell r="G572">
            <v>346</v>
          </cell>
          <cell r="H572" t="str">
            <v>WINTHROP</v>
          </cell>
          <cell r="I572">
            <v>101.93946604371691</v>
          </cell>
          <cell r="J572">
            <v>10087</v>
          </cell>
          <cell r="K572">
            <v>196</v>
          </cell>
          <cell r="L572">
            <v>893</v>
          </cell>
        </row>
        <row r="573">
          <cell r="A573">
            <v>487049347</v>
          </cell>
          <cell r="B573">
            <v>487049</v>
          </cell>
          <cell r="C573">
            <v>487</v>
          </cell>
          <cell r="D573" t="str">
            <v>PROSPECT HILL ACADEMY</v>
          </cell>
          <cell r="E573">
            <v>49</v>
          </cell>
          <cell r="F573" t="str">
            <v>CAMBRIDGE</v>
          </cell>
          <cell r="G573">
            <v>347</v>
          </cell>
          <cell r="H573" t="str">
            <v>WOBURN</v>
          </cell>
          <cell r="I573">
            <v>128.92663196966191</v>
          </cell>
          <cell r="J573">
            <v>12063</v>
          </cell>
          <cell r="K573">
            <v>3489</v>
          </cell>
          <cell r="L573">
            <v>893</v>
          </cell>
        </row>
        <row r="574">
          <cell r="A574">
            <v>487274010</v>
          </cell>
          <cell r="B574">
            <v>487274</v>
          </cell>
          <cell r="C574">
            <v>487</v>
          </cell>
          <cell r="D574" t="str">
            <v>PROSPECT HILL ACADEMY</v>
          </cell>
          <cell r="E574">
            <v>274</v>
          </cell>
          <cell r="F574" t="str">
            <v>SOMERVILLE</v>
          </cell>
          <cell r="G574">
            <v>10</v>
          </cell>
          <cell r="H574" t="str">
            <v>ARLINGTON</v>
          </cell>
          <cell r="I574">
            <v>128.38006453469885</v>
          </cell>
          <cell r="J574">
            <v>10239</v>
          </cell>
          <cell r="K574">
            <v>2906</v>
          </cell>
          <cell r="L574">
            <v>893</v>
          </cell>
        </row>
        <row r="575">
          <cell r="A575">
            <v>487274031</v>
          </cell>
          <cell r="B575">
            <v>487274</v>
          </cell>
          <cell r="C575">
            <v>487</v>
          </cell>
          <cell r="D575" t="str">
            <v>PROSPECT HILL ACADEMY</v>
          </cell>
          <cell r="E575">
            <v>274</v>
          </cell>
          <cell r="F575" t="str">
            <v>SOMERVILLE</v>
          </cell>
          <cell r="G575">
            <v>31</v>
          </cell>
          <cell r="H575" t="str">
            <v>BILLERICA</v>
          </cell>
          <cell r="I575">
            <v>126.48589170488074</v>
          </cell>
          <cell r="J575">
            <v>9825</v>
          </cell>
          <cell r="K575">
            <v>2602</v>
          </cell>
          <cell r="L575">
            <v>893</v>
          </cell>
        </row>
        <row r="576">
          <cell r="A576">
            <v>487274035</v>
          </cell>
          <cell r="B576">
            <v>487274</v>
          </cell>
          <cell r="C576">
            <v>487</v>
          </cell>
          <cell r="D576" t="str">
            <v>PROSPECT HILL ACADEMY</v>
          </cell>
          <cell r="E576">
            <v>274</v>
          </cell>
          <cell r="F576" t="str">
            <v>SOMERVILLE</v>
          </cell>
          <cell r="G576">
            <v>35</v>
          </cell>
          <cell r="H576" t="str">
            <v>BOSTON</v>
          </cell>
          <cell r="I576">
            <v>116.58800846300366</v>
          </cell>
          <cell r="J576">
            <v>10786</v>
          </cell>
          <cell r="K576">
            <v>1789</v>
          </cell>
          <cell r="L576">
            <v>893</v>
          </cell>
        </row>
        <row r="577">
          <cell r="A577">
            <v>487274044</v>
          </cell>
          <cell r="B577">
            <v>487274</v>
          </cell>
          <cell r="C577">
            <v>487</v>
          </cell>
          <cell r="D577" t="str">
            <v>PROSPECT HILL ACADEMY</v>
          </cell>
          <cell r="E577">
            <v>274</v>
          </cell>
          <cell r="F577" t="str">
            <v>SOMERVILLE</v>
          </cell>
          <cell r="G577">
            <v>44</v>
          </cell>
          <cell r="H577" t="str">
            <v>BROCKTON</v>
          </cell>
          <cell r="I577">
            <v>100</v>
          </cell>
          <cell r="J577">
            <v>11351</v>
          </cell>
          <cell r="K577">
            <v>0</v>
          </cell>
          <cell r="L577">
            <v>893</v>
          </cell>
        </row>
        <row r="578">
          <cell r="A578">
            <v>487274048</v>
          </cell>
          <cell r="B578">
            <v>487274</v>
          </cell>
          <cell r="C578">
            <v>487</v>
          </cell>
          <cell r="D578" t="str">
            <v>PROSPECT HILL ACADEMY</v>
          </cell>
          <cell r="E578">
            <v>274</v>
          </cell>
          <cell r="F578" t="str">
            <v>SOMERVILLE</v>
          </cell>
          <cell r="G578">
            <v>48</v>
          </cell>
          <cell r="H578" t="str">
            <v>BURLINGTON</v>
          </cell>
          <cell r="I578">
            <v>150.55672210904248</v>
          </cell>
          <cell r="J578">
            <v>13045</v>
          </cell>
          <cell r="K578">
            <v>6595</v>
          </cell>
          <cell r="L578">
            <v>893</v>
          </cell>
        </row>
        <row r="579">
          <cell r="A579">
            <v>487274049</v>
          </cell>
          <cell r="B579">
            <v>487274</v>
          </cell>
          <cell r="C579">
            <v>487</v>
          </cell>
          <cell r="D579" t="str">
            <v>PROSPECT HILL ACADEMY</v>
          </cell>
          <cell r="E579">
            <v>274</v>
          </cell>
          <cell r="F579" t="str">
            <v>SOMERVILLE</v>
          </cell>
          <cell r="G579">
            <v>49</v>
          </cell>
          <cell r="H579" t="str">
            <v>CAMBRIDGE</v>
          </cell>
          <cell r="I579">
            <v>219.27950896234023</v>
          </cell>
          <cell r="J579">
            <v>10952</v>
          </cell>
          <cell r="K579">
            <v>13063</v>
          </cell>
          <cell r="L579">
            <v>893</v>
          </cell>
        </row>
        <row r="580">
          <cell r="A580">
            <v>487274057</v>
          </cell>
          <cell r="B580">
            <v>487274</v>
          </cell>
          <cell r="C580">
            <v>487</v>
          </cell>
          <cell r="D580" t="str">
            <v>PROSPECT HILL ACADEMY</v>
          </cell>
          <cell r="E580">
            <v>274</v>
          </cell>
          <cell r="F580" t="str">
            <v>SOMERVILLE</v>
          </cell>
          <cell r="G580">
            <v>57</v>
          </cell>
          <cell r="H580" t="str">
            <v>CHELSEA</v>
          </cell>
          <cell r="I580">
            <v>101.56381076716967</v>
          </cell>
          <cell r="J580">
            <v>9836</v>
          </cell>
          <cell r="K580">
            <v>154</v>
          </cell>
          <cell r="L580">
            <v>893</v>
          </cell>
        </row>
        <row r="581">
          <cell r="A581">
            <v>487274093</v>
          </cell>
          <cell r="B581">
            <v>487274</v>
          </cell>
          <cell r="C581">
            <v>487</v>
          </cell>
          <cell r="D581" t="str">
            <v>PROSPECT HILL ACADEMY</v>
          </cell>
          <cell r="E581">
            <v>274</v>
          </cell>
          <cell r="F581" t="str">
            <v>SOMERVILLE</v>
          </cell>
          <cell r="G581">
            <v>93</v>
          </cell>
          <cell r="H581" t="str">
            <v>EVERETT</v>
          </cell>
          <cell r="I581">
            <v>100</v>
          </cell>
          <cell r="J581">
            <v>10849</v>
          </cell>
          <cell r="K581">
            <v>0</v>
          </cell>
          <cell r="L581">
            <v>893</v>
          </cell>
        </row>
        <row r="582">
          <cell r="A582">
            <v>487274128</v>
          </cell>
          <cell r="B582">
            <v>487274</v>
          </cell>
          <cell r="C582">
            <v>487</v>
          </cell>
          <cell r="D582" t="str">
            <v>PROSPECT HILL ACADEMY</v>
          </cell>
          <cell r="E582">
            <v>274</v>
          </cell>
          <cell r="F582" t="str">
            <v>SOMERVILLE</v>
          </cell>
          <cell r="G582">
            <v>128</v>
          </cell>
          <cell r="H582" t="str">
            <v>HAVERHILL</v>
          </cell>
          <cell r="I582">
            <v>100</v>
          </cell>
          <cell r="J582">
            <v>8257</v>
          </cell>
          <cell r="K582">
            <v>0</v>
          </cell>
          <cell r="L582">
            <v>893</v>
          </cell>
        </row>
        <row r="583">
          <cell r="A583">
            <v>487274149</v>
          </cell>
          <cell r="B583">
            <v>487274</v>
          </cell>
          <cell r="C583">
            <v>487</v>
          </cell>
          <cell r="D583" t="str">
            <v>PROSPECT HILL ACADEMY</v>
          </cell>
          <cell r="E583">
            <v>274</v>
          </cell>
          <cell r="F583" t="str">
            <v>SOMERVILLE</v>
          </cell>
          <cell r="G583">
            <v>149</v>
          </cell>
          <cell r="H583" t="str">
            <v>LAWRENCE</v>
          </cell>
          <cell r="I583">
            <v>100</v>
          </cell>
          <cell r="J583">
            <v>12155</v>
          </cell>
          <cell r="K583">
            <v>0</v>
          </cell>
          <cell r="L583">
            <v>893</v>
          </cell>
        </row>
        <row r="584">
          <cell r="A584">
            <v>487274163</v>
          </cell>
          <cell r="B584">
            <v>487274</v>
          </cell>
          <cell r="C584">
            <v>487</v>
          </cell>
          <cell r="D584" t="str">
            <v>PROSPECT HILL ACADEMY</v>
          </cell>
          <cell r="E584">
            <v>274</v>
          </cell>
          <cell r="F584" t="str">
            <v>SOMERVILLE</v>
          </cell>
          <cell r="G584">
            <v>163</v>
          </cell>
          <cell r="H584" t="str">
            <v>LYNN</v>
          </cell>
          <cell r="I584">
            <v>100.2951772277936</v>
          </cell>
          <cell r="J584">
            <v>10716</v>
          </cell>
          <cell r="K584">
            <v>32</v>
          </cell>
          <cell r="L584">
            <v>893</v>
          </cell>
        </row>
        <row r="585">
          <cell r="A585">
            <v>487274165</v>
          </cell>
          <cell r="B585">
            <v>487274</v>
          </cell>
          <cell r="C585">
            <v>487</v>
          </cell>
          <cell r="D585" t="str">
            <v>PROSPECT HILL ACADEMY</v>
          </cell>
          <cell r="E585">
            <v>274</v>
          </cell>
          <cell r="F585" t="str">
            <v>SOMERVILLE</v>
          </cell>
          <cell r="G585">
            <v>165</v>
          </cell>
          <cell r="H585" t="str">
            <v>MALDEN</v>
          </cell>
          <cell r="I585">
            <v>100</v>
          </cell>
          <cell r="J585">
            <v>10414</v>
          </cell>
          <cell r="K585">
            <v>0</v>
          </cell>
          <cell r="L585">
            <v>893</v>
          </cell>
        </row>
        <row r="586">
          <cell r="A586">
            <v>487274176</v>
          </cell>
          <cell r="B586">
            <v>487274</v>
          </cell>
          <cell r="C586">
            <v>487</v>
          </cell>
          <cell r="D586" t="str">
            <v>PROSPECT HILL ACADEMY</v>
          </cell>
          <cell r="E586">
            <v>274</v>
          </cell>
          <cell r="F586" t="str">
            <v>SOMERVILLE</v>
          </cell>
          <cell r="G586">
            <v>176</v>
          </cell>
          <cell r="H586" t="str">
            <v>MEDFORD</v>
          </cell>
          <cell r="I586">
            <v>113.22970435682558</v>
          </cell>
          <cell r="J586">
            <v>10671</v>
          </cell>
          <cell r="K586">
            <v>1412</v>
          </cell>
          <cell r="L586">
            <v>893</v>
          </cell>
        </row>
        <row r="587">
          <cell r="A587">
            <v>487274178</v>
          </cell>
          <cell r="B587">
            <v>487274</v>
          </cell>
          <cell r="C587">
            <v>487</v>
          </cell>
          <cell r="D587" t="str">
            <v>PROSPECT HILL ACADEMY</v>
          </cell>
          <cell r="E587">
            <v>274</v>
          </cell>
          <cell r="F587" t="str">
            <v>SOMERVILLE</v>
          </cell>
          <cell r="G587">
            <v>178</v>
          </cell>
          <cell r="H587" t="str">
            <v>MELROSE</v>
          </cell>
          <cell r="I587">
            <v>103.07968440463462</v>
          </cell>
          <cell r="J587">
            <v>13712</v>
          </cell>
          <cell r="K587">
            <v>422</v>
          </cell>
          <cell r="L587">
            <v>893</v>
          </cell>
        </row>
        <row r="588">
          <cell r="A588">
            <v>487274181</v>
          </cell>
          <cell r="B588">
            <v>487274</v>
          </cell>
          <cell r="C588">
            <v>487</v>
          </cell>
          <cell r="D588" t="str">
            <v>PROSPECT HILL ACADEMY</v>
          </cell>
          <cell r="E588">
            <v>274</v>
          </cell>
          <cell r="F588" t="str">
            <v>SOMERVILLE</v>
          </cell>
          <cell r="G588">
            <v>181</v>
          </cell>
          <cell r="H588" t="str">
            <v>METHUEN</v>
          </cell>
          <cell r="I588">
            <v>100.72143245039436</v>
          </cell>
          <cell r="J588">
            <v>7877</v>
          </cell>
          <cell r="K588">
            <v>57</v>
          </cell>
          <cell r="L588">
            <v>893</v>
          </cell>
        </row>
        <row r="589">
          <cell r="A589">
            <v>487274243</v>
          </cell>
          <cell r="B589">
            <v>487274</v>
          </cell>
          <cell r="C589">
            <v>487</v>
          </cell>
          <cell r="D589" t="str">
            <v>PROSPECT HILL ACADEMY</v>
          </cell>
          <cell r="E589">
            <v>274</v>
          </cell>
          <cell r="F589" t="str">
            <v>SOMERVILLE</v>
          </cell>
          <cell r="G589">
            <v>243</v>
          </cell>
          <cell r="H589" t="str">
            <v>QUINCY</v>
          </cell>
          <cell r="I589">
            <v>114.3587150373222</v>
          </cell>
          <cell r="J589">
            <v>10768</v>
          </cell>
          <cell r="K589">
            <v>1546</v>
          </cell>
          <cell r="L589">
            <v>893</v>
          </cell>
        </row>
        <row r="590">
          <cell r="A590">
            <v>487274244</v>
          </cell>
          <cell r="B590">
            <v>487274</v>
          </cell>
          <cell r="C590">
            <v>487</v>
          </cell>
          <cell r="D590" t="str">
            <v>PROSPECT HILL ACADEMY</v>
          </cell>
          <cell r="E590">
            <v>274</v>
          </cell>
          <cell r="F590" t="str">
            <v>SOMERVILLE</v>
          </cell>
          <cell r="G590">
            <v>244</v>
          </cell>
          <cell r="H590" t="str">
            <v>RANDOLPH</v>
          </cell>
          <cell r="I590">
            <v>126.86651298108893</v>
          </cell>
          <cell r="J590">
            <v>10935</v>
          </cell>
          <cell r="K590">
            <v>2938</v>
          </cell>
          <cell r="L590">
            <v>893</v>
          </cell>
        </row>
        <row r="591">
          <cell r="A591">
            <v>487274248</v>
          </cell>
          <cell r="B591">
            <v>487274</v>
          </cell>
          <cell r="C591">
            <v>487</v>
          </cell>
          <cell r="D591" t="str">
            <v>PROSPECT HILL ACADEMY</v>
          </cell>
          <cell r="E591">
            <v>274</v>
          </cell>
          <cell r="F591" t="str">
            <v>SOMERVILLE</v>
          </cell>
          <cell r="G591">
            <v>248</v>
          </cell>
          <cell r="H591" t="str">
            <v>REVERE</v>
          </cell>
          <cell r="I591">
            <v>103.95062438142236</v>
          </cell>
          <cell r="J591">
            <v>9535</v>
          </cell>
          <cell r="K591">
            <v>377</v>
          </cell>
          <cell r="L591">
            <v>893</v>
          </cell>
        </row>
        <row r="592">
          <cell r="A592">
            <v>487274262</v>
          </cell>
          <cell r="B592">
            <v>487274</v>
          </cell>
          <cell r="C592">
            <v>487</v>
          </cell>
          <cell r="D592" t="str">
            <v>PROSPECT HILL ACADEMY</v>
          </cell>
          <cell r="E592">
            <v>274</v>
          </cell>
          <cell r="F592" t="str">
            <v>SOMERVILLE</v>
          </cell>
          <cell r="G592">
            <v>262</v>
          </cell>
          <cell r="H592" t="str">
            <v>SAUGUS</v>
          </cell>
          <cell r="I592">
            <v>123.8472462793866</v>
          </cell>
          <cell r="J592">
            <v>10363</v>
          </cell>
          <cell r="K592">
            <v>2471</v>
          </cell>
          <cell r="L592">
            <v>893</v>
          </cell>
        </row>
        <row r="593">
          <cell r="A593">
            <v>487274274</v>
          </cell>
          <cell r="B593">
            <v>487274</v>
          </cell>
          <cell r="C593">
            <v>487</v>
          </cell>
          <cell r="D593" t="str">
            <v>PROSPECT HILL ACADEMY</v>
          </cell>
          <cell r="E593">
            <v>274</v>
          </cell>
          <cell r="F593" t="str">
            <v>SOMERVILLE</v>
          </cell>
          <cell r="G593">
            <v>274</v>
          </cell>
          <cell r="H593" t="str">
            <v>SOMERVILLE</v>
          </cell>
          <cell r="I593">
            <v>121.57816783599654</v>
          </cell>
          <cell r="J593">
            <v>10462</v>
          </cell>
          <cell r="K593">
            <v>2258</v>
          </cell>
          <cell r="L593">
            <v>893</v>
          </cell>
        </row>
        <row r="594">
          <cell r="A594">
            <v>487274284</v>
          </cell>
          <cell r="B594">
            <v>487274</v>
          </cell>
          <cell r="C594">
            <v>487</v>
          </cell>
          <cell r="D594" t="str">
            <v>PROSPECT HILL ACADEMY</v>
          </cell>
          <cell r="E594">
            <v>274</v>
          </cell>
          <cell r="F594" t="str">
            <v>SOMERVILLE</v>
          </cell>
          <cell r="G594">
            <v>284</v>
          </cell>
          <cell r="H594" t="str">
            <v>STONEHAM</v>
          </cell>
          <cell r="I594">
            <v>124.54631067143818</v>
          </cell>
          <cell r="J594">
            <v>11351</v>
          </cell>
          <cell r="K594">
            <v>2786</v>
          </cell>
          <cell r="L594">
            <v>893</v>
          </cell>
        </row>
        <row r="595">
          <cell r="A595">
            <v>487274308</v>
          </cell>
          <cell r="B595">
            <v>487274</v>
          </cell>
          <cell r="C595">
            <v>487</v>
          </cell>
          <cell r="D595" t="str">
            <v>PROSPECT HILL ACADEMY</v>
          </cell>
          <cell r="E595">
            <v>274</v>
          </cell>
          <cell r="F595" t="str">
            <v>SOMERVILLE</v>
          </cell>
          <cell r="G595">
            <v>308</v>
          </cell>
          <cell r="H595" t="str">
            <v>WALTHAM</v>
          </cell>
          <cell r="I595">
            <v>152.48092733630386</v>
          </cell>
          <cell r="J595">
            <v>7877</v>
          </cell>
          <cell r="K595">
            <v>4134</v>
          </cell>
          <cell r="L595">
            <v>893</v>
          </cell>
        </row>
        <row r="596">
          <cell r="A596">
            <v>487274314</v>
          </cell>
          <cell r="B596">
            <v>487274</v>
          </cell>
          <cell r="C596">
            <v>487</v>
          </cell>
          <cell r="D596" t="str">
            <v>PROSPECT HILL ACADEMY</v>
          </cell>
          <cell r="E596">
            <v>274</v>
          </cell>
          <cell r="F596" t="str">
            <v>SOMERVILLE</v>
          </cell>
          <cell r="G596">
            <v>314</v>
          </cell>
          <cell r="H596" t="str">
            <v>WATERTOWN</v>
          </cell>
          <cell r="I596">
            <v>144.20915348780986</v>
          </cell>
          <cell r="J596">
            <v>10840</v>
          </cell>
          <cell r="K596">
            <v>4792</v>
          </cell>
          <cell r="L596">
            <v>893</v>
          </cell>
        </row>
        <row r="597">
          <cell r="A597">
            <v>487274336</v>
          </cell>
          <cell r="B597">
            <v>487274</v>
          </cell>
          <cell r="C597">
            <v>487</v>
          </cell>
          <cell r="D597" t="str">
            <v>PROSPECT HILL ACADEMY</v>
          </cell>
          <cell r="E597">
            <v>274</v>
          </cell>
          <cell r="F597" t="str">
            <v>SOMERVILLE</v>
          </cell>
          <cell r="G597">
            <v>336</v>
          </cell>
          <cell r="H597" t="str">
            <v>WEYMOUTH</v>
          </cell>
          <cell r="I597">
            <v>100.82543636922898</v>
          </cell>
          <cell r="J597">
            <v>7877</v>
          </cell>
          <cell r="K597">
            <v>65</v>
          </cell>
          <cell r="L597">
            <v>893</v>
          </cell>
        </row>
        <row r="598">
          <cell r="A598">
            <v>487274347</v>
          </cell>
          <cell r="B598">
            <v>487274</v>
          </cell>
          <cell r="C598">
            <v>487</v>
          </cell>
          <cell r="D598" t="str">
            <v>PROSPECT HILL ACADEMY</v>
          </cell>
          <cell r="E598">
            <v>274</v>
          </cell>
          <cell r="F598" t="str">
            <v>SOMERVILLE</v>
          </cell>
          <cell r="G598">
            <v>347</v>
          </cell>
          <cell r="H598" t="str">
            <v>WOBURN</v>
          </cell>
          <cell r="I598">
            <v>128.92663196966191</v>
          </cell>
          <cell r="J598">
            <v>8067</v>
          </cell>
          <cell r="K598">
            <v>2334</v>
          </cell>
          <cell r="L598">
            <v>893</v>
          </cell>
        </row>
        <row r="599">
          <cell r="A599">
            <v>488219001</v>
          </cell>
          <cell r="B599">
            <v>488219</v>
          </cell>
          <cell r="C599">
            <v>488</v>
          </cell>
          <cell r="D599" t="str">
            <v>SOUTH SHORE</v>
          </cell>
          <cell r="E599">
            <v>219</v>
          </cell>
          <cell r="F599" t="str">
            <v>NORWELL</v>
          </cell>
          <cell r="G599">
            <v>1</v>
          </cell>
          <cell r="H599" t="str">
            <v>ABINGTON</v>
          </cell>
          <cell r="I599">
            <v>119.13262987143031</v>
          </cell>
          <cell r="J599">
            <v>9359</v>
          </cell>
          <cell r="K599">
            <v>1791</v>
          </cell>
          <cell r="L599">
            <v>893</v>
          </cell>
        </row>
        <row r="600">
          <cell r="A600">
            <v>488219040</v>
          </cell>
          <cell r="B600">
            <v>488219</v>
          </cell>
          <cell r="C600">
            <v>488</v>
          </cell>
          <cell r="D600" t="str">
            <v>SOUTH SHORE</v>
          </cell>
          <cell r="E600">
            <v>219</v>
          </cell>
          <cell r="F600" t="str">
            <v>NORWELL</v>
          </cell>
          <cell r="G600">
            <v>40</v>
          </cell>
          <cell r="H600" t="str">
            <v>BRAINTREE</v>
          </cell>
          <cell r="I600">
            <v>116.59445654023932</v>
          </cell>
          <cell r="J600">
            <v>9202</v>
          </cell>
          <cell r="K600">
            <v>1527</v>
          </cell>
          <cell r="L600">
            <v>893</v>
          </cell>
        </row>
        <row r="601">
          <cell r="A601">
            <v>488219044</v>
          </cell>
          <cell r="B601">
            <v>488219</v>
          </cell>
          <cell r="C601">
            <v>488</v>
          </cell>
          <cell r="D601" t="str">
            <v>SOUTH SHORE</v>
          </cell>
          <cell r="E601">
            <v>219</v>
          </cell>
          <cell r="F601" t="str">
            <v>NORWELL</v>
          </cell>
          <cell r="G601">
            <v>44</v>
          </cell>
          <cell r="H601" t="str">
            <v>BROCKTON</v>
          </cell>
          <cell r="I601">
            <v>100</v>
          </cell>
          <cell r="J601">
            <v>10580</v>
          </cell>
          <cell r="K601">
            <v>0</v>
          </cell>
          <cell r="L601">
            <v>893</v>
          </cell>
        </row>
        <row r="602">
          <cell r="A602">
            <v>488219050</v>
          </cell>
          <cell r="B602">
            <v>488219</v>
          </cell>
          <cell r="C602">
            <v>488</v>
          </cell>
          <cell r="D602" t="str">
            <v>SOUTH SHORE</v>
          </cell>
          <cell r="E602">
            <v>219</v>
          </cell>
          <cell r="F602" t="str">
            <v>NORWELL</v>
          </cell>
          <cell r="G602">
            <v>50</v>
          </cell>
          <cell r="H602" t="str">
            <v>CANTON</v>
          </cell>
          <cell r="I602">
            <v>129.68780138973017</v>
          </cell>
          <cell r="J602">
            <v>8000</v>
          </cell>
          <cell r="K602">
            <v>2375</v>
          </cell>
          <cell r="L602">
            <v>893</v>
          </cell>
        </row>
        <row r="603">
          <cell r="A603">
            <v>488219065</v>
          </cell>
          <cell r="B603">
            <v>488219</v>
          </cell>
          <cell r="C603">
            <v>488</v>
          </cell>
          <cell r="D603" t="str">
            <v>SOUTH SHORE</v>
          </cell>
          <cell r="E603">
            <v>219</v>
          </cell>
          <cell r="F603" t="str">
            <v>NORWELL</v>
          </cell>
          <cell r="G603">
            <v>65</v>
          </cell>
          <cell r="H603" t="str">
            <v>COHASSET</v>
          </cell>
          <cell r="I603">
            <v>138.69080495210909</v>
          </cell>
          <cell r="J603">
            <v>9739</v>
          </cell>
          <cell r="K603">
            <v>3768</v>
          </cell>
          <cell r="L603">
            <v>893</v>
          </cell>
        </row>
        <row r="604">
          <cell r="A604">
            <v>488219082</v>
          </cell>
          <cell r="B604">
            <v>488219</v>
          </cell>
          <cell r="C604">
            <v>488</v>
          </cell>
          <cell r="D604" t="str">
            <v>SOUTH SHORE</v>
          </cell>
          <cell r="E604">
            <v>219</v>
          </cell>
          <cell r="F604" t="str">
            <v>NORWELL</v>
          </cell>
          <cell r="G604">
            <v>82</v>
          </cell>
          <cell r="H604" t="str">
            <v>DUXBURY</v>
          </cell>
          <cell r="I604">
            <v>120.6448524845777</v>
          </cell>
          <cell r="J604">
            <v>11167</v>
          </cell>
          <cell r="K604">
            <v>2305</v>
          </cell>
          <cell r="L604">
            <v>893</v>
          </cell>
        </row>
        <row r="605">
          <cell r="A605">
            <v>488219083</v>
          </cell>
          <cell r="B605">
            <v>488219</v>
          </cell>
          <cell r="C605">
            <v>488</v>
          </cell>
          <cell r="D605" t="str">
            <v>SOUTH SHORE</v>
          </cell>
          <cell r="E605">
            <v>219</v>
          </cell>
          <cell r="F605" t="str">
            <v>NORWELL</v>
          </cell>
          <cell r="G605">
            <v>83</v>
          </cell>
          <cell r="H605" t="str">
            <v>EAST BRIDGEWATER</v>
          </cell>
          <cell r="I605">
            <v>104.34650846331985</v>
          </cell>
          <cell r="J605">
            <v>8342</v>
          </cell>
          <cell r="K605">
            <v>363</v>
          </cell>
          <cell r="L605">
            <v>893</v>
          </cell>
        </row>
        <row r="606">
          <cell r="A606">
            <v>488219122</v>
          </cell>
          <cell r="B606">
            <v>488219</v>
          </cell>
          <cell r="C606">
            <v>488</v>
          </cell>
          <cell r="D606" t="str">
            <v>SOUTH SHORE</v>
          </cell>
          <cell r="E606">
            <v>219</v>
          </cell>
          <cell r="F606" t="str">
            <v>NORWELL</v>
          </cell>
          <cell r="G606">
            <v>122</v>
          </cell>
          <cell r="H606" t="str">
            <v>HANOVER</v>
          </cell>
          <cell r="I606">
            <v>114.691983010426</v>
          </cell>
          <cell r="J606">
            <v>8529</v>
          </cell>
          <cell r="K606">
            <v>1253</v>
          </cell>
          <cell r="L606">
            <v>893</v>
          </cell>
        </row>
        <row r="607">
          <cell r="A607">
            <v>488219131</v>
          </cell>
          <cell r="B607">
            <v>488219</v>
          </cell>
          <cell r="C607">
            <v>488</v>
          </cell>
          <cell r="D607" t="str">
            <v>SOUTH SHORE</v>
          </cell>
          <cell r="E607">
            <v>219</v>
          </cell>
          <cell r="F607" t="str">
            <v>NORWELL</v>
          </cell>
          <cell r="G607">
            <v>131</v>
          </cell>
          <cell r="H607" t="str">
            <v>HINGHAM</v>
          </cell>
          <cell r="I607">
            <v>118.66615926528451</v>
          </cell>
          <cell r="J607">
            <v>9739</v>
          </cell>
          <cell r="K607">
            <v>1818</v>
          </cell>
          <cell r="L607">
            <v>893</v>
          </cell>
        </row>
        <row r="608">
          <cell r="A608">
            <v>488219133</v>
          </cell>
          <cell r="B608">
            <v>488219</v>
          </cell>
          <cell r="C608">
            <v>488</v>
          </cell>
          <cell r="D608" t="str">
            <v>SOUTH SHORE</v>
          </cell>
          <cell r="E608">
            <v>219</v>
          </cell>
          <cell r="F608" t="str">
            <v>NORWELL</v>
          </cell>
          <cell r="G608">
            <v>133</v>
          </cell>
          <cell r="H608" t="str">
            <v>HOLBROOK</v>
          </cell>
          <cell r="I608">
            <v>117.52001982202849</v>
          </cell>
          <cell r="J608">
            <v>8749</v>
          </cell>
          <cell r="K608">
            <v>1533</v>
          </cell>
          <cell r="L608">
            <v>893</v>
          </cell>
        </row>
        <row r="609">
          <cell r="A609">
            <v>488219142</v>
          </cell>
          <cell r="B609">
            <v>488219</v>
          </cell>
          <cell r="C609">
            <v>488</v>
          </cell>
          <cell r="D609" t="str">
            <v>SOUTH SHORE</v>
          </cell>
          <cell r="E609">
            <v>219</v>
          </cell>
          <cell r="F609" t="str">
            <v>NORWELL</v>
          </cell>
          <cell r="G609">
            <v>142</v>
          </cell>
          <cell r="H609" t="str">
            <v>HULL</v>
          </cell>
          <cell r="I609">
            <v>139.52849442916065</v>
          </cell>
          <cell r="J609">
            <v>9605</v>
          </cell>
          <cell r="K609">
            <v>3797</v>
          </cell>
          <cell r="L609">
            <v>893</v>
          </cell>
        </row>
        <row r="610">
          <cell r="A610">
            <v>488219145</v>
          </cell>
          <cell r="B610">
            <v>488219</v>
          </cell>
          <cell r="C610">
            <v>488</v>
          </cell>
          <cell r="D610" t="str">
            <v>SOUTH SHORE</v>
          </cell>
          <cell r="E610">
            <v>219</v>
          </cell>
          <cell r="F610" t="str">
            <v>NORWELL</v>
          </cell>
          <cell r="G610">
            <v>145</v>
          </cell>
          <cell r="H610" t="str">
            <v>KINGSTON</v>
          </cell>
          <cell r="I610">
            <v>110.76260336287717</v>
          </cell>
          <cell r="J610">
            <v>8342</v>
          </cell>
          <cell r="K610">
            <v>898</v>
          </cell>
          <cell r="L610">
            <v>893</v>
          </cell>
        </row>
        <row r="611">
          <cell r="A611">
            <v>488219171</v>
          </cell>
          <cell r="B611">
            <v>488219</v>
          </cell>
          <cell r="C611">
            <v>488</v>
          </cell>
          <cell r="D611" t="str">
            <v>SOUTH SHORE</v>
          </cell>
          <cell r="E611">
            <v>219</v>
          </cell>
          <cell r="F611" t="str">
            <v>NORWELL</v>
          </cell>
          <cell r="G611">
            <v>171</v>
          </cell>
          <cell r="H611" t="str">
            <v>MARSHFIELD</v>
          </cell>
          <cell r="I611">
            <v>108.21632597285382</v>
          </cell>
          <cell r="J611">
            <v>9667</v>
          </cell>
          <cell r="K611">
            <v>794</v>
          </cell>
          <cell r="L611">
            <v>893</v>
          </cell>
        </row>
        <row r="612">
          <cell r="A612">
            <v>488219219</v>
          </cell>
          <cell r="B612">
            <v>488219</v>
          </cell>
          <cell r="C612">
            <v>488</v>
          </cell>
          <cell r="D612" t="str">
            <v>SOUTH SHORE</v>
          </cell>
          <cell r="E612">
            <v>219</v>
          </cell>
          <cell r="F612" t="str">
            <v>NORWELL</v>
          </cell>
          <cell r="G612">
            <v>219</v>
          </cell>
          <cell r="H612" t="str">
            <v>NORWELL</v>
          </cell>
          <cell r="I612">
            <v>130.17585695598399</v>
          </cell>
          <cell r="J612">
            <v>8368</v>
          </cell>
          <cell r="K612">
            <v>2525</v>
          </cell>
          <cell r="L612">
            <v>893</v>
          </cell>
        </row>
        <row r="613">
          <cell r="A613">
            <v>488219231</v>
          </cell>
          <cell r="B613">
            <v>488219</v>
          </cell>
          <cell r="C613">
            <v>488</v>
          </cell>
          <cell r="D613" t="str">
            <v>SOUTH SHORE</v>
          </cell>
          <cell r="E613">
            <v>219</v>
          </cell>
          <cell r="F613" t="str">
            <v>NORWELL</v>
          </cell>
          <cell r="G613">
            <v>231</v>
          </cell>
          <cell r="H613" t="str">
            <v>PEMBROKE</v>
          </cell>
          <cell r="I613">
            <v>102.72968154514723</v>
          </cell>
          <cell r="J613">
            <v>9186</v>
          </cell>
          <cell r="K613">
            <v>251</v>
          </cell>
          <cell r="L613">
            <v>893</v>
          </cell>
        </row>
        <row r="614">
          <cell r="A614">
            <v>488219239</v>
          </cell>
          <cell r="B614">
            <v>488219</v>
          </cell>
          <cell r="C614">
            <v>488</v>
          </cell>
          <cell r="D614" t="str">
            <v>SOUTH SHORE</v>
          </cell>
          <cell r="E614">
            <v>219</v>
          </cell>
          <cell r="F614" t="str">
            <v>NORWELL</v>
          </cell>
          <cell r="G614">
            <v>239</v>
          </cell>
          <cell r="H614" t="str">
            <v>PLYMOUTH</v>
          </cell>
          <cell r="I614">
            <v>118.06318737391921</v>
          </cell>
          <cell r="J614">
            <v>9174</v>
          </cell>
          <cell r="K614">
            <v>1657</v>
          </cell>
          <cell r="L614">
            <v>893</v>
          </cell>
        </row>
        <row r="615">
          <cell r="A615">
            <v>488219240</v>
          </cell>
          <cell r="B615">
            <v>488219</v>
          </cell>
          <cell r="C615">
            <v>488</v>
          </cell>
          <cell r="D615" t="str">
            <v>SOUTH SHORE</v>
          </cell>
          <cell r="E615">
            <v>219</v>
          </cell>
          <cell r="F615" t="str">
            <v>NORWELL</v>
          </cell>
          <cell r="G615">
            <v>240</v>
          </cell>
          <cell r="H615" t="str">
            <v>PLYMPTON</v>
          </cell>
          <cell r="I615">
            <v>148.94401461693798</v>
          </cell>
          <cell r="J615">
            <v>8000</v>
          </cell>
          <cell r="K615">
            <v>3916</v>
          </cell>
          <cell r="L615">
            <v>893</v>
          </cell>
        </row>
        <row r="616">
          <cell r="A616">
            <v>488219243</v>
          </cell>
          <cell r="B616">
            <v>488219</v>
          </cell>
          <cell r="C616">
            <v>488</v>
          </cell>
          <cell r="D616" t="str">
            <v>SOUTH SHORE</v>
          </cell>
          <cell r="E616">
            <v>219</v>
          </cell>
          <cell r="F616" t="str">
            <v>NORWELL</v>
          </cell>
          <cell r="G616">
            <v>243</v>
          </cell>
          <cell r="H616" t="str">
            <v>QUINCY</v>
          </cell>
          <cell r="I616">
            <v>114.3587150373222</v>
          </cell>
          <cell r="J616">
            <v>9778</v>
          </cell>
          <cell r="K616">
            <v>1404</v>
          </cell>
          <cell r="L616">
            <v>893</v>
          </cell>
        </row>
        <row r="617">
          <cell r="A617">
            <v>488219244</v>
          </cell>
          <cell r="B617">
            <v>488219</v>
          </cell>
          <cell r="C617">
            <v>488</v>
          </cell>
          <cell r="D617" t="str">
            <v>SOUTH SHORE</v>
          </cell>
          <cell r="E617">
            <v>219</v>
          </cell>
          <cell r="F617" t="str">
            <v>NORWELL</v>
          </cell>
          <cell r="G617">
            <v>244</v>
          </cell>
          <cell r="H617" t="str">
            <v>RANDOLPH</v>
          </cell>
          <cell r="I617">
            <v>126.86651298108893</v>
          </cell>
          <cell r="J617">
            <v>10468</v>
          </cell>
          <cell r="K617">
            <v>2812</v>
          </cell>
          <cell r="L617">
            <v>893</v>
          </cell>
        </row>
        <row r="618">
          <cell r="A618">
            <v>488219251</v>
          </cell>
          <cell r="B618">
            <v>488219</v>
          </cell>
          <cell r="C618">
            <v>488</v>
          </cell>
          <cell r="D618" t="str">
            <v>SOUTH SHORE</v>
          </cell>
          <cell r="E618">
            <v>219</v>
          </cell>
          <cell r="F618" t="str">
            <v>NORWELL</v>
          </cell>
          <cell r="G618">
            <v>251</v>
          </cell>
          <cell r="H618" t="str">
            <v>ROCKLAND</v>
          </cell>
          <cell r="I618">
            <v>119.41024473507082</v>
          </cell>
          <cell r="J618">
            <v>9021</v>
          </cell>
          <cell r="K618">
            <v>1751</v>
          </cell>
          <cell r="L618">
            <v>893</v>
          </cell>
        </row>
        <row r="619">
          <cell r="A619">
            <v>488219264</v>
          </cell>
          <cell r="B619">
            <v>488219</v>
          </cell>
          <cell r="C619">
            <v>488</v>
          </cell>
          <cell r="D619" t="str">
            <v>SOUTH SHORE</v>
          </cell>
          <cell r="E619">
            <v>219</v>
          </cell>
          <cell r="F619" t="str">
            <v>NORWELL</v>
          </cell>
          <cell r="G619">
            <v>264</v>
          </cell>
          <cell r="H619" t="str">
            <v>SCITUATE</v>
          </cell>
          <cell r="I619">
            <v>122.05150876927738</v>
          </cell>
          <cell r="J619">
            <v>8922</v>
          </cell>
          <cell r="K619">
            <v>1967</v>
          </cell>
          <cell r="L619">
            <v>893</v>
          </cell>
        </row>
        <row r="620">
          <cell r="A620">
            <v>488219293</v>
          </cell>
          <cell r="B620">
            <v>488219</v>
          </cell>
          <cell r="C620">
            <v>488</v>
          </cell>
          <cell r="D620" t="str">
            <v>SOUTH SHORE</v>
          </cell>
          <cell r="E620">
            <v>219</v>
          </cell>
          <cell r="F620" t="str">
            <v>NORWELL</v>
          </cell>
          <cell r="G620">
            <v>293</v>
          </cell>
          <cell r="H620" t="str">
            <v>TAUNTON</v>
          </cell>
          <cell r="I620">
            <v>100</v>
          </cell>
          <cell r="J620">
            <v>12594</v>
          </cell>
          <cell r="K620">
            <v>0</v>
          </cell>
          <cell r="L620">
            <v>893</v>
          </cell>
        </row>
        <row r="621">
          <cell r="A621">
            <v>488219307</v>
          </cell>
          <cell r="B621">
            <v>488219</v>
          </cell>
          <cell r="C621">
            <v>488</v>
          </cell>
          <cell r="D621" t="str">
            <v>SOUTH SHORE</v>
          </cell>
          <cell r="E621">
            <v>219</v>
          </cell>
          <cell r="F621" t="str">
            <v>NORWELL</v>
          </cell>
          <cell r="G621">
            <v>307</v>
          </cell>
          <cell r="H621" t="str">
            <v>WALPOLE</v>
          </cell>
          <cell r="I621">
            <v>123.71161649661737</v>
          </cell>
          <cell r="J621">
            <v>8386</v>
          </cell>
          <cell r="K621">
            <v>1988</v>
          </cell>
          <cell r="L621">
            <v>893</v>
          </cell>
        </row>
        <row r="622">
          <cell r="A622">
            <v>488219336</v>
          </cell>
          <cell r="B622">
            <v>488219</v>
          </cell>
          <cell r="C622">
            <v>488</v>
          </cell>
          <cell r="D622" t="str">
            <v>SOUTH SHORE</v>
          </cell>
          <cell r="E622">
            <v>219</v>
          </cell>
          <cell r="F622" t="str">
            <v>NORWELL</v>
          </cell>
          <cell r="G622">
            <v>336</v>
          </cell>
          <cell r="H622" t="str">
            <v>WEYMOUTH</v>
          </cell>
          <cell r="I622">
            <v>100.82543636922898</v>
          </cell>
          <cell r="J622">
            <v>9887</v>
          </cell>
          <cell r="K622">
            <v>82</v>
          </cell>
          <cell r="L622">
            <v>893</v>
          </cell>
        </row>
        <row r="623">
          <cell r="A623">
            <v>488219625</v>
          </cell>
          <cell r="B623">
            <v>488219</v>
          </cell>
          <cell r="C623">
            <v>488</v>
          </cell>
          <cell r="D623" t="str">
            <v>SOUTH SHORE</v>
          </cell>
          <cell r="E623">
            <v>219</v>
          </cell>
          <cell r="F623" t="str">
            <v>NORWELL</v>
          </cell>
          <cell r="G623">
            <v>625</v>
          </cell>
          <cell r="H623" t="str">
            <v>BRIDGEWATER RAYNHAM</v>
          </cell>
          <cell r="I623">
            <v>113.59125795440991</v>
          </cell>
          <cell r="J623">
            <v>12594</v>
          </cell>
          <cell r="K623">
            <v>1712</v>
          </cell>
          <cell r="L623">
            <v>893</v>
          </cell>
        </row>
        <row r="624">
          <cell r="A624">
            <v>488219760</v>
          </cell>
          <cell r="B624">
            <v>488219</v>
          </cell>
          <cell r="C624">
            <v>488</v>
          </cell>
          <cell r="D624" t="str">
            <v>SOUTH SHORE</v>
          </cell>
          <cell r="E624">
            <v>219</v>
          </cell>
          <cell r="F624" t="str">
            <v>NORWELL</v>
          </cell>
          <cell r="G624">
            <v>760</v>
          </cell>
          <cell r="H624" t="str">
            <v>SILVER LAKE</v>
          </cell>
          <cell r="I624">
            <v>106.02439643908926</v>
          </cell>
          <cell r="J624">
            <v>9635</v>
          </cell>
          <cell r="K624">
            <v>580</v>
          </cell>
          <cell r="L624">
            <v>893</v>
          </cell>
        </row>
        <row r="625">
          <cell r="A625">
            <v>488219780</v>
          </cell>
          <cell r="B625">
            <v>488219</v>
          </cell>
          <cell r="C625">
            <v>488</v>
          </cell>
          <cell r="D625" t="str">
            <v>SOUTH SHORE</v>
          </cell>
          <cell r="E625">
            <v>219</v>
          </cell>
          <cell r="F625" t="str">
            <v>NORWELL</v>
          </cell>
          <cell r="G625">
            <v>780</v>
          </cell>
          <cell r="H625" t="str">
            <v>WHITMAN HANSON</v>
          </cell>
          <cell r="I625">
            <v>104.9776876449273</v>
          </cell>
          <cell r="J625">
            <v>9186</v>
          </cell>
          <cell r="K625">
            <v>457</v>
          </cell>
          <cell r="L625">
            <v>893</v>
          </cell>
        </row>
        <row r="626">
          <cell r="A626">
            <v>489020020</v>
          </cell>
          <cell r="B626">
            <v>489020</v>
          </cell>
          <cell r="C626">
            <v>489</v>
          </cell>
          <cell r="D626" t="str">
            <v>STURGIS</v>
          </cell>
          <cell r="E626">
            <v>20</v>
          </cell>
          <cell r="F626" t="str">
            <v>BARNSTABLE</v>
          </cell>
          <cell r="G626">
            <v>20</v>
          </cell>
          <cell r="H626" t="str">
            <v>BARNSTABLE</v>
          </cell>
          <cell r="I626">
            <v>116.13834913631074</v>
          </cell>
          <cell r="J626">
            <v>9519</v>
          </cell>
          <cell r="K626">
            <v>1536</v>
          </cell>
          <cell r="L626">
            <v>893</v>
          </cell>
        </row>
        <row r="627">
          <cell r="A627">
            <v>489020036</v>
          </cell>
          <cell r="B627">
            <v>489020</v>
          </cell>
          <cell r="C627">
            <v>489</v>
          </cell>
          <cell r="D627" t="str">
            <v>STURGIS</v>
          </cell>
          <cell r="E627">
            <v>20</v>
          </cell>
          <cell r="F627" t="str">
            <v>BARNSTABLE</v>
          </cell>
          <cell r="G627">
            <v>36</v>
          </cell>
          <cell r="H627" t="str">
            <v>BOURNE</v>
          </cell>
          <cell r="I627">
            <v>125.2827544935225</v>
          </cell>
          <cell r="J627">
            <v>9457</v>
          </cell>
          <cell r="K627">
            <v>2391</v>
          </cell>
          <cell r="L627">
            <v>893</v>
          </cell>
        </row>
        <row r="628">
          <cell r="A628">
            <v>489020052</v>
          </cell>
          <cell r="B628">
            <v>489020</v>
          </cell>
          <cell r="C628">
            <v>489</v>
          </cell>
          <cell r="D628" t="str">
            <v>STURGIS</v>
          </cell>
          <cell r="E628">
            <v>20</v>
          </cell>
          <cell r="F628" t="str">
            <v>BARNSTABLE</v>
          </cell>
          <cell r="G628">
            <v>52</v>
          </cell>
          <cell r="H628" t="str">
            <v>CARVER</v>
          </cell>
          <cell r="I628">
            <v>122.13582239797236</v>
          </cell>
          <cell r="J628">
            <v>9384</v>
          </cell>
          <cell r="K628">
            <v>2077</v>
          </cell>
          <cell r="L628">
            <v>893</v>
          </cell>
        </row>
        <row r="629">
          <cell r="A629">
            <v>489020094</v>
          </cell>
          <cell r="B629">
            <v>489020</v>
          </cell>
          <cell r="C629">
            <v>489</v>
          </cell>
          <cell r="D629" t="str">
            <v>STURGIS</v>
          </cell>
          <cell r="E629">
            <v>20</v>
          </cell>
          <cell r="F629" t="str">
            <v>BARNSTABLE</v>
          </cell>
          <cell r="G629">
            <v>94</v>
          </cell>
          <cell r="H629" t="str">
            <v>FAIRHAVEN</v>
          </cell>
          <cell r="I629">
            <v>110.97216001218496</v>
          </cell>
          <cell r="J629">
            <v>9384</v>
          </cell>
          <cell r="K629">
            <v>1030</v>
          </cell>
          <cell r="L629">
            <v>893</v>
          </cell>
        </row>
        <row r="630">
          <cell r="A630">
            <v>489020096</v>
          </cell>
          <cell r="B630">
            <v>489020</v>
          </cell>
          <cell r="C630">
            <v>489</v>
          </cell>
          <cell r="D630" t="str">
            <v>STURGIS</v>
          </cell>
          <cell r="E630">
            <v>20</v>
          </cell>
          <cell r="F630" t="str">
            <v>BARNSTABLE</v>
          </cell>
          <cell r="G630">
            <v>96</v>
          </cell>
          <cell r="H630" t="str">
            <v>FALMOUTH</v>
          </cell>
          <cell r="I630">
            <v>146.55675022115128</v>
          </cell>
          <cell r="J630">
            <v>9603</v>
          </cell>
          <cell r="K630">
            <v>4471</v>
          </cell>
          <cell r="L630">
            <v>893</v>
          </cell>
        </row>
        <row r="631">
          <cell r="A631">
            <v>489020131</v>
          </cell>
          <cell r="B631">
            <v>489020</v>
          </cell>
          <cell r="C631">
            <v>489</v>
          </cell>
          <cell r="D631" t="str">
            <v>STURGIS</v>
          </cell>
          <cell r="E631">
            <v>20</v>
          </cell>
          <cell r="F631" t="str">
            <v>BARNSTABLE</v>
          </cell>
          <cell r="G631">
            <v>131</v>
          </cell>
          <cell r="H631" t="str">
            <v>HINGHAM</v>
          </cell>
          <cell r="I631">
            <v>118.66615926528451</v>
          </cell>
          <cell r="J631">
            <v>9384</v>
          </cell>
          <cell r="K631">
            <v>1752</v>
          </cell>
          <cell r="L631">
            <v>893</v>
          </cell>
        </row>
        <row r="632">
          <cell r="A632">
            <v>489020172</v>
          </cell>
          <cell r="B632">
            <v>489020</v>
          </cell>
          <cell r="C632">
            <v>489</v>
          </cell>
          <cell r="D632" t="str">
            <v>STURGIS</v>
          </cell>
          <cell r="E632">
            <v>20</v>
          </cell>
          <cell r="F632" t="str">
            <v>BARNSTABLE</v>
          </cell>
          <cell r="G632">
            <v>172</v>
          </cell>
          <cell r="H632" t="str">
            <v>MASHPEE</v>
          </cell>
          <cell r="I632">
            <v>139.85131543589353</v>
          </cell>
          <cell r="J632">
            <v>9506</v>
          </cell>
          <cell r="K632">
            <v>3788</v>
          </cell>
          <cell r="L632">
            <v>893</v>
          </cell>
        </row>
        <row r="633">
          <cell r="A633">
            <v>489020239</v>
          </cell>
          <cell r="B633">
            <v>489020</v>
          </cell>
          <cell r="C633">
            <v>489</v>
          </cell>
          <cell r="D633" t="str">
            <v>STURGIS</v>
          </cell>
          <cell r="E633">
            <v>20</v>
          </cell>
          <cell r="F633" t="str">
            <v>BARNSTABLE</v>
          </cell>
          <cell r="G633">
            <v>239</v>
          </cell>
          <cell r="H633" t="str">
            <v>PLYMOUTH</v>
          </cell>
          <cell r="I633">
            <v>118.06318737391921</v>
          </cell>
          <cell r="J633">
            <v>9742</v>
          </cell>
          <cell r="K633">
            <v>1760</v>
          </cell>
          <cell r="L633">
            <v>893</v>
          </cell>
        </row>
        <row r="634">
          <cell r="A634">
            <v>489020242</v>
          </cell>
          <cell r="B634">
            <v>489020</v>
          </cell>
          <cell r="C634">
            <v>489</v>
          </cell>
          <cell r="D634" t="str">
            <v>STURGIS</v>
          </cell>
          <cell r="E634">
            <v>20</v>
          </cell>
          <cell r="F634" t="str">
            <v>BARNSTABLE</v>
          </cell>
          <cell r="G634">
            <v>242</v>
          </cell>
          <cell r="H634" t="str">
            <v>PROVINCETOWN</v>
          </cell>
          <cell r="I634">
            <v>375.4087397560902</v>
          </cell>
          <cell r="J634">
            <v>9384</v>
          </cell>
          <cell r="K634">
            <v>25844</v>
          </cell>
          <cell r="L634">
            <v>893</v>
          </cell>
        </row>
        <row r="635">
          <cell r="A635">
            <v>489020261</v>
          </cell>
          <cell r="B635">
            <v>489020</v>
          </cell>
          <cell r="C635">
            <v>489</v>
          </cell>
          <cell r="D635" t="str">
            <v>STURGIS</v>
          </cell>
          <cell r="E635">
            <v>20</v>
          </cell>
          <cell r="F635" t="str">
            <v>BARNSTABLE</v>
          </cell>
          <cell r="G635">
            <v>261</v>
          </cell>
          <cell r="H635" t="str">
            <v>SANDWICH</v>
          </cell>
          <cell r="I635">
            <v>127.67513078980835</v>
          </cell>
          <cell r="J635">
            <v>9476</v>
          </cell>
          <cell r="K635">
            <v>2622</v>
          </cell>
          <cell r="L635">
            <v>893</v>
          </cell>
        </row>
        <row r="636">
          <cell r="A636">
            <v>489020310</v>
          </cell>
          <cell r="B636">
            <v>489020</v>
          </cell>
          <cell r="C636">
            <v>489</v>
          </cell>
          <cell r="D636" t="str">
            <v>STURGIS</v>
          </cell>
          <cell r="E636">
            <v>20</v>
          </cell>
          <cell r="F636" t="str">
            <v>BARNSTABLE</v>
          </cell>
          <cell r="G636">
            <v>310</v>
          </cell>
          <cell r="H636" t="str">
            <v>WAREHAM</v>
          </cell>
          <cell r="I636">
            <v>106.94707091480451</v>
          </cell>
          <cell r="J636">
            <v>9727</v>
          </cell>
          <cell r="K636">
            <v>676</v>
          </cell>
          <cell r="L636">
            <v>893</v>
          </cell>
        </row>
        <row r="637">
          <cell r="A637">
            <v>489020645</v>
          </cell>
          <cell r="B637">
            <v>489020</v>
          </cell>
          <cell r="C637">
            <v>489</v>
          </cell>
          <cell r="D637" t="str">
            <v>STURGIS</v>
          </cell>
          <cell r="E637">
            <v>20</v>
          </cell>
          <cell r="F637" t="str">
            <v>BARNSTABLE</v>
          </cell>
          <cell r="G637">
            <v>645</v>
          </cell>
          <cell r="H637" t="str">
            <v>DENNIS YARMOUTH</v>
          </cell>
          <cell r="I637">
            <v>134.65708452516856</v>
          </cell>
          <cell r="J637">
            <v>9689</v>
          </cell>
          <cell r="K637">
            <v>3358</v>
          </cell>
          <cell r="L637">
            <v>893</v>
          </cell>
        </row>
        <row r="638">
          <cell r="A638">
            <v>489020660</v>
          </cell>
          <cell r="B638">
            <v>489020</v>
          </cell>
          <cell r="C638">
            <v>489</v>
          </cell>
          <cell r="D638" t="str">
            <v>STURGIS</v>
          </cell>
          <cell r="E638">
            <v>20</v>
          </cell>
          <cell r="F638" t="str">
            <v>BARNSTABLE</v>
          </cell>
          <cell r="G638">
            <v>660</v>
          </cell>
          <cell r="H638" t="str">
            <v>NAUSET</v>
          </cell>
          <cell r="I638">
            <v>186.06371418318105</v>
          </cell>
          <cell r="J638">
            <v>9623</v>
          </cell>
          <cell r="K638">
            <v>8282</v>
          </cell>
          <cell r="L638">
            <v>893</v>
          </cell>
        </row>
        <row r="639">
          <cell r="A639">
            <v>489020665</v>
          </cell>
          <cell r="B639">
            <v>489020</v>
          </cell>
          <cell r="C639">
            <v>489</v>
          </cell>
          <cell r="D639" t="str">
            <v>STURGIS</v>
          </cell>
          <cell r="E639">
            <v>20</v>
          </cell>
          <cell r="F639" t="str">
            <v>BARNSTABLE</v>
          </cell>
          <cell r="G639">
            <v>665</v>
          </cell>
          <cell r="H639" t="str">
            <v>FREETOWN LAKEVILLE</v>
          </cell>
          <cell r="I639">
            <v>105.54408794244506</v>
          </cell>
          <cell r="J639">
            <v>9384</v>
          </cell>
          <cell r="K639">
            <v>520</v>
          </cell>
          <cell r="L639">
            <v>893</v>
          </cell>
        </row>
        <row r="640">
          <cell r="A640">
            <v>489020712</v>
          </cell>
          <cell r="B640">
            <v>489020</v>
          </cell>
          <cell r="C640">
            <v>489</v>
          </cell>
          <cell r="D640" t="str">
            <v>STURGIS</v>
          </cell>
          <cell r="E640">
            <v>20</v>
          </cell>
          <cell r="F640" t="str">
            <v>BARNSTABLE</v>
          </cell>
          <cell r="G640">
            <v>712</v>
          </cell>
          <cell r="H640" t="str">
            <v>MONOMOY</v>
          </cell>
          <cell r="I640">
            <v>148.14983447292263</v>
          </cell>
          <cell r="J640">
            <v>9498</v>
          </cell>
          <cell r="K640">
            <v>4573</v>
          </cell>
          <cell r="L640">
            <v>893</v>
          </cell>
        </row>
        <row r="641">
          <cell r="A641">
            <v>489020760</v>
          </cell>
          <cell r="B641">
            <v>489020</v>
          </cell>
          <cell r="C641">
            <v>489</v>
          </cell>
          <cell r="D641" t="str">
            <v>STURGIS</v>
          </cell>
          <cell r="E641">
            <v>20</v>
          </cell>
          <cell r="F641" t="str">
            <v>BARNSTABLE</v>
          </cell>
          <cell r="G641">
            <v>760</v>
          </cell>
          <cell r="H641" t="str">
            <v>SILVER LAKE</v>
          </cell>
          <cell r="I641">
            <v>106.02439643908926</v>
          </cell>
          <cell r="J641">
            <v>9384</v>
          </cell>
          <cell r="K641">
            <v>565</v>
          </cell>
          <cell r="L641">
            <v>893</v>
          </cell>
        </row>
        <row r="642">
          <cell r="A642">
            <v>491095072</v>
          </cell>
          <cell r="B642">
            <v>491095</v>
          </cell>
          <cell r="C642">
            <v>491</v>
          </cell>
          <cell r="D642" t="str">
            <v>ATLANTIS</v>
          </cell>
          <cell r="E642">
            <v>95</v>
          </cell>
          <cell r="F642" t="str">
            <v>FALL RIVER</v>
          </cell>
          <cell r="G642">
            <v>72</v>
          </cell>
          <cell r="H642" t="str">
            <v>DARTMOUTH</v>
          </cell>
          <cell r="I642">
            <v>108.01570193157457</v>
          </cell>
          <cell r="J642">
            <v>7895</v>
          </cell>
          <cell r="K642">
            <v>633</v>
          </cell>
          <cell r="L642">
            <v>893</v>
          </cell>
        </row>
        <row r="643">
          <cell r="A643">
            <v>491095095</v>
          </cell>
          <cell r="B643">
            <v>491095</v>
          </cell>
          <cell r="C643">
            <v>491</v>
          </cell>
          <cell r="D643" t="str">
            <v>ATLANTIS</v>
          </cell>
          <cell r="E643">
            <v>95</v>
          </cell>
          <cell r="F643" t="str">
            <v>FALL RIVER</v>
          </cell>
          <cell r="G643">
            <v>95</v>
          </cell>
          <cell r="H643" t="str">
            <v>FALL RIVER</v>
          </cell>
          <cell r="I643">
            <v>101.18193999440386</v>
          </cell>
          <cell r="J643">
            <v>9970</v>
          </cell>
          <cell r="K643">
            <v>118</v>
          </cell>
          <cell r="L643">
            <v>893</v>
          </cell>
        </row>
        <row r="644">
          <cell r="A644">
            <v>491095201</v>
          </cell>
          <cell r="B644">
            <v>491095</v>
          </cell>
          <cell r="C644">
            <v>491</v>
          </cell>
          <cell r="D644" t="str">
            <v>ATLANTIS</v>
          </cell>
          <cell r="E644">
            <v>95</v>
          </cell>
          <cell r="F644" t="str">
            <v>FALL RIVER</v>
          </cell>
          <cell r="G644">
            <v>201</v>
          </cell>
          <cell r="H644" t="str">
            <v>NEW BEDFORD</v>
          </cell>
          <cell r="I644">
            <v>101.42734682127372</v>
          </cell>
          <cell r="J644">
            <v>11474</v>
          </cell>
          <cell r="K644">
            <v>164</v>
          </cell>
          <cell r="L644">
            <v>893</v>
          </cell>
        </row>
        <row r="645">
          <cell r="A645">
            <v>491095273</v>
          </cell>
          <cell r="B645">
            <v>491095</v>
          </cell>
          <cell r="C645">
            <v>491</v>
          </cell>
          <cell r="D645" t="str">
            <v>ATLANTIS</v>
          </cell>
          <cell r="E645">
            <v>95</v>
          </cell>
          <cell r="F645" t="str">
            <v>FALL RIVER</v>
          </cell>
          <cell r="G645">
            <v>273</v>
          </cell>
          <cell r="H645" t="str">
            <v>SOMERSET</v>
          </cell>
          <cell r="I645">
            <v>133.59375367615655</v>
          </cell>
          <cell r="J645">
            <v>11103</v>
          </cell>
          <cell r="K645">
            <v>3730</v>
          </cell>
          <cell r="L645">
            <v>893</v>
          </cell>
        </row>
        <row r="646">
          <cell r="A646">
            <v>491095292</v>
          </cell>
          <cell r="B646">
            <v>491095</v>
          </cell>
          <cell r="C646">
            <v>491</v>
          </cell>
          <cell r="D646" t="str">
            <v>ATLANTIS</v>
          </cell>
          <cell r="E646">
            <v>95</v>
          </cell>
          <cell r="F646" t="str">
            <v>FALL RIVER</v>
          </cell>
          <cell r="G646">
            <v>292</v>
          </cell>
          <cell r="H646" t="str">
            <v>SWANSEA</v>
          </cell>
          <cell r="I646">
            <v>109.11277154737536</v>
          </cell>
          <cell r="J646">
            <v>10847</v>
          </cell>
          <cell r="K646">
            <v>988</v>
          </cell>
          <cell r="L646">
            <v>893</v>
          </cell>
        </row>
        <row r="647">
          <cell r="A647">
            <v>491095293</v>
          </cell>
          <cell r="B647">
            <v>491095</v>
          </cell>
          <cell r="C647">
            <v>491</v>
          </cell>
          <cell r="D647" t="str">
            <v>ATLANTIS</v>
          </cell>
          <cell r="E647">
            <v>95</v>
          </cell>
          <cell r="F647" t="str">
            <v>FALL RIVER</v>
          </cell>
          <cell r="G647">
            <v>293</v>
          </cell>
          <cell r="H647" t="str">
            <v>TAUNTON</v>
          </cell>
          <cell r="I647">
            <v>100</v>
          </cell>
          <cell r="J647">
            <v>7957</v>
          </cell>
          <cell r="K647">
            <v>0</v>
          </cell>
          <cell r="L647">
            <v>893</v>
          </cell>
        </row>
        <row r="648">
          <cell r="A648">
            <v>491095331</v>
          </cell>
          <cell r="B648">
            <v>491095</v>
          </cell>
          <cell r="C648">
            <v>491</v>
          </cell>
          <cell r="D648" t="str">
            <v>ATLANTIS</v>
          </cell>
          <cell r="E648">
            <v>95</v>
          </cell>
          <cell r="F648" t="str">
            <v>FALL RIVER</v>
          </cell>
          <cell r="G648">
            <v>331</v>
          </cell>
          <cell r="H648" t="str">
            <v>WESTPORT</v>
          </cell>
          <cell r="I648">
            <v>111.34815857039733</v>
          </cell>
          <cell r="J648">
            <v>9006</v>
          </cell>
          <cell r="K648">
            <v>1022</v>
          </cell>
          <cell r="L648">
            <v>893</v>
          </cell>
        </row>
        <row r="649">
          <cell r="A649">
            <v>491095625</v>
          </cell>
          <cell r="B649">
            <v>491095</v>
          </cell>
          <cell r="C649">
            <v>491</v>
          </cell>
          <cell r="D649" t="str">
            <v>ATLANTIS</v>
          </cell>
          <cell r="E649">
            <v>95</v>
          </cell>
          <cell r="F649" t="str">
            <v>FALL RIVER</v>
          </cell>
          <cell r="G649">
            <v>625</v>
          </cell>
          <cell r="H649" t="str">
            <v>BRIDGEWATER RAYNHAM</v>
          </cell>
          <cell r="I649">
            <v>113.59125795440991</v>
          </cell>
          <cell r="J649">
            <v>10942</v>
          </cell>
          <cell r="K649">
            <v>1487</v>
          </cell>
          <cell r="L649">
            <v>893</v>
          </cell>
        </row>
        <row r="650">
          <cell r="A650">
            <v>491095665</v>
          </cell>
          <cell r="B650">
            <v>491095</v>
          </cell>
          <cell r="C650">
            <v>491</v>
          </cell>
          <cell r="D650" t="str">
            <v>ATLANTIS</v>
          </cell>
          <cell r="E650">
            <v>95</v>
          </cell>
          <cell r="F650" t="str">
            <v>FALL RIVER</v>
          </cell>
          <cell r="G650">
            <v>665</v>
          </cell>
          <cell r="H650" t="str">
            <v>FREETOWN LAKEVILLE</v>
          </cell>
          <cell r="I650">
            <v>105.54408794244506</v>
          </cell>
          <cell r="J650">
            <v>11103</v>
          </cell>
          <cell r="K650">
            <v>616</v>
          </cell>
          <cell r="L650">
            <v>893</v>
          </cell>
        </row>
        <row r="651">
          <cell r="A651">
            <v>492281281</v>
          </cell>
          <cell r="B651">
            <v>492281</v>
          </cell>
          <cell r="C651">
            <v>492</v>
          </cell>
          <cell r="D651" t="str">
            <v>MARTIN LUTHER KING, JR CS OF EXCELLENCE</v>
          </cell>
          <cell r="E651">
            <v>281</v>
          </cell>
          <cell r="F651" t="str">
            <v>SPRINGFIELD</v>
          </cell>
          <cell r="G651">
            <v>281</v>
          </cell>
          <cell r="H651" t="str">
            <v>SPRINGFIELD</v>
          </cell>
          <cell r="I651">
            <v>100.68312073604319</v>
          </cell>
          <cell r="J651">
            <v>11210</v>
          </cell>
          <cell r="K651">
            <v>77</v>
          </cell>
          <cell r="L651">
            <v>893</v>
          </cell>
        </row>
        <row r="652">
          <cell r="A652">
            <v>492281325</v>
          </cell>
          <cell r="B652">
            <v>492281</v>
          </cell>
          <cell r="C652">
            <v>492</v>
          </cell>
          <cell r="D652" t="str">
            <v>MARTIN LUTHER KING, JR CS OF EXCELLENCE</v>
          </cell>
          <cell r="E652">
            <v>281</v>
          </cell>
          <cell r="F652" t="str">
            <v>SPRINGFIELD</v>
          </cell>
          <cell r="G652">
            <v>325</v>
          </cell>
          <cell r="H652" t="str">
            <v>WESTFIELD</v>
          </cell>
          <cell r="I652">
            <v>109.80094869278875</v>
          </cell>
          <cell r="J652">
            <v>11474</v>
          </cell>
          <cell r="K652">
            <v>1125</v>
          </cell>
          <cell r="L652">
            <v>893</v>
          </cell>
        </row>
        <row r="653">
          <cell r="A653">
            <v>492281332</v>
          </cell>
          <cell r="B653">
            <v>492281</v>
          </cell>
          <cell r="C653">
            <v>492</v>
          </cell>
          <cell r="D653" t="str">
            <v>MARTIN LUTHER KING, JR CS OF EXCELLENCE</v>
          </cell>
          <cell r="E653">
            <v>281</v>
          </cell>
          <cell r="F653" t="str">
            <v>SPRINGFIELD</v>
          </cell>
          <cell r="G653">
            <v>332</v>
          </cell>
          <cell r="H653" t="str">
            <v>WEST SPRINGFIELD</v>
          </cell>
          <cell r="I653">
            <v>108.60288166631167</v>
          </cell>
          <cell r="J653">
            <v>10098</v>
          </cell>
          <cell r="K653">
            <v>869</v>
          </cell>
          <cell r="L653">
            <v>893</v>
          </cell>
        </row>
        <row r="654">
          <cell r="A654">
            <v>493093010</v>
          </cell>
          <cell r="B654">
            <v>493093</v>
          </cell>
          <cell r="C654">
            <v>493</v>
          </cell>
          <cell r="D654" t="str">
            <v>PHOENIX CHARTER ACADEMY</v>
          </cell>
          <cell r="E654">
            <v>93</v>
          </cell>
          <cell r="F654" t="str">
            <v>EVERETT</v>
          </cell>
          <cell r="G654">
            <v>10</v>
          </cell>
          <cell r="H654" t="str">
            <v>ARLINGTON</v>
          </cell>
          <cell r="I654">
            <v>128.38006453469885</v>
          </cell>
          <cell r="J654">
            <v>13177</v>
          </cell>
          <cell r="K654">
            <v>3740</v>
          </cell>
          <cell r="L654">
            <v>893</v>
          </cell>
        </row>
        <row r="655">
          <cell r="A655">
            <v>493093035</v>
          </cell>
          <cell r="B655">
            <v>493093</v>
          </cell>
          <cell r="C655">
            <v>493</v>
          </cell>
          <cell r="D655" t="str">
            <v>PHOENIX CHARTER ACADEMY</v>
          </cell>
          <cell r="E655">
            <v>93</v>
          </cell>
          <cell r="F655" t="str">
            <v>EVERETT</v>
          </cell>
          <cell r="G655">
            <v>35</v>
          </cell>
          <cell r="H655" t="str">
            <v>BOSTON</v>
          </cell>
          <cell r="I655">
            <v>116.58800846300366</v>
          </cell>
          <cell r="J655">
            <v>11951</v>
          </cell>
          <cell r="K655">
            <v>1982</v>
          </cell>
          <cell r="L655">
            <v>893</v>
          </cell>
        </row>
        <row r="656">
          <cell r="A656">
            <v>493093057</v>
          </cell>
          <cell r="B656">
            <v>493093</v>
          </cell>
          <cell r="C656">
            <v>493</v>
          </cell>
          <cell r="D656" t="str">
            <v>PHOENIX CHARTER ACADEMY</v>
          </cell>
          <cell r="E656">
            <v>93</v>
          </cell>
          <cell r="F656" t="str">
            <v>EVERETT</v>
          </cell>
          <cell r="G656">
            <v>57</v>
          </cell>
          <cell r="H656" t="str">
            <v>CHELSEA</v>
          </cell>
          <cell r="I656">
            <v>101.56381076716967</v>
          </cell>
          <cell r="J656">
            <v>12382</v>
          </cell>
          <cell r="K656">
            <v>194</v>
          </cell>
          <cell r="L656">
            <v>893</v>
          </cell>
        </row>
        <row r="657">
          <cell r="A657">
            <v>493093093</v>
          </cell>
          <cell r="B657">
            <v>493093</v>
          </cell>
          <cell r="C657">
            <v>493</v>
          </cell>
          <cell r="D657" t="str">
            <v>PHOENIX CHARTER ACADEMY</v>
          </cell>
          <cell r="E657">
            <v>93</v>
          </cell>
          <cell r="F657" t="str">
            <v>EVERETT</v>
          </cell>
          <cell r="G657">
            <v>93</v>
          </cell>
          <cell r="H657" t="str">
            <v>EVERETT</v>
          </cell>
          <cell r="I657">
            <v>100</v>
          </cell>
          <cell r="J657">
            <v>11946</v>
          </cell>
          <cell r="K657">
            <v>0</v>
          </cell>
          <cell r="L657">
            <v>893</v>
          </cell>
        </row>
        <row r="658">
          <cell r="A658">
            <v>493093163</v>
          </cell>
          <cell r="B658">
            <v>493093</v>
          </cell>
          <cell r="C658">
            <v>493</v>
          </cell>
          <cell r="D658" t="str">
            <v>PHOENIX CHARTER ACADEMY</v>
          </cell>
          <cell r="E658">
            <v>93</v>
          </cell>
          <cell r="F658" t="str">
            <v>EVERETT</v>
          </cell>
          <cell r="G658">
            <v>163</v>
          </cell>
          <cell r="H658" t="str">
            <v>LYNN</v>
          </cell>
          <cell r="I658">
            <v>100.2951772277936</v>
          </cell>
          <cell r="J658">
            <v>11749</v>
          </cell>
          <cell r="K658">
            <v>35</v>
          </cell>
          <cell r="L658">
            <v>893</v>
          </cell>
        </row>
        <row r="659">
          <cell r="A659">
            <v>493093165</v>
          </cell>
          <cell r="B659">
            <v>493093</v>
          </cell>
          <cell r="C659">
            <v>493</v>
          </cell>
          <cell r="D659" t="str">
            <v>PHOENIX CHARTER ACADEMY</v>
          </cell>
          <cell r="E659">
            <v>93</v>
          </cell>
          <cell r="F659" t="str">
            <v>EVERETT</v>
          </cell>
          <cell r="G659">
            <v>165</v>
          </cell>
          <cell r="H659" t="str">
            <v>MALDEN</v>
          </cell>
          <cell r="I659">
            <v>100</v>
          </cell>
          <cell r="J659">
            <v>13177</v>
          </cell>
          <cell r="K659">
            <v>0</v>
          </cell>
          <cell r="L659">
            <v>893</v>
          </cell>
        </row>
        <row r="660">
          <cell r="A660">
            <v>493093176</v>
          </cell>
          <cell r="B660">
            <v>493093</v>
          </cell>
          <cell r="C660">
            <v>493</v>
          </cell>
          <cell r="D660" t="str">
            <v>PHOENIX CHARTER ACADEMY</v>
          </cell>
          <cell r="E660">
            <v>93</v>
          </cell>
          <cell r="F660" t="str">
            <v>EVERETT</v>
          </cell>
          <cell r="G660">
            <v>176</v>
          </cell>
          <cell r="H660" t="str">
            <v>MEDFORD</v>
          </cell>
          <cell r="I660">
            <v>113.22970435682558</v>
          </cell>
          <cell r="J660">
            <v>9684</v>
          </cell>
          <cell r="K660">
            <v>1281</v>
          </cell>
          <cell r="L660">
            <v>893</v>
          </cell>
        </row>
        <row r="661">
          <cell r="A661">
            <v>493093244</v>
          </cell>
          <cell r="B661">
            <v>493093</v>
          </cell>
          <cell r="C661">
            <v>493</v>
          </cell>
          <cell r="D661" t="str">
            <v>PHOENIX CHARTER ACADEMY</v>
          </cell>
          <cell r="E661">
            <v>93</v>
          </cell>
          <cell r="F661" t="str">
            <v>EVERETT</v>
          </cell>
          <cell r="G661">
            <v>244</v>
          </cell>
          <cell r="H661" t="str">
            <v>RANDOLPH</v>
          </cell>
          <cell r="I661">
            <v>126.86651298108893</v>
          </cell>
          <cell r="J661">
            <v>12522</v>
          </cell>
          <cell r="K661">
            <v>3364</v>
          </cell>
          <cell r="L661">
            <v>893</v>
          </cell>
        </row>
        <row r="662">
          <cell r="A662">
            <v>493093248</v>
          </cell>
          <cell r="B662">
            <v>493093</v>
          </cell>
          <cell r="C662">
            <v>493</v>
          </cell>
          <cell r="D662" t="str">
            <v>PHOENIX CHARTER ACADEMY</v>
          </cell>
          <cell r="E662">
            <v>93</v>
          </cell>
          <cell r="F662" t="str">
            <v>EVERETT</v>
          </cell>
          <cell r="G662">
            <v>248</v>
          </cell>
          <cell r="H662" t="str">
            <v>REVERE</v>
          </cell>
          <cell r="I662">
            <v>103.95062438142236</v>
          </cell>
          <cell r="J662">
            <v>12352</v>
          </cell>
          <cell r="K662">
            <v>488</v>
          </cell>
          <cell r="L662">
            <v>893</v>
          </cell>
        </row>
        <row r="663">
          <cell r="A663">
            <v>493093262</v>
          </cell>
          <cell r="B663">
            <v>493093</v>
          </cell>
          <cell r="C663">
            <v>493</v>
          </cell>
          <cell r="D663" t="str">
            <v>PHOENIX CHARTER ACADEMY</v>
          </cell>
          <cell r="E663">
            <v>93</v>
          </cell>
          <cell r="F663" t="str">
            <v>EVERETT</v>
          </cell>
          <cell r="G663">
            <v>262</v>
          </cell>
          <cell r="H663" t="str">
            <v>SAUGUS</v>
          </cell>
          <cell r="I663">
            <v>123.8472462793866</v>
          </cell>
          <cell r="J663">
            <v>9684</v>
          </cell>
          <cell r="K663">
            <v>2309</v>
          </cell>
          <cell r="L663">
            <v>893</v>
          </cell>
        </row>
        <row r="664">
          <cell r="A664">
            <v>493093274</v>
          </cell>
          <cell r="B664">
            <v>493093</v>
          </cell>
          <cell r="C664">
            <v>493</v>
          </cell>
          <cell r="D664" t="str">
            <v>PHOENIX CHARTER ACADEMY</v>
          </cell>
          <cell r="E664">
            <v>93</v>
          </cell>
          <cell r="F664" t="str">
            <v>EVERETT</v>
          </cell>
          <cell r="G664">
            <v>274</v>
          </cell>
          <cell r="H664" t="str">
            <v>SOMERVILLE</v>
          </cell>
          <cell r="I664">
            <v>121.57816783599654</v>
          </cell>
          <cell r="J664">
            <v>12686</v>
          </cell>
          <cell r="K664">
            <v>2737</v>
          </cell>
          <cell r="L664">
            <v>893</v>
          </cell>
        </row>
        <row r="665">
          <cell r="A665">
            <v>493093346</v>
          </cell>
          <cell r="B665">
            <v>493093</v>
          </cell>
          <cell r="C665">
            <v>493</v>
          </cell>
          <cell r="D665" t="str">
            <v>PHOENIX CHARTER ACADEMY</v>
          </cell>
          <cell r="E665">
            <v>93</v>
          </cell>
          <cell r="F665" t="str">
            <v>EVERETT</v>
          </cell>
          <cell r="G665">
            <v>346</v>
          </cell>
          <cell r="H665" t="str">
            <v>WINTHROP</v>
          </cell>
          <cell r="I665">
            <v>101.93946604371691</v>
          </cell>
          <cell r="J665">
            <v>12522</v>
          </cell>
          <cell r="K665">
            <v>243</v>
          </cell>
          <cell r="L665">
            <v>893</v>
          </cell>
        </row>
        <row r="666">
          <cell r="A666">
            <v>494093035</v>
          </cell>
          <cell r="B666">
            <v>494093</v>
          </cell>
          <cell r="C666">
            <v>494</v>
          </cell>
          <cell r="D666" t="str">
            <v>PIONEER CHARTER SCHOOL OF SCIENCE</v>
          </cell>
          <cell r="E666">
            <v>93</v>
          </cell>
          <cell r="F666" t="str">
            <v>EVERETT</v>
          </cell>
          <cell r="G666">
            <v>35</v>
          </cell>
          <cell r="H666" t="str">
            <v>BOSTON</v>
          </cell>
          <cell r="I666">
            <v>116.58800846300366</v>
          </cell>
          <cell r="J666">
            <v>11598</v>
          </cell>
          <cell r="K666">
            <v>1924</v>
          </cell>
          <cell r="L666">
            <v>893</v>
          </cell>
        </row>
        <row r="667">
          <cell r="A667">
            <v>494093056</v>
          </cell>
          <cell r="B667">
            <v>494093</v>
          </cell>
          <cell r="C667">
            <v>494</v>
          </cell>
          <cell r="D667" t="str">
            <v>PIONEER CHARTER SCHOOL OF SCIENCE</v>
          </cell>
          <cell r="E667">
            <v>93</v>
          </cell>
          <cell r="F667" t="str">
            <v>EVERETT</v>
          </cell>
          <cell r="G667">
            <v>56</v>
          </cell>
          <cell r="H667" t="str">
            <v>CHELMSFORD</v>
          </cell>
          <cell r="I667">
            <v>115.84804850629283</v>
          </cell>
          <cell r="J667">
            <v>7955</v>
          </cell>
          <cell r="K667">
            <v>1261</v>
          </cell>
          <cell r="L667">
            <v>893</v>
          </cell>
        </row>
        <row r="668">
          <cell r="A668">
            <v>494093057</v>
          </cell>
          <cell r="B668">
            <v>494093</v>
          </cell>
          <cell r="C668">
            <v>494</v>
          </cell>
          <cell r="D668" t="str">
            <v>PIONEER CHARTER SCHOOL OF SCIENCE</v>
          </cell>
          <cell r="E668">
            <v>93</v>
          </cell>
          <cell r="F668" t="str">
            <v>EVERETT</v>
          </cell>
          <cell r="G668">
            <v>57</v>
          </cell>
          <cell r="H668" t="str">
            <v>CHELSEA</v>
          </cell>
          <cell r="I668">
            <v>101.56381076716967</v>
          </cell>
          <cell r="J668">
            <v>11267</v>
          </cell>
          <cell r="K668">
            <v>176</v>
          </cell>
          <cell r="L668">
            <v>893</v>
          </cell>
        </row>
        <row r="669">
          <cell r="A669">
            <v>494093093</v>
          </cell>
          <cell r="B669">
            <v>494093</v>
          </cell>
          <cell r="C669">
            <v>494</v>
          </cell>
          <cell r="D669" t="str">
            <v>PIONEER CHARTER SCHOOL OF SCIENCE</v>
          </cell>
          <cell r="E669">
            <v>93</v>
          </cell>
          <cell r="F669" t="str">
            <v>EVERETT</v>
          </cell>
          <cell r="G669">
            <v>93</v>
          </cell>
          <cell r="H669" t="str">
            <v>EVERETT</v>
          </cell>
          <cell r="I669">
            <v>100</v>
          </cell>
          <cell r="J669">
            <v>11099</v>
          </cell>
          <cell r="K669">
            <v>0</v>
          </cell>
          <cell r="L669">
            <v>893</v>
          </cell>
        </row>
        <row r="670">
          <cell r="A670">
            <v>494093128</v>
          </cell>
          <cell r="B670">
            <v>494093</v>
          </cell>
          <cell r="C670">
            <v>494</v>
          </cell>
          <cell r="D670" t="str">
            <v>PIONEER CHARTER SCHOOL OF SCIENCE</v>
          </cell>
          <cell r="E670">
            <v>93</v>
          </cell>
          <cell r="F670" t="str">
            <v>EVERETT</v>
          </cell>
          <cell r="G670">
            <v>128</v>
          </cell>
          <cell r="H670" t="str">
            <v>HAVERHILL</v>
          </cell>
          <cell r="I670">
            <v>100</v>
          </cell>
          <cell r="J670">
            <v>7955</v>
          </cell>
          <cell r="K670">
            <v>0</v>
          </cell>
          <cell r="L670">
            <v>893</v>
          </cell>
        </row>
        <row r="671">
          <cell r="A671">
            <v>494093163</v>
          </cell>
          <cell r="B671">
            <v>494093</v>
          </cell>
          <cell r="C671">
            <v>494</v>
          </cell>
          <cell r="D671" t="str">
            <v>PIONEER CHARTER SCHOOL OF SCIENCE</v>
          </cell>
          <cell r="E671">
            <v>93</v>
          </cell>
          <cell r="F671" t="str">
            <v>EVERETT</v>
          </cell>
          <cell r="G671">
            <v>163</v>
          </cell>
          <cell r="H671" t="str">
            <v>LYNN</v>
          </cell>
          <cell r="I671">
            <v>100.2951772277936</v>
          </cell>
          <cell r="J671">
            <v>11399</v>
          </cell>
          <cell r="K671">
            <v>34</v>
          </cell>
          <cell r="L671">
            <v>893</v>
          </cell>
        </row>
        <row r="672">
          <cell r="A672">
            <v>494093165</v>
          </cell>
          <cell r="B672">
            <v>494093</v>
          </cell>
          <cell r="C672">
            <v>494</v>
          </cell>
          <cell r="D672" t="str">
            <v>PIONEER CHARTER SCHOOL OF SCIENCE</v>
          </cell>
          <cell r="E672">
            <v>93</v>
          </cell>
          <cell r="F672" t="str">
            <v>EVERETT</v>
          </cell>
          <cell r="G672">
            <v>165</v>
          </cell>
          <cell r="H672" t="str">
            <v>MALDEN</v>
          </cell>
          <cell r="I672">
            <v>100</v>
          </cell>
          <cell r="J672">
            <v>10987</v>
          </cell>
          <cell r="K672">
            <v>0</v>
          </cell>
          <cell r="L672">
            <v>893</v>
          </cell>
        </row>
        <row r="673">
          <cell r="A673">
            <v>494093176</v>
          </cell>
          <cell r="B673">
            <v>494093</v>
          </cell>
          <cell r="C673">
            <v>494</v>
          </cell>
          <cell r="D673" t="str">
            <v>PIONEER CHARTER SCHOOL OF SCIENCE</v>
          </cell>
          <cell r="E673">
            <v>93</v>
          </cell>
          <cell r="F673" t="str">
            <v>EVERETT</v>
          </cell>
          <cell r="G673">
            <v>176</v>
          </cell>
          <cell r="H673" t="str">
            <v>MEDFORD</v>
          </cell>
          <cell r="I673">
            <v>113.22970435682558</v>
          </cell>
          <cell r="J673">
            <v>11660</v>
          </cell>
          <cell r="K673">
            <v>1543</v>
          </cell>
          <cell r="L673">
            <v>893</v>
          </cell>
        </row>
        <row r="674">
          <cell r="A674">
            <v>494093181</v>
          </cell>
          <cell r="B674">
            <v>494093</v>
          </cell>
          <cell r="C674">
            <v>494</v>
          </cell>
          <cell r="D674" t="str">
            <v>PIONEER CHARTER SCHOOL OF SCIENCE</v>
          </cell>
          <cell r="E674">
            <v>93</v>
          </cell>
          <cell r="F674" t="str">
            <v>EVERETT</v>
          </cell>
          <cell r="G674">
            <v>181</v>
          </cell>
          <cell r="H674" t="str">
            <v>METHUEN</v>
          </cell>
          <cell r="I674">
            <v>100.72143245039436</v>
          </cell>
          <cell r="J674">
            <v>11466</v>
          </cell>
          <cell r="K674">
            <v>83</v>
          </cell>
          <cell r="L674">
            <v>893</v>
          </cell>
        </row>
        <row r="675">
          <cell r="A675">
            <v>494093229</v>
          </cell>
          <cell r="B675">
            <v>494093</v>
          </cell>
          <cell r="C675">
            <v>494</v>
          </cell>
          <cell r="D675" t="str">
            <v>PIONEER CHARTER SCHOOL OF SCIENCE</v>
          </cell>
          <cell r="E675">
            <v>93</v>
          </cell>
          <cell r="F675" t="str">
            <v>EVERETT</v>
          </cell>
          <cell r="G675">
            <v>229</v>
          </cell>
          <cell r="H675" t="str">
            <v>PEABODY</v>
          </cell>
          <cell r="I675">
            <v>109.67199767999738</v>
          </cell>
          <cell r="J675">
            <v>9684</v>
          </cell>
          <cell r="K675">
            <v>937</v>
          </cell>
          <cell r="L675">
            <v>893</v>
          </cell>
        </row>
        <row r="676">
          <cell r="A676">
            <v>494093248</v>
          </cell>
          <cell r="B676">
            <v>494093</v>
          </cell>
          <cell r="C676">
            <v>494</v>
          </cell>
          <cell r="D676" t="str">
            <v>PIONEER CHARTER SCHOOL OF SCIENCE</v>
          </cell>
          <cell r="E676">
            <v>93</v>
          </cell>
          <cell r="F676" t="str">
            <v>EVERETT</v>
          </cell>
          <cell r="G676">
            <v>248</v>
          </cell>
          <cell r="H676" t="str">
            <v>REVERE</v>
          </cell>
          <cell r="I676">
            <v>103.95062438142236</v>
          </cell>
          <cell r="J676">
            <v>10977</v>
          </cell>
          <cell r="K676">
            <v>434</v>
          </cell>
          <cell r="L676">
            <v>893</v>
          </cell>
        </row>
        <row r="677">
          <cell r="A677">
            <v>494093262</v>
          </cell>
          <cell r="B677">
            <v>494093</v>
          </cell>
          <cell r="C677">
            <v>494</v>
          </cell>
          <cell r="D677" t="str">
            <v>PIONEER CHARTER SCHOOL OF SCIENCE</v>
          </cell>
          <cell r="E677">
            <v>93</v>
          </cell>
          <cell r="F677" t="str">
            <v>EVERETT</v>
          </cell>
          <cell r="G677">
            <v>262</v>
          </cell>
          <cell r="H677" t="str">
            <v>SAUGUS</v>
          </cell>
          <cell r="I677">
            <v>123.8472462793866</v>
          </cell>
          <cell r="J677">
            <v>10145</v>
          </cell>
          <cell r="K677">
            <v>2419</v>
          </cell>
          <cell r="L677">
            <v>893</v>
          </cell>
        </row>
        <row r="678">
          <cell r="A678">
            <v>494093284</v>
          </cell>
          <cell r="B678">
            <v>494093</v>
          </cell>
          <cell r="C678">
            <v>494</v>
          </cell>
          <cell r="D678" t="str">
            <v>PIONEER CHARTER SCHOOL OF SCIENCE</v>
          </cell>
          <cell r="E678">
            <v>93</v>
          </cell>
          <cell r="F678" t="str">
            <v>EVERETT</v>
          </cell>
          <cell r="G678">
            <v>284</v>
          </cell>
          <cell r="H678" t="str">
            <v>STONEHAM</v>
          </cell>
          <cell r="I678">
            <v>124.54631067143818</v>
          </cell>
          <cell r="J678">
            <v>9684</v>
          </cell>
          <cell r="K678">
            <v>2377</v>
          </cell>
          <cell r="L678">
            <v>893</v>
          </cell>
        </row>
        <row r="679">
          <cell r="A679">
            <v>494093346</v>
          </cell>
          <cell r="B679">
            <v>494093</v>
          </cell>
          <cell r="C679">
            <v>494</v>
          </cell>
          <cell r="D679" t="str">
            <v>PIONEER CHARTER SCHOOL OF SCIENCE</v>
          </cell>
          <cell r="E679">
            <v>93</v>
          </cell>
          <cell r="F679" t="str">
            <v>EVERETT</v>
          </cell>
          <cell r="G679">
            <v>346</v>
          </cell>
          <cell r="H679" t="str">
            <v>WINTHROP</v>
          </cell>
          <cell r="I679">
            <v>101.93946604371691</v>
          </cell>
          <cell r="J679">
            <v>9603</v>
          </cell>
          <cell r="K679">
            <v>186</v>
          </cell>
          <cell r="L679">
            <v>893</v>
          </cell>
        </row>
        <row r="680">
          <cell r="A680">
            <v>496201072</v>
          </cell>
          <cell r="B680">
            <v>496201</v>
          </cell>
          <cell r="C680">
            <v>496</v>
          </cell>
          <cell r="D680" t="str">
            <v>GLOBAL LEARNING</v>
          </cell>
          <cell r="E680">
            <v>201</v>
          </cell>
          <cell r="F680" t="str">
            <v>NEW BEDFORD</v>
          </cell>
          <cell r="G680">
            <v>72</v>
          </cell>
          <cell r="H680" t="str">
            <v>DARTMOUTH</v>
          </cell>
          <cell r="I680">
            <v>108.01570193157457</v>
          </cell>
          <cell r="J680">
            <v>7709</v>
          </cell>
          <cell r="K680">
            <v>618</v>
          </cell>
          <cell r="L680">
            <v>893</v>
          </cell>
        </row>
        <row r="681">
          <cell r="A681">
            <v>496201094</v>
          </cell>
          <cell r="B681">
            <v>496201</v>
          </cell>
          <cell r="C681">
            <v>496</v>
          </cell>
          <cell r="D681" t="str">
            <v>GLOBAL LEARNING</v>
          </cell>
          <cell r="E681">
            <v>201</v>
          </cell>
          <cell r="F681" t="str">
            <v>NEW BEDFORD</v>
          </cell>
          <cell r="G681">
            <v>94</v>
          </cell>
          <cell r="H681" t="str">
            <v>FAIRHAVEN</v>
          </cell>
          <cell r="I681">
            <v>110.97216001218496</v>
          </cell>
          <cell r="J681">
            <v>10871</v>
          </cell>
          <cell r="K681">
            <v>1193</v>
          </cell>
          <cell r="L681">
            <v>893</v>
          </cell>
        </row>
        <row r="682">
          <cell r="A682">
            <v>496201095</v>
          </cell>
          <cell r="B682">
            <v>496201</v>
          </cell>
          <cell r="C682">
            <v>496</v>
          </cell>
          <cell r="D682" t="str">
            <v>GLOBAL LEARNING</v>
          </cell>
          <cell r="E682">
            <v>201</v>
          </cell>
          <cell r="F682" t="str">
            <v>NEW BEDFORD</v>
          </cell>
          <cell r="G682">
            <v>95</v>
          </cell>
          <cell r="H682" t="str">
            <v>FALL RIVER</v>
          </cell>
          <cell r="I682">
            <v>101.18193999440386</v>
          </cell>
          <cell r="J682">
            <v>7709</v>
          </cell>
          <cell r="K682">
            <v>91</v>
          </cell>
          <cell r="L682">
            <v>893</v>
          </cell>
        </row>
        <row r="683">
          <cell r="A683">
            <v>496201201</v>
          </cell>
          <cell r="B683">
            <v>496201</v>
          </cell>
          <cell r="C683">
            <v>496</v>
          </cell>
          <cell r="D683" t="str">
            <v>GLOBAL LEARNING</v>
          </cell>
          <cell r="E683">
            <v>201</v>
          </cell>
          <cell r="F683" t="str">
            <v>NEW BEDFORD</v>
          </cell>
          <cell r="G683">
            <v>201</v>
          </cell>
          <cell r="H683" t="str">
            <v>NEW BEDFORD</v>
          </cell>
          <cell r="I683">
            <v>101.42734682127372</v>
          </cell>
          <cell r="J683">
            <v>10552</v>
          </cell>
          <cell r="K683">
            <v>151</v>
          </cell>
          <cell r="L683">
            <v>893</v>
          </cell>
        </row>
        <row r="684">
          <cell r="A684">
            <v>496201310</v>
          </cell>
          <cell r="B684">
            <v>496201</v>
          </cell>
          <cell r="C684">
            <v>496</v>
          </cell>
          <cell r="D684" t="str">
            <v>GLOBAL LEARNING</v>
          </cell>
          <cell r="E684">
            <v>201</v>
          </cell>
          <cell r="F684" t="str">
            <v>NEW BEDFORD</v>
          </cell>
          <cell r="G684">
            <v>310</v>
          </cell>
          <cell r="H684" t="str">
            <v>WAREHAM</v>
          </cell>
          <cell r="I684">
            <v>106.94707091480451</v>
          </cell>
          <cell r="J684">
            <v>7709</v>
          </cell>
          <cell r="K684">
            <v>536</v>
          </cell>
          <cell r="L684">
            <v>893</v>
          </cell>
        </row>
        <row r="685">
          <cell r="A685">
            <v>497117008</v>
          </cell>
          <cell r="B685">
            <v>497117</v>
          </cell>
          <cell r="C685">
            <v>497</v>
          </cell>
          <cell r="D685" t="str">
            <v>PIONEER VALLEY CHINESE IMMERSION</v>
          </cell>
          <cell r="E685">
            <v>117</v>
          </cell>
          <cell r="F685" t="str">
            <v>HADLEY</v>
          </cell>
          <cell r="G685">
            <v>8</v>
          </cell>
          <cell r="H685" t="str">
            <v>AMHERST</v>
          </cell>
          <cell r="I685">
            <v>178.26782663505409</v>
          </cell>
          <cell r="J685">
            <v>8705</v>
          </cell>
          <cell r="K685">
            <v>6813</v>
          </cell>
          <cell r="L685">
            <v>893</v>
          </cell>
        </row>
        <row r="686">
          <cell r="A686">
            <v>497117024</v>
          </cell>
          <cell r="B686">
            <v>497117</v>
          </cell>
          <cell r="C686">
            <v>497</v>
          </cell>
          <cell r="D686" t="str">
            <v>PIONEER VALLEY CHINESE IMMERSION</v>
          </cell>
          <cell r="E686">
            <v>117</v>
          </cell>
          <cell r="F686" t="str">
            <v>HADLEY</v>
          </cell>
          <cell r="G686">
            <v>24</v>
          </cell>
          <cell r="H686" t="str">
            <v>BELCHERTOWN</v>
          </cell>
          <cell r="I686">
            <v>107.0852692416769</v>
          </cell>
          <cell r="J686">
            <v>8799</v>
          </cell>
          <cell r="K686">
            <v>623</v>
          </cell>
          <cell r="L686">
            <v>893</v>
          </cell>
        </row>
        <row r="687">
          <cell r="A687">
            <v>497117061</v>
          </cell>
          <cell r="B687">
            <v>497117</v>
          </cell>
          <cell r="C687">
            <v>497</v>
          </cell>
          <cell r="D687" t="str">
            <v>PIONEER VALLEY CHINESE IMMERSION</v>
          </cell>
          <cell r="E687">
            <v>117</v>
          </cell>
          <cell r="F687" t="str">
            <v>HADLEY</v>
          </cell>
          <cell r="G687">
            <v>61</v>
          </cell>
          <cell r="H687" t="str">
            <v>CHICOPEE</v>
          </cell>
          <cell r="I687">
            <v>101.63656866027895</v>
          </cell>
          <cell r="J687">
            <v>9934</v>
          </cell>
          <cell r="K687">
            <v>163</v>
          </cell>
          <cell r="L687">
            <v>893</v>
          </cell>
        </row>
        <row r="688">
          <cell r="A688">
            <v>497117074</v>
          </cell>
          <cell r="B688">
            <v>497117</v>
          </cell>
          <cell r="C688">
            <v>497</v>
          </cell>
          <cell r="D688" t="str">
            <v>PIONEER VALLEY CHINESE IMMERSION</v>
          </cell>
          <cell r="E688">
            <v>117</v>
          </cell>
          <cell r="F688" t="str">
            <v>HADLEY</v>
          </cell>
          <cell r="G688">
            <v>74</v>
          </cell>
          <cell r="H688" t="str">
            <v>DEERFIELD</v>
          </cell>
          <cell r="I688">
            <v>134.83122525502895</v>
          </cell>
          <cell r="J688">
            <v>9088</v>
          </cell>
          <cell r="K688">
            <v>3165</v>
          </cell>
          <cell r="L688">
            <v>893</v>
          </cell>
        </row>
        <row r="689">
          <cell r="A689">
            <v>497117086</v>
          </cell>
          <cell r="B689">
            <v>497117</v>
          </cell>
          <cell r="C689">
            <v>497</v>
          </cell>
          <cell r="D689" t="str">
            <v>PIONEER VALLEY CHINESE IMMERSION</v>
          </cell>
          <cell r="E689">
            <v>117</v>
          </cell>
          <cell r="F689" t="str">
            <v>HADLEY</v>
          </cell>
          <cell r="G689">
            <v>86</v>
          </cell>
          <cell r="H689" t="str">
            <v>EASTHAMPTON</v>
          </cell>
          <cell r="I689">
            <v>111.99353461788562</v>
          </cell>
          <cell r="J689">
            <v>8797</v>
          </cell>
          <cell r="K689">
            <v>1055</v>
          </cell>
          <cell r="L689">
            <v>893</v>
          </cell>
        </row>
        <row r="690">
          <cell r="A690">
            <v>497117087</v>
          </cell>
          <cell r="B690">
            <v>497117</v>
          </cell>
          <cell r="C690">
            <v>497</v>
          </cell>
          <cell r="D690" t="str">
            <v>PIONEER VALLEY CHINESE IMMERSION</v>
          </cell>
          <cell r="E690">
            <v>117</v>
          </cell>
          <cell r="F690" t="str">
            <v>HADLEY</v>
          </cell>
          <cell r="G690">
            <v>87</v>
          </cell>
          <cell r="H690" t="str">
            <v>EAST LONGMEADOW</v>
          </cell>
          <cell r="I690">
            <v>122.21470351196557</v>
          </cell>
          <cell r="J690">
            <v>8081</v>
          </cell>
          <cell r="K690">
            <v>1795</v>
          </cell>
          <cell r="L690">
            <v>893</v>
          </cell>
        </row>
        <row r="691">
          <cell r="A691">
            <v>497117111</v>
          </cell>
          <cell r="B691">
            <v>497117</v>
          </cell>
          <cell r="C691">
            <v>497</v>
          </cell>
          <cell r="D691" t="str">
            <v>PIONEER VALLEY CHINESE IMMERSION</v>
          </cell>
          <cell r="E691">
            <v>117</v>
          </cell>
          <cell r="F691" t="str">
            <v>HADLEY</v>
          </cell>
          <cell r="G691">
            <v>111</v>
          </cell>
          <cell r="H691" t="str">
            <v>GRANBY</v>
          </cell>
          <cell r="I691">
            <v>110.68743285712053</v>
          </cell>
          <cell r="J691">
            <v>9049</v>
          </cell>
          <cell r="K691">
            <v>967</v>
          </cell>
          <cell r="L691">
            <v>893</v>
          </cell>
        </row>
        <row r="692">
          <cell r="A692">
            <v>497117114</v>
          </cell>
          <cell r="B692">
            <v>497117</v>
          </cell>
          <cell r="C692">
            <v>497</v>
          </cell>
          <cell r="D692" t="str">
            <v>PIONEER VALLEY CHINESE IMMERSION</v>
          </cell>
          <cell r="E692">
            <v>117</v>
          </cell>
          <cell r="F692" t="str">
            <v>HADLEY</v>
          </cell>
          <cell r="G692">
            <v>114</v>
          </cell>
          <cell r="H692" t="str">
            <v>GREENFIELD</v>
          </cell>
          <cell r="I692">
            <v>119.25572614084155</v>
          </cell>
          <cell r="J692">
            <v>8789</v>
          </cell>
          <cell r="K692">
            <v>1692</v>
          </cell>
          <cell r="L692">
            <v>893</v>
          </cell>
        </row>
        <row r="693">
          <cell r="A693">
            <v>497117117</v>
          </cell>
          <cell r="B693">
            <v>497117</v>
          </cell>
          <cell r="C693">
            <v>497</v>
          </cell>
          <cell r="D693" t="str">
            <v>PIONEER VALLEY CHINESE IMMERSION</v>
          </cell>
          <cell r="E693">
            <v>117</v>
          </cell>
          <cell r="F693" t="str">
            <v>HADLEY</v>
          </cell>
          <cell r="G693">
            <v>117</v>
          </cell>
          <cell r="H693" t="str">
            <v>HADLEY</v>
          </cell>
          <cell r="I693">
            <v>119.31005242588174</v>
          </cell>
          <cell r="J693">
            <v>9159</v>
          </cell>
          <cell r="K693">
            <v>1769</v>
          </cell>
          <cell r="L693">
            <v>893</v>
          </cell>
        </row>
        <row r="694">
          <cell r="A694">
            <v>497117137</v>
          </cell>
          <cell r="B694">
            <v>497117</v>
          </cell>
          <cell r="C694">
            <v>497</v>
          </cell>
          <cell r="D694" t="str">
            <v>PIONEER VALLEY CHINESE IMMERSION</v>
          </cell>
          <cell r="E694">
            <v>117</v>
          </cell>
          <cell r="F694" t="str">
            <v>HADLEY</v>
          </cell>
          <cell r="G694">
            <v>137</v>
          </cell>
          <cell r="H694" t="str">
            <v>HOLYOKE</v>
          </cell>
          <cell r="I694">
            <v>100</v>
          </cell>
          <cell r="J694">
            <v>8433</v>
          </cell>
          <cell r="K694">
            <v>0</v>
          </cell>
          <cell r="L694">
            <v>893</v>
          </cell>
        </row>
        <row r="695">
          <cell r="A695">
            <v>497117154</v>
          </cell>
          <cell r="B695">
            <v>497117</v>
          </cell>
          <cell r="C695">
            <v>497</v>
          </cell>
          <cell r="D695" t="str">
            <v>PIONEER VALLEY CHINESE IMMERSION</v>
          </cell>
          <cell r="E695">
            <v>117</v>
          </cell>
          <cell r="F695" t="str">
            <v>HADLEY</v>
          </cell>
          <cell r="G695">
            <v>154</v>
          </cell>
          <cell r="H695" t="str">
            <v>LEVERETT</v>
          </cell>
          <cell r="I695">
            <v>208.79170296881392</v>
          </cell>
          <cell r="J695">
            <v>8072</v>
          </cell>
          <cell r="K695">
            <v>8782</v>
          </cell>
          <cell r="L695">
            <v>893</v>
          </cell>
        </row>
        <row r="696">
          <cell r="A696">
            <v>497117159</v>
          </cell>
          <cell r="B696">
            <v>497117</v>
          </cell>
          <cell r="C696">
            <v>497</v>
          </cell>
          <cell r="D696" t="str">
            <v>PIONEER VALLEY CHINESE IMMERSION</v>
          </cell>
          <cell r="E696">
            <v>117</v>
          </cell>
          <cell r="F696" t="str">
            <v>HADLEY</v>
          </cell>
          <cell r="G696">
            <v>159</v>
          </cell>
          <cell r="H696" t="str">
            <v>LONGMEADOW</v>
          </cell>
          <cell r="I696">
            <v>135.61836002440336</v>
          </cell>
          <cell r="J696">
            <v>7957</v>
          </cell>
          <cell r="K696">
            <v>2834</v>
          </cell>
          <cell r="L696">
            <v>893</v>
          </cell>
        </row>
        <row r="697">
          <cell r="A697">
            <v>497117210</v>
          </cell>
          <cell r="B697">
            <v>497117</v>
          </cell>
          <cell r="C697">
            <v>497</v>
          </cell>
          <cell r="D697" t="str">
            <v>PIONEER VALLEY CHINESE IMMERSION</v>
          </cell>
          <cell r="E697">
            <v>117</v>
          </cell>
          <cell r="F697" t="str">
            <v>HADLEY</v>
          </cell>
          <cell r="G697">
            <v>210</v>
          </cell>
          <cell r="H697" t="str">
            <v>NORTHAMPTON</v>
          </cell>
          <cell r="I697">
            <v>115.21163246224846</v>
          </cell>
          <cell r="J697">
            <v>8324</v>
          </cell>
          <cell r="K697">
            <v>1266</v>
          </cell>
          <cell r="L697">
            <v>893</v>
          </cell>
        </row>
        <row r="698">
          <cell r="A698">
            <v>497117223</v>
          </cell>
          <cell r="B698">
            <v>497117</v>
          </cell>
          <cell r="C698">
            <v>497</v>
          </cell>
          <cell r="D698" t="str">
            <v>PIONEER VALLEY CHINESE IMMERSION</v>
          </cell>
          <cell r="E698">
            <v>117</v>
          </cell>
          <cell r="F698" t="str">
            <v>HADLEY</v>
          </cell>
          <cell r="G698">
            <v>223</v>
          </cell>
          <cell r="H698" t="str">
            <v>ORANGE</v>
          </cell>
          <cell r="I698">
            <v>108.78624098428887</v>
          </cell>
          <cell r="J698">
            <v>8081</v>
          </cell>
          <cell r="K698">
            <v>710</v>
          </cell>
          <cell r="L698">
            <v>893</v>
          </cell>
        </row>
        <row r="699">
          <cell r="A699">
            <v>497117278</v>
          </cell>
          <cell r="B699">
            <v>497117</v>
          </cell>
          <cell r="C699">
            <v>497</v>
          </cell>
          <cell r="D699" t="str">
            <v>PIONEER VALLEY CHINESE IMMERSION</v>
          </cell>
          <cell r="E699">
            <v>117</v>
          </cell>
          <cell r="F699" t="str">
            <v>HADLEY</v>
          </cell>
          <cell r="G699">
            <v>278</v>
          </cell>
          <cell r="H699" t="str">
            <v>SOUTH HADLEY</v>
          </cell>
          <cell r="I699">
            <v>122.36998731247361</v>
          </cell>
          <cell r="J699">
            <v>8106</v>
          </cell>
          <cell r="K699">
            <v>1813</v>
          </cell>
          <cell r="L699">
            <v>893</v>
          </cell>
        </row>
        <row r="700">
          <cell r="A700">
            <v>497117281</v>
          </cell>
          <cell r="B700">
            <v>497117</v>
          </cell>
          <cell r="C700">
            <v>497</v>
          </cell>
          <cell r="D700" t="str">
            <v>PIONEER VALLEY CHINESE IMMERSION</v>
          </cell>
          <cell r="E700">
            <v>117</v>
          </cell>
          <cell r="F700" t="str">
            <v>HADLEY</v>
          </cell>
          <cell r="G700">
            <v>281</v>
          </cell>
          <cell r="H700" t="str">
            <v>SPRINGFIELD</v>
          </cell>
          <cell r="I700">
            <v>100.68312073604319</v>
          </cell>
          <cell r="J700">
            <v>10257</v>
          </cell>
          <cell r="K700">
            <v>70</v>
          </cell>
          <cell r="L700">
            <v>893</v>
          </cell>
        </row>
        <row r="701">
          <cell r="A701">
            <v>497117289</v>
          </cell>
          <cell r="B701">
            <v>497117</v>
          </cell>
          <cell r="C701">
            <v>497</v>
          </cell>
          <cell r="D701" t="str">
            <v>PIONEER VALLEY CHINESE IMMERSION</v>
          </cell>
          <cell r="E701">
            <v>117</v>
          </cell>
          <cell r="F701" t="str">
            <v>HADLEY</v>
          </cell>
          <cell r="G701">
            <v>289</v>
          </cell>
          <cell r="H701" t="str">
            <v>SUNDERLAND</v>
          </cell>
          <cell r="I701">
            <v>159.20810380913676</v>
          </cell>
          <cell r="J701">
            <v>11474</v>
          </cell>
          <cell r="K701">
            <v>6794</v>
          </cell>
          <cell r="L701">
            <v>893</v>
          </cell>
        </row>
        <row r="702">
          <cell r="A702">
            <v>497117325</v>
          </cell>
          <cell r="B702">
            <v>497117</v>
          </cell>
          <cell r="C702">
            <v>497</v>
          </cell>
          <cell r="D702" t="str">
            <v>PIONEER VALLEY CHINESE IMMERSION</v>
          </cell>
          <cell r="E702">
            <v>117</v>
          </cell>
          <cell r="F702" t="str">
            <v>HADLEY</v>
          </cell>
          <cell r="G702">
            <v>325</v>
          </cell>
          <cell r="H702" t="str">
            <v>WESTFIELD</v>
          </cell>
          <cell r="I702">
            <v>109.80094869278875</v>
          </cell>
          <cell r="J702">
            <v>8081</v>
          </cell>
          <cell r="K702">
            <v>792</v>
          </cell>
          <cell r="L702">
            <v>893</v>
          </cell>
        </row>
        <row r="703">
          <cell r="A703">
            <v>497117327</v>
          </cell>
          <cell r="B703">
            <v>497117</v>
          </cell>
          <cell r="C703">
            <v>497</v>
          </cell>
          <cell r="D703" t="str">
            <v>PIONEER VALLEY CHINESE IMMERSION</v>
          </cell>
          <cell r="E703">
            <v>117</v>
          </cell>
          <cell r="F703" t="str">
            <v>HADLEY</v>
          </cell>
          <cell r="G703">
            <v>327</v>
          </cell>
          <cell r="H703" t="str">
            <v>WESTHAMPTON</v>
          </cell>
          <cell r="I703">
            <v>154.80460311494318</v>
          </cell>
          <cell r="J703">
            <v>8081</v>
          </cell>
          <cell r="K703">
            <v>4429</v>
          </cell>
          <cell r="L703">
            <v>893</v>
          </cell>
        </row>
        <row r="704">
          <cell r="A704">
            <v>497117332</v>
          </cell>
          <cell r="B704">
            <v>497117</v>
          </cell>
          <cell r="C704">
            <v>497</v>
          </cell>
          <cell r="D704" t="str">
            <v>PIONEER VALLEY CHINESE IMMERSION</v>
          </cell>
          <cell r="E704">
            <v>117</v>
          </cell>
          <cell r="F704" t="str">
            <v>HADLEY</v>
          </cell>
          <cell r="G704">
            <v>332</v>
          </cell>
          <cell r="H704" t="str">
            <v>WEST SPRINGFIELD</v>
          </cell>
          <cell r="I704">
            <v>108.60288166631167</v>
          </cell>
          <cell r="J704">
            <v>8081</v>
          </cell>
          <cell r="K704">
            <v>695</v>
          </cell>
          <cell r="L704">
            <v>893</v>
          </cell>
        </row>
        <row r="705">
          <cell r="A705">
            <v>497117337</v>
          </cell>
          <cell r="B705">
            <v>497117</v>
          </cell>
          <cell r="C705">
            <v>497</v>
          </cell>
          <cell r="D705" t="str">
            <v>PIONEER VALLEY CHINESE IMMERSION</v>
          </cell>
          <cell r="E705">
            <v>117</v>
          </cell>
          <cell r="F705" t="str">
            <v>HADLEY</v>
          </cell>
          <cell r="G705">
            <v>337</v>
          </cell>
          <cell r="H705" t="str">
            <v>WHATELY</v>
          </cell>
          <cell r="I705">
            <v>220.55163715412741</v>
          </cell>
          <cell r="J705">
            <v>8081</v>
          </cell>
          <cell r="K705">
            <v>9742</v>
          </cell>
          <cell r="L705">
            <v>893</v>
          </cell>
        </row>
        <row r="706">
          <cell r="A706">
            <v>497117340</v>
          </cell>
          <cell r="B706">
            <v>497117</v>
          </cell>
          <cell r="C706">
            <v>497</v>
          </cell>
          <cell r="D706" t="str">
            <v>PIONEER VALLEY CHINESE IMMERSION</v>
          </cell>
          <cell r="E706">
            <v>117</v>
          </cell>
          <cell r="F706" t="str">
            <v>HADLEY</v>
          </cell>
          <cell r="G706">
            <v>340</v>
          </cell>
          <cell r="H706" t="str">
            <v>WILLIAMSBURG</v>
          </cell>
          <cell r="I706">
            <v>143.11944770725844</v>
          </cell>
          <cell r="J706">
            <v>9088</v>
          </cell>
          <cell r="K706">
            <v>3919</v>
          </cell>
          <cell r="L706">
            <v>893</v>
          </cell>
        </row>
        <row r="707">
          <cell r="A707">
            <v>497117605</v>
          </cell>
          <cell r="B707">
            <v>497117</v>
          </cell>
          <cell r="C707">
            <v>497</v>
          </cell>
          <cell r="D707" t="str">
            <v>PIONEER VALLEY CHINESE IMMERSION</v>
          </cell>
          <cell r="E707">
            <v>117</v>
          </cell>
          <cell r="F707" t="str">
            <v>HADLEY</v>
          </cell>
          <cell r="G707">
            <v>605</v>
          </cell>
          <cell r="H707" t="str">
            <v>AMHERST PELHAM</v>
          </cell>
          <cell r="I707">
            <v>162.48573904310561</v>
          </cell>
          <cell r="J707">
            <v>8044</v>
          </cell>
          <cell r="K707">
            <v>5026</v>
          </cell>
          <cell r="L707">
            <v>893</v>
          </cell>
        </row>
        <row r="708">
          <cell r="A708">
            <v>497117670</v>
          </cell>
          <cell r="B708">
            <v>497117</v>
          </cell>
          <cell r="C708">
            <v>497</v>
          </cell>
          <cell r="D708" t="str">
            <v>PIONEER VALLEY CHINESE IMMERSION</v>
          </cell>
          <cell r="E708">
            <v>117</v>
          </cell>
          <cell r="F708" t="str">
            <v>HADLEY</v>
          </cell>
          <cell r="G708">
            <v>670</v>
          </cell>
          <cell r="H708" t="str">
            <v>FRONTIER</v>
          </cell>
          <cell r="I708">
            <v>156.5050249903118</v>
          </cell>
          <cell r="J708">
            <v>7709</v>
          </cell>
          <cell r="K708">
            <v>4356</v>
          </cell>
          <cell r="L708">
            <v>893</v>
          </cell>
        </row>
        <row r="709">
          <cell r="A709">
            <v>497117674</v>
          </cell>
          <cell r="B709">
            <v>497117</v>
          </cell>
          <cell r="C709">
            <v>497</v>
          </cell>
          <cell r="D709" t="str">
            <v>PIONEER VALLEY CHINESE IMMERSION</v>
          </cell>
          <cell r="E709">
            <v>117</v>
          </cell>
          <cell r="F709" t="str">
            <v>HADLEY</v>
          </cell>
          <cell r="G709">
            <v>674</v>
          </cell>
          <cell r="H709" t="str">
            <v>GILL MONTAGUE</v>
          </cell>
          <cell r="I709">
            <v>136.56537467797892</v>
          </cell>
          <cell r="J709">
            <v>9662</v>
          </cell>
          <cell r="K709">
            <v>3533</v>
          </cell>
          <cell r="L709">
            <v>893</v>
          </cell>
        </row>
        <row r="710">
          <cell r="A710">
            <v>497117685</v>
          </cell>
          <cell r="B710">
            <v>497117</v>
          </cell>
          <cell r="C710">
            <v>497</v>
          </cell>
          <cell r="D710" t="str">
            <v>PIONEER VALLEY CHINESE IMMERSION</v>
          </cell>
          <cell r="E710">
            <v>117</v>
          </cell>
          <cell r="F710" t="str">
            <v>HADLEY</v>
          </cell>
          <cell r="G710">
            <v>685</v>
          </cell>
          <cell r="H710" t="str">
            <v>HAWLEMONT</v>
          </cell>
          <cell r="I710">
            <v>157.74139055842247</v>
          </cell>
          <cell r="J710">
            <v>8081</v>
          </cell>
          <cell r="K710">
            <v>4666</v>
          </cell>
          <cell r="L710">
            <v>893</v>
          </cell>
        </row>
        <row r="711">
          <cell r="A711">
            <v>497117717</v>
          </cell>
          <cell r="B711">
            <v>497117</v>
          </cell>
          <cell r="C711">
            <v>497</v>
          </cell>
          <cell r="D711" t="str">
            <v>PIONEER VALLEY CHINESE IMMERSION</v>
          </cell>
          <cell r="E711">
            <v>117</v>
          </cell>
          <cell r="F711" t="str">
            <v>HADLEY</v>
          </cell>
          <cell r="G711">
            <v>717</v>
          </cell>
          <cell r="H711" t="str">
            <v>MOHAWK TRAIL</v>
          </cell>
          <cell r="I711">
            <v>143.20486786431277</v>
          </cell>
          <cell r="J711">
            <v>7988</v>
          </cell>
          <cell r="K711">
            <v>3451</v>
          </cell>
          <cell r="L711">
            <v>893</v>
          </cell>
        </row>
        <row r="712">
          <cell r="A712">
            <v>498281281</v>
          </cell>
          <cell r="B712">
            <v>498281</v>
          </cell>
          <cell r="C712">
            <v>498</v>
          </cell>
          <cell r="D712" t="str">
            <v>VERITAS PREPARATORY</v>
          </cell>
          <cell r="E712">
            <v>281</v>
          </cell>
          <cell r="F712" t="str">
            <v>SPRINGFIELD</v>
          </cell>
          <cell r="G712">
            <v>281</v>
          </cell>
          <cell r="H712" t="str">
            <v>SPRINGFIELD</v>
          </cell>
          <cell r="I712">
            <v>100.68312073604319</v>
          </cell>
          <cell r="J712">
            <v>11114</v>
          </cell>
          <cell r="K712">
            <v>76</v>
          </cell>
          <cell r="L712">
            <v>893</v>
          </cell>
        </row>
        <row r="713">
          <cell r="A713">
            <v>499061005</v>
          </cell>
          <cell r="B713">
            <v>499061</v>
          </cell>
          <cell r="C713">
            <v>499</v>
          </cell>
          <cell r="D713" t="str">
            <v>HAMPDEN CHARTER SCHOOL OF SCIENCE</v>
          </cell>
          <cell r="E713">
            <v>61</v>
          </cell>
          <cell r="F713" t="str">
            <v>CHICOPEE</v>
          </cell>
          <cell r="G713">
            <v>5</v>
          </cell>
          <cell r="H713" t="str">
            <v>AGAWAM</v>
          </cell>
          <cell r="I713">
            <v>118.43871231527483</v>
          </cell>
          <cell r="J713">
            <v>12128</v>
          </cell>
          <cell r="K713">
            <v>2236</v>
          </cell>
          <cell r="L713">
            <v>893</v>
          </cell>
        </row>
        <row r="714">
          <cell r="A714">
            <v>499061061</v>
          </cell>
          <cell r="B714">
            <v>499061</v>
          </cell>
          <cell r="C714">
            <v>499</v>
          </cell>
          <cell r="D714" t="str">
            <v>HAMPDEN CHARTER SCHOOL OF SCIENCE</v>
          </cell>
          <cell r="E714">
            <v>61</v>
          </cell>
          <cell r="F714" t="str">
            <v>CHICOPEE</v>
          </cell>
          <cell r="G714">
            <v>61</v>
          </cell>
          <cell r="H714" t="str">
            <v>CHICOPEE</v>
          </cell>
          <cell r="I714">
            <v>101.63656866027895</v>
          </cell>
          <cell r="J714">
            <v>9860</v>
          </cell>
          <cell r="K714">
            <v>161</v>
          </cell>
          <cell r="L714">
            <v>893</v>
          </cell>
        </row>
        <row r="715">
          <cell r="A715">
            <v>499061161</v>
          </cell>
          <cell r="B715">
            <v>499061</v>
          </cell>
          <cell r="C715">
            <v>499</v>
          </cell>
          <cell r="D715" t="str">
            <v>HAMPDEN CHARTER SCHOOL OF SCIENCE</v>
          </cell>
          <cell r="E715">
            <v>61</v>
          </cell>
          <cell r="F715" t="str">
            <v>CHICOPEE</v>
          </cell>
          <cell r="G715">
            <v>161</v>
          </cell>
          <cell r="H715" t="str">
            <v>LUDLOW</v>
          </cell>
          <cell r="I715">
            <v>114.53338682573575</v>
          </cell>
          <cell r="J715">
            <v>11722</v>
          </cell>
          <cell r="K715">
            <v>1704</v>
          </cell>
          <cell r="L715">
            <v>893</v>
          </cell>
        </row>
        <row r="716">
          <cell r="A716">
            <v>499061281</v>
          </cell>
          <cell r="B716">
            <v>499061</v>
          </cell>
          <cell r="C716">
            <v>499</v>
          </cell>
          <cell r="D716" t="str">
            <v>HAMPDEN CHARTER SCHOOL OF SCIENCE</v>
          </cell>
          <cell r="E716">
            <v>61</v>
          </cell>
          <cell r="F716" t="str">
            <v>CHICOPEE</v>
          </cell>
          <cell r="G716">
            <v>281</v>
          </cell>
          <cell r="H716" t="str">
            <v>SPRINGFIELD</v>
          </cell>
          <cell r="I716">
            <v>100.68312073604319</v>
          </cell>
          <cell r="J716">
            <v>10699</v>
          </cell>
          <cell r="K716">
            <v>73</v>
          </cell>
          <cell r="L716">
            <v>893</v>
          </cell>
        </row>
        <row r="717">
          <cell r="A717">
            <v>499061325</v>
          </cell>
          <cell r="B717">
            <v>499061</v>
          </cell>
          <cell r="C717">
            <v>499</v>
          </cell>
          <cell r="D717" t="str">
            <v>HAMPDEN CHARTER SCHOOL OF SCIENCE</v>
          </cell>
          <cell r="E717">
            <v>61</v>
          </cell>
          <cell r="F717" t="str">
            <v>CHICOPEE</v>
          </cell>
          <cell r="G717">
            <v>325</v>
          </cell>
          <cell r="H717" t="str">
            <v>WESTFIELD</v>
          </cell>
          <cell r="I717">
            <v>109.80094869278875</v>
          </cell>
          <cell r="J717">
            <v>9384</v>
          </cell>
          <cell r="K717">
            <v>920</v>
          </cell>
          <cell r="L717">
            <v>893</v>
          </cell>
        </row>
        <row r="718">
          <cell r="A718">
            <v>499061332</v>
          </cell>
          <cell r="B718">
            <v>499061</v>
          </cell>
          <cell r="C718">
            <v>499</v>
          </cell>
          <cell r="D718" t="str">
            <v>HAMPDEN CHARTER SCHOOL OF SCIENCE</v>
          </cell>
          <cell r="E718">
            <v>61</v>
          </cell>
          <cell r="F718" t="str">
            <v>CHICOPEE</v>
          </cell>
          <cell r="G718">
            <v>332</v>
          </cell>
          <cell r="H718" t="str">
            <v>WEST SPRINGFIELD</v>
          </cell>
          <cell r="I718">
            <v>108.60288166631167</v>
          </cell>
          <cell r="J718">
            <v>10816</v>
          </cell>
          <cell r="K718">
            <v>930</v>
          </cell>
          <cell r="L718">
            <v>893</v>
          </cell>
        </row>
        <row r="719">
          <cell r="A719">
            <v>499061672</v>
          </cell>
          <cell r="B719">
            <v>499061</v>
          </cell>
          <cell r="C719">
            <v>499</v>
          </cell>
          <cell r="D719" t="str">
            <v>HAMPDEN CHARTER SCHOOL OF SCIENCE</v>
          </cell>
          <cell r="E719">
            <v>61</v>
          </cell>
          <cell r="F719" t="str">
            <v>CHICOPEE</v>
          </cell>
          <cell r="G719">
            <v>672</v>
          </cell>
          <cell r="H719" t="str">
            <v>GATEWAY</v>
          </cell>
          <cell r="I719">
            <v>119.36803252160881</v>
          </cell>
          <cell r="J719">
            <v>11103</v>
          </cell>
          <cell r="K719">
            <v>2150</v>
          </cell>
          <cell r="L719">
            <v>893</v>
          </cell>
        </row>
      </sheetData>
      <sheetData sheetId="4">
        <row r="10">
          <cell r="A10">
            <v>1</v>
          </cell>
          <cell r="B10" t="str">
            <v>ABINGTON</v>
          </cell>
          <cell r="C10">
            <v>1</v>
          </cell>
          <cell r="F10">
            <v>1.0925609160336391</v>
          </cell>
          <cell r="G10">
            <v>9</v>
          </cell>
          <cell r="H10">
            <v>119.13262987143031</v>
          </cell>
          <cell r="I10">
            <v>9535</v>
          </cell>
          <cell r="J10">
            <v>1824</v>
          </cell>
          <cell r="K10">
            <v>893</v>
          </cell>
          <cell r="L10">
            <v>23265356.323960483</v>
          </cell>
        </row>
        <row r="11">
          <cell r="A11">
            <v>2</v>
          </cell>
          <cell r="B11" t="str">
            <v>ACTON</v>
          </cell>
          <cell r="C11">
            <v>1</v>
          </cell>
          <cell r="G11">
            <v>9</v>
          </cell>
          <cell r="H11">
            <v>130.39832935248509</v>
          </cell>
          <cell r="I11">
            <v>8867</v>
          </cell>
          <cell r="J11">
            <v>2695</v>
          </cell>
          <cell r="K11">
            <v>893</v>
          </cell>
          <cell r="L11">
            <v>27334150.119105969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G12">
            <v>9</v>
          </cell>
          <cell r="H12">
            <v>113.93137535116011</v>
          </cell>
          <cell r="I12">
            <v>9286</v>
          </cell>
          <cell r="J12">
            <v>1294</v>
          </cell>
          <cell r="K12">
            <v>893</v>
          </cell>
          <cell r="L12">
            <v>12941595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G13">
            <v>0</v>
          </cell>
          <cell r="H13">
            <v>0</v>
          </cell>
          <cell r="J13">
            <v>0</v>
          </cell>
          <cell r="K13">
            <v>893</v>
          </cell>
          <cell r="L13">
            <v>12697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F14">
            <v>0.34407100944407099</v>
          </cell>
          <cell r="G14">
            <v>9</v>
          </cell>
          <cell r="H14">
            <v>118.43871231527483</v>
          </cell>
          <cell r="I14">
            <v>9811</v>
          </cell>
          <cell r="J14">
            <v>1809</v>
          </cell>
          <cell r="K14">
            <v>893</v>
          </cell>
          <cell r="L14">
            <v>49529066.654688098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G15">
            <v>0</v>
          </cell>
          <cell r="H15">
            <v>0</v>
          </cell>
          <cell r="J15">
            <v>0</v>
          </cell>
          <cell r="K15">
            <v>893</v>
          </cell>
          <cell r="L15">
            <v>0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F16">
            <v>1.6556134724916418</v>
          </cell>
          <cell r="G16">
            <v>9</v>
          </cell>
          <cell r="H16">
            <v>126.84180219362059</v>
          </cell>
          <cell r="I16">
            <v>9456</v>
          </cell>
          <cell r="J16">
            <v>2538</v>
          </cell>
          <cell r="K16">
            <v>893</v>
          </cell>
          <cell r="L16">
            <v>29403669.526107728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F17">
            <v>3.3906428371061401</v>
          </cell>
          <cell r="G17">
            <v>9</v>
          </cell>
          <cell r="H17">
            <v>178.26782663505409</v>
          </cell>
          <cell r="I17">
            <v>9875</v>
          </cell>
          <cell r="J17">
            <v>7729</v>
          </cell>
          <cell r="K17">
            <v>893</v>
          </cell>
          <cell r="L17">
            <v>22778301.921866987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F18">
            <v>4.5640553429379081E-2</v>
          </cell>
          <cell r="G18">
            <v>9</v>
          </cell>
          <cell r="H18">
            <v>136.18283911434605</v>
          </cell>
          <cell r="I18">
            <v>9470</v>
          </cell>
          <cell r="J18">
            <v>3427</v>
          </cell>
          <cell r="K18">
            <v>893</v>
          </cell>
          <cell r="L18">
            <v>81966823.893420249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F19">
            <v>0.29112529385349345</v>
          </cell>
          <cell r="G19">
            <v>9</v>
          </cell>
          <cell r="H19">
            <v>128.38006453469885</v>
          </cell>
          <cell r="I19">
            <v>9342</v>
          </cell>
          <cell r="J19">
            <v>2651</v>
          </cell>
          <cell r="K19">
            <v>893</v>
          </cell>
          <cell r="L19">
            <v>61265447.959901832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G20">
            <v>0</v>
          </cell>
          <cell r="H20">
            <v>0</v>
          </cell>
          <cell r="J20">
            <v>0</v>
          </cell>
          <cell r="K20">
            <v>893</v>
          </cell>
          <cell r="L20">
            <v>0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G21">
            <v>0</v>
          </cell>
          <cell r="H21">
            <v>0</v>
          </cell>
          <cell r="J21">
            <v>0</v>
          </cell>
          <cell r="K21">
            <v>893</v>
          </cell>
          <cell r="L21">
            <v>0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G22">
            <v>0</v>
          </cell>
          <cell r="H22">
            <v>0</v>
          </cell>
          <cell r="I22">
            <v>14662</v>
          </cell>
          <cell r="J22">
            <v>0</v>
          </cell>
          <cell r="K22">
            <v>893</v>
          </cell>
          <cell r="L22">
            <v>617809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F23">
            <v>2.5765791951228061</v>
          </cell>
          <cell r="G23">
            <v>9</v>
          </cell>
          <cell r="H23">
            <v>122.11432909916671</v>
          </cell>
          <cell r="I23">
            <v>9431</v>
          </cell>
          <cell r="J23">
            <v>2086</v>
          </cell>
          <cell r="K23">
            <v>893</v>
          </cell>
          <cell r="L23">
            <v>29301805.986861736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G24">
            <v>0</v>
          </cell>
          <cell r="H24">
            <v>0</v>
          </cell>
          <cell r="J24">
            <v>0</v>
          </cell>
          <cell r="K24">
            <v>893</v>
          </cell>
          <cell r="L24">
            <v>0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F25">
            <v>4.5289602895474257</v>
          </cell>
          <cell r="G25">
            <v>9</v>
          </cell>
          <cell r="H25">
            <v>100</v>
          </cell>
          <cell r="I25">
            <v>10651</v>
          </cell>
          <cell r="J25">
            <v>0</v>
          </cell>
          <cell r="K25">
            <v>893</v>
          </cell>
          <cell r="L25">
            <v>66560519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F26">
            <v>1.3767688250792514</v>
          </cell>
          <cell r="G26">
            <v>9</v>
          </cell>
          <cell r="H26">
            <v>121.10578115588342</v>
          </cell>
          <cell r="I26">
            <v>9541</v>
          </cell>
          <cell r="J26">
            <v>2014</v>
          </cell>
          <cell r="K26">
            <v>893</v>
          </cell>
          <cell r="L26">
            <v>28863150.692713663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F27">
            <v>0.17507073971173776</v>
          </cell>
          <cell r="G27">
            <v>9</v>
          </cell>
          <cell r="H27">
            <v>145.77919855055208</v>
          </cell>
          <cell r="I27">
            <v>9740</v>
          </cell>
          <cell r="J27">
            <v>4459</v>
          </cell>
          <cell r="K27">
            <v>893</v>
          </cell>
          <cell r="L27">
            <v>8172477.8962508384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G28">
            <v>0</v>
          </cell>
          <cell r="H28">
            <v>126.20548326780845</v>
          </cell>
          <cell r="J28">
            <v>0</v>
          </cell>
          <cell r="K28">
            <v>893</v>
          </cell>
          <cell r="L28">
            <v>1714224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F29">
            <v>2.4112210046146427</v>
          </cell>
          <cell r="G29">
            <v>9</v>
          </cell>
          <cell r="H29">
            <v>116.13834913631074</v>
          </cell>
          <cell r="I29">
            <v>10019</v>
          </cell>
          <cell r="J29">
            <v>1617</v>
          </cell>
          <cell r="K29">
            <v>893</v>
          </cell>
          <cell r="L29">
            <v>65731357.670410015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G30">
            <v>0</v>
          </cell>
          <cell r="H30">
            <v>0</v>
          </cell>
          <cell r="I30">
            <v>12894</v>
          </cell>
          <cell r="J30">
            <v>0</v>
          </cell>
          <cell r="K30">
            <v>893</v>
          </cell>
          <cell r="L30">
            <v>45394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G31">
            <v>0</v>
          </cell>
          <cell r="H31">
            <v>0</v>
          </cell>
          <cell r="I31">
            <v>14544</v>
          </cell>
          <cell r="J31">
            <v>0</v>
          </cell>
          <cell r="K31">
            <v>893</v>
          </cell>
          <cell r="L31">
            <v>512739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G32">
            <v>9</v>
          </cell>
          <cell r="H32">
            <v>145.34002828263911</v>
          </cell>
          <cell r="I32">
            <v>9943</v>
          </cell>
          <cell r="J32">
            <v>4508</v>
          </cell>
          <cell r="K32">
            <v>893</v>
          </cell>
          <cell r="L32">
            <v>39063735.205278121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F33">
            <v>0.96390224538200597</v>
          </cell>
          <cell r="G33">
            <v>9</v>
          </cell>
          <cell r="H33">
            <v>107.0852692416769</v>
          </cell>
          <cell r="I33">
            <v>9382</v>
          </cell>
          <cell r="J33">
            <v>665</v>
          </cell>
          <cell r="K33">
            <v>893</v>
          </cell>
          <cell r="L33">
            <v>25793289.594063714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F34">
            <v>0.38966653137813423</v>
          </cell>
          <cell r="G34">
            <v>9</v>
          </cell>
          <cell r="H34">
            <v>113.9603282512527</v>
          </cell>
          <cell r="I34">
            <v>9471</v>
          </cell>
          <cell r="J34">
            <v>1322</v>
          </cell>
          <cell r="K34">
            <v>893</v>
          </cell>
          <cell r="L34">
            <v>25774896.070856009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F35">
            <v>3.6352223950720623E-2</v>
          </cell>
          <cell r="G35">
            <v>9</v>
          </cell>
          <cell r="H35">
            <v>122.40477427062424</v>
          </cell>
          <cell r="I35">
            <v>9234</v>
          </cell>
          <cell r="J35">
            <v>2069</v>
          </cell>
          <cell r="K35">
            <v>893</v>
          </cell>
          <cell r="L35">
            <v>44520367.365764081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G36">
            <v>9</v>
          </cell>
          <cell r="H36">
            <v>112.28962709055195</v>
          </cell>
          <cell r="I36">
            <v>8862</v>
          </cell>
          <cell r="J36">
            <v>1089</v>
          </cell>
          <cell r="K36">
            <v>893</v>
          </cell>
          <cell r="L36">
            <v>7730480</v>
          </cell>
        </row>
        <row r="37">
          <cell r="A37">
            <v>28</v>
          </cell>
          <cell r="B37" t="str">
            <v>BERLIN</v>
          </cell>
          <cell r="C37">
            <v>1</v>
          </cell>
          <cell r="G37">
            <v>9</v>
          </cell>
          <cell r="H37">
            <v>202.54834183728127</v>
          </cell>
          <cell r="I37">
            <v>9072</v>
          </cell>
          <cell r="J37">
            <v>9303</v>
          </cell>
          <cell r="K37">
            <v>893</v>
          </cell>
          <cell r="L37">
            <v>3310465.8804874732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G38">
            <v>0</v>
          </cell>
          <cell r="H38">
            <v>0</v>
          </cell>
          <cell r="J38">
            <v>0</v>
          </cell>
          <cell r="K38">
            <v>893</v>
          </cell>
          <cell r="L38">
            <v>32074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F39">
            <v>0.22941023476609718</v>
          </cell>
          <cell r="G39">
            <v>9</v>
          </cell>
          <cell r="H39">
            <v>115.88454086583897</v>
          </cell>
          <cell r="I39">
            <v>9961</v>
          </cell>
          <cell r="J39">
            <v>1582</v>
          </cell>
          <cell r="K39">
            <v>893</v>
          </cell>
          <cell r="L39">
            <v>51453442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F40">
            <v>2.8094067441394546</v>
          </cell>
          <cell r="G40">
            <v>9</v>
          </cell>
          <cell r="H40">
            <v>126.48589170488074</v>
          </cell>
          <cell r="I40">
            <v>9466</v>
          </cell>
          <cell r="J40">
            <v>2507</v>
          </cell>
          <cell r="K40">
            <v>893</v>
          </cell>
          <cell r="L40">
            <v>69957686.943335369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G41">
            <v>0</v>
          </cell>
          <cell r="H41">
            <v>0</v>
          </cell>
          <cell r="I41">
            <v>12894</v>
          </cell>
          <cell r="J41">
            <v>0</v>
          </cell>
          <cell r="K41">
            <v>893</v>
          </cell>
          <cell r="L41">
            <v>373865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G42">
            <v>0</v>
          </cell>
          <cell r="H42">
            <v>0</v>
          </cell>
          <cell r="I42">
            <v>12894</v>
          </cell>
          <cell r="J42">
            <v>0</v>
          </cell>
          <cell r="K42">
            <v>893</v>
          </cell>
          <cell r="L42">
            <v>139796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G43">
            <v>0</v>
          </cell>
          <cell r="H43">
            <v>0</v>
          </cell>
          <cell r="J43">
            <v>0</v>
          </cell>
          <cell r="K43">
            <v>893</v>
          </cell>
          <cell r="L43">
            <v>0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D44">
            <v>6</v>
          </cell>
          <cell r="E44">
            <v>8</v>
          </cell>
          <cell r="F44">
            <v>8.4494933040562348</v>
          </cell>
          <cell r="G44">
            <v>15</v>
          </cell>
          <cell r="H44">
            <v>116.58800846300366</v>
          </cell>
          <cell r="I44">
            <v>12187</v>
          </cell>
          <cell r="J44">
            <v>2022</v>
          </cell>
          <cell r="K44">
            <v>893</v>
          </cell>
          <cell r="L44">
            <v>872965699.79999995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F45">
            <v>2.8098273473490734</v>
          </cell>
          <cell r="G45">
            <v>9</v>
          </cell>
          <cell r="H45">
            <v>125.2827544935225</v>
          </cell>
          <cell r="I45">
            <v>9552</v>
          </cell>
          <cell r="J45">
            <v>2415</v>
          </cell>
          <cell r="K45">
            <v>893</v>
          </cell>
          <cell r="L45">
            <v>26619534.680166997</v>
          </cell>
        </row>
        <row r="46">
          <cell r="A46">
            <v>37</v>
          </cell>
          <cell r="B46" t="str">
            <v>BOXBOROUGH</v>
          </cell>
          <cell r="C46">
            <v>1</v>
          </cell>
          <cell r="G46">
            <v>9</v>
          </cell>
          <cell r="H46">
            <v>167.05518094239466</v>
          </cell>
          <cell r="I46">
            <v>9449</v>
          </cell>
          <cell r="J46">
            <v>6336</v>
          </cell>
          <cell r="K46">
            <v>893</v>
          </cell>
          <cell r="L46">
            <v>6743135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G47">
            <v>9</v>
          </cell>
          <cell r="H47">
            <v>157.89884440206643</v>
          </cell>
          <cell r="I47">
            <v>8567</v>
          </cell>
          <cell r="J47">
            <v>4960</v>
          </cell>
          <cell r="K47">
            <v>893</v>
          </cell>
          <cell r="L47">
            <v>10299544</v>
          </cell>
        </row>
        <row r="48">
          <cell r="A48">
            <v>39</v>
          </cell>
          <cell r="B48" t="str">
            <v>BOYLSTON</v>
          </cell>
          <cell r="C48">
            <v>1</v>
          </cell>
          <cell r="F48">
            <v>0.88419797841376124</v>
          </cell>
          <cell r="G48">
            <v>9</v>
          </cell>
          <cell r="H48">
            <v>145.24637254056535</v>
          </cell>
          <cell r="I48">
            <v>9249</v>
          </cell>
          <cell r="J48">
            <v>4185</v>
          </cell>
          <cell r="K48">
            <v>893</v>
          </cell>
          <cell r="L48">
            <v>4764777.6720810486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F49">
            <v>0.18502155004882664</v>
          </cell>
          <cell r="G49">
            <v>9</v>
          </cell>
          <cell r="H49">
            <v>116.59445654023932</v>
          </cell>
          <cell r="I49">
            <v>9550</v>
          </cell>
          <cell r="J49">
            <v>1585</v>
          </cell>
          <cell r="K49">
            <v>893</v>
          </cell>
          <cell r="L49">
            <v>61660594.058393478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G50">
            <v>9</v>
          </cell>
          <cell r="H50">
            <v>181.67324786967532</v>
          </cell>
          <cell r="I50">
            <v>9393</v>
          </cell>
          <cell r="J50">
            <v>7672</v>
          </cell>
          <cell r="K50">
            <v>893</v>
          </cell>
          <cell r="L50">
            <v>8172971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G51">
            <v>0</v>
          </cell>
          <cell r="H51">
            <v>0</v>
          </cell>
          <cell r="I51">
            <v>12894</v>
          </cell>
          <cell r="J51">
            <v>0</v>
          </cell>
          <cell r="K51">
            <v>893</v>
          </cell>
          <cell r="L51">
            <v>67555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G52">
            <v>9</v>
          </cell>
          <cell r="H52">
            <v>131.57008379487027</v>
          </cell>
          <cell r="I52">
            <v>8800</v>
          </cell>
          <cell r="J52">
            <v>2778</v>
          </cell>
          <cell r="K52">
            <v>893</v>
          </cell>
          <cell r="L52">
            <v>3673874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D53">
            <v>7</v>
          </cell>
          <cell r="E53">
            <v>5</v>
          </cell>
          <cell r="F53">
            <v>1.4591698308658025</v>
          </cell>
          <cell r="G53">
            <v>15</v>
          </cell>
          <cell r="H53">
            <v>100</v>
          </cell>
          <cell r="I53">
            <v>11496</v>
          </cell>
          <cell r="J53">
            <v>0</v>
          </cell>
          <cell r="K53">
            <v>893</v>
          </cell>
          <cell r="L53">
            <v>195785642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G54">
            <v>9</v>
          </cell>
          <cell r="H54">
            <v>128.05414987928606</v>
          </cell>
          <cell r="I54">
            <v>9629</v>
          </cell>
          <cell r="J54">
            <v>2701</v>
          </cell>
          <cell r="K54">
            <v>893</v>
          </cell>
          <cell r="L54">
            <v>3250426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F55">
            <v>5.4090305197321741E-2</v>
          </cell>
          <cell r="G55">
            <v>9</v>
          </cell>
          <cell r="H55">
            <v>158.80186761292819</v>
          </cell>
          <cell r="I55">
            <v>9626</v>
          </cell>
          <cell r="J55">
            <v>5660</v>
          </cell>
          <cell r="K55">
            <v>893</v>
          </cell>
          <cell r="L55">
            <v>107923862.20018066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G56">
            <v>0</v>
          </cell>
          <cell r="H56">
            <v>0</v>
          </cell>
          <cell r="J56">
            <v>0</v>
          </cell>
          <cell r="K56">
            <v>893</v>
          </cell>
          <cell r="L56">
            <v>0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F57">
            <v>5.1752329062933679E-2</v>
          </cell>
          <cell r="G57">
            <v>9</v>
          </cell>
          <cell r="H57">
            <v>150.55672210904248</v>
          </cell>
          <cell r="I57">
            <v>9659</v>
          </cell>
          <cell r="J57">
            <v>4883</v>
          </cell>
          <cell r="K57">
            <v>893</v>
          </cell>
          <cell r="L57">
            <v>56338091.311756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F58">
            <v>5.8421852629590401</v>
          </cell>
          <cell r="G58">
            <v>9</v>
          </cell>
          <cell r="H58">
            <v>219.27950896234023</v>
          </cell>
          <cell r="I58">
            <v>11303</v>
          </cell>
          <cell r="J58">
            <v>13482</v>
          </cell>
          <cell r="K58">
            <v>893</v>
          </cell>
          <cell r="L58">
            <v>168924847.55730125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F59">
            <v>0.20025467176038775</v>
          </cell>
          <cell r="G59">
            <v>9</v>
          </cell>
          <cell r="H59">
            <v>129.68780138973017</v>
          </cell>
          <cell r="I59">
            <v>9583</v>
          </cell>
          <cell r="J59">
            <v>2845</v>
          </cell>
          <cell r="K59">
            <v>893</v>
          </cell>
          <cell r="L59">
            <v>41026198.875149675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F60">
            <v>0.13805198873165908</v>
          </cell>
          <cell r="G60">
            <v>9</v>
          </cell>
          <cell r="H60">
            <v>182.88317319502531</v>
          </cell>
          <cell r="I60">
            <v>8612</v>
          </cell>
          <cell r="J60">
            <v>7138</v>
          </cell>
          <cell r="K60">
            <v>893</v>
          </cell>
          <cell r="L60">
            <v>10273611.751094721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F61">
            <v>0.55039558493027896</v>
          </cell>
          <cell r="G61">
            <v>9</v>
          </cell>
          <cell r="H61">
            <v>122.13582239797236</v>
          </cell>
          <cell r="I61">
            <v>9559</v>
          </cell>
          <cell r="J61">
            <v>2116</v>
          </cell>
          <cell r="K61">
            <v>893</v>
          </cell>
          <cell r="L61">
            <v>21039584.760461137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G62">
            <v>0</v>
          </cell>
          <cell r="H62">
            <v>0</v>
          </cell>
          <cell r="I62">
            <v>12894</v>
          </cell>
          <cell r="J62">
            <v>0</v>
          </cell>
          <cell r="K62">
            <v>893</v>
          </cell>
          <cell r="L62">
            <v>192643.35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G63">
            <v>0</v>
          </cell>
          <cell r="H63">
            <v>0</v>
          </cell>
          <cell r="I63">
            <v>12894</v>
          </cell>
          <cell r="J63">
            <v>0</v>
          </cell>
          <cell r="K63">
            <v>893</v>
          </cell>
          <cell r="L63">
            <v>84186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F64">
            <v>1.826956599531063</v>
          </cell>
          <cell r="G64">
            <v>0</v>
          </cell>
          <cell r="H64">
            <v>0</v>
          </cell>
          <cell r="J64">
            <v>0</v>
          </cell>
          <cell r="K64">
            <v>893</v>
          </cell>
          <cell r="L64">
            <v>0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F65">
            <v>2.0566624450958653</v>
          </cell>
          <cell r="G65">
            <v>9</v>
          </cell>
          <cell r="H65">
            <v>115.84804850629283</v>
          </cell>
          <cell r="I65">
            <v>9208</v>
          </cell>
          <cell r="J65">
            <v>1459</v>
          </cell>
          <cell r="K65">
            <v>893</v>
          </cell>
          <cell r="L65">
            <v>57550780.994708888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D66">
            <v>12</v>
          </cell>
          <cell r="E66">
            <v>12</v>
          </cell>
          <cell r="F66">
            <v>4.3215356438486809</v>
          </cell>
          <cell r="G66">
            <v>15</v>
          </cell>
          <cell r="H66">
            <v>101.56381076716967</v>
          </cell>
          <cell r="I66">
            <v>11956</v>
          </cell>
          <cell r="J66">
            <v>187</v>
          </cell>
          <cell r="K66">
            <v>893</v>
          </cell>
          <cell r="L66">
            <v>75297763.972922802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G67">
            <v>0</v>
          </cell>
          <cell r="H67">
            <v>0</v>
          </cell>
          <cell r="I67">
            <v>12894</v>
          </cell>
          <cell r="J67">
            <v>0</v>
          </cell>
          <cell r="K67">
            <v>893</v>
          </cell>
          <cell r="L67">
            <v>1224816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G68">
            <v>0</v>
          </cell>
          <cell r="H68">
            <v>0</v>
          </cell>
          <cell r="I68">
            <v>14350</v>
          </cell>
          <cell r="J68">
            <v>0</v>
          </cell>
          <cell r="K68">
            <v>893</v>
          </cell>
          <cell r="L68">
            <v>549332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G69">
            <v>0</v>
          </cell>
          <cell r="H69">
            <v>0</v>
          </cell>
          <cell r="I69">
            <v>14269</v>
          </cell>
          <cell r="J69">
            <v>0</v>
          </cell>
          <cell r="K69">
            <v>893</v>
          </cell>
          <cell r="L69">
            <v>659300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D70">
            <v>22</v>
          </cell>
          <cell r="E70">
            <v>25</v>
          </cell>
          <cell r="F70">
            <v>1.3864134524550895</v>
          </cell>
          <cell r="G70">
            <v>15</v>
          </cell>
          <cell r="H70">
            <v>101.63656866027895</v>
          </cell>
          <cell r="I70">
            <v>11149</v>
          </cell>
          <cell r="J70">
            <v>182</v>
          </cell>
          <cell r="K70">
            <v>893</v>
          </cell>
          <cell r="L70">
            <v>87418756.533382595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G71">
            <v>0</v>
          </cell>
          <cell r="H71">
            <v>0</v>
          </cell>
          <cell r="J71">
            <v>0</v>
          </cell>
          <cell r="K71">
            <v>893</v>
          </cell>
          <cell r="L71">
            <v>0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F72">
            <v>2.6757258985056422</v>
          </cell>
          <cell r="G72">
            <v>9</v>
          </cell>
          <cell r="H72">
            <v>119.28431988923163</v>
          </cell>
          <cell r="I72">
            <v>9600</v>
          </cell>
          <cell r="J72">
            <v>1851</v>
          </cell>
          <cell r="K72">
            <v>893</v>
          </cell>
          <cell r="L72">
            <v>2584524.256382117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F73">
            <v>1.4553569211862503</v>
          </cell>
          <cell r="G73">
            <v>9</v>
          </cell>
          <cell r="H73">
            <v>106.3782038222586</v>
          </cell>
          <cell r="I73">
            <v>10488</v>
          </cell>
          <cell r="J73">
            <v>669</v>
          </cell>
          <cell r="K73">
            <v>893</v>
          </cell>
          <cell r="L73">
            <v>22650905.604309566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F74">
            <v>0.33148799340838397</v>
          </cell>
          <cell r="G74">
            <v>9</v>
          </cell>
          <cell r="H74">
            <v>138.69080495210909</v>
          </cell>
          <cell r="I74">
            <v>8919</v>
          </cell>
          <cell r="J74">
            <v>3451</v>
          </cell>
          <cell r="K74">
            <v>893</v>
          </cell>
          <cell r="L74">
            <v>19201233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G75">
            <v>0</v>
          </cell>
          <cell r="H75">
            <v>0</v>
          </cell>
          <cell r="J75">
            <v>0</v>
          </cell>
          <cell r="K75">
            <v>893</v>
          </cell>
          <cell r="L75">
            <v>0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F76">
            <v>0.18836406881054349</v>
          </cell>
          <cell r="G76">
            <v>9</v>
          </cell>
          <cell r="H76">
            <v>188.48626080462083</v>
          </cell>
          <cell r="I76">
            <v>8874</v>
          </cell>
          <cell r="J76">
            <v>7852</v>
          </cell>
          <cell r="K76">
            <v>893</v>
          </cell>
          <cell r="L76">
            <v>32429474.5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F77">
            <v>2.1690391859078968</v>
          </cell>
          <cell r="G77">
            <v>9</v>
          </cell>
          <cell r="H77">
            <v>132.87974436870479</v>
          </cell>
          <cell r="I77">
            <v>8826</v>
          </cell>
          <cell r="J77">
            <v>2902</v>
          </cell>
          <cell r="K77">
            <v>893</v>
          </cell>
          <cell r="L77">
            <v>1950067.9217653773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G78">
            <v>0</v>
          </cell>
          <cell r="H78">
            <v>0</v>
          </cell>
          <cell r="I78">
            <v>15144</v>
          </cell>
          <cell r="J78">
            <v>0</v>
          </cell>
          <cell r="K78">
            <v>893</v>
          </cell>
          <cell r="L78">
            <v>212475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G79">
            <v>0</v>
          </cell>
          <cell r="H79">
            <v>0</v>
          </cell>
          <cell r="I79">
            <v>14269</v>
          </cell>
          <cell r="J79">
            <v>0</v>
          </cell>
          <cell r="K79">
            <v>893</v>
          </cell>
          <cell r="L79">
            <v>1052081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F80">
            <v>1.35293210501255E-2</v>
          </cell>
          <cell r="G80">
            <v>9</v>
          </cell>
          <cell r="H80">
            <v>126.98210367063054</v>
          </cell>
          <cell r="I80">
            <v>9363</v>
          </cell>
          <cell r="J80">
            <v>2526</v>
          </cell>
          <cell r="K80">
            <v>893</v>
          </cell>
          <cell r="L80">
            <v>46256220.123013437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F81">
            <v>0.16951178912137771</v>
          </cell>
          <cell r="G81">
            <v>9</v>
          </cell>
          <cell r="H81">
            <v>108.01570193157457</v>
          </cell>
          <cell r="I81">
            <v>9436</v>
          </cell>
          <cell r="J81">
            <v>756</v>
          </cell>
          <cell r="K81">
            <v>893</v>
          </cell>
          <cell r="L81">
            <v>39591116.876868278</v>
          </cell>
        </row>
        <row r="82">
          <cell r="A82">
            <v>73</v>
          </cell>
          <cell r="B82" t="str">
            <v>DEDHAM</v>
          </cell>
          <cell r="C82">
            <v>1</v>
          </cell>
          <cell r="F82">
            <v>0.40123689111694211</v>
          </cell>
          <cell r="G82">
            <v>9</v>
          </cell>
          <cell r="H82">
            <v>151.12657811506364</v>
          </cell>
          <cell r="I82">
            <v>9899</v>
          </cell>
          <cell r="J82">
            <v>5061</v>
          </cell>
          <cell r="K82">
            <v>893</v>
          </cell>
          <cell r="L82">
            <v>43079470.733660512</v>
          </cell>
        </row>
        <row r="83">
          <cell r="A83">
            <v>74</v>
          </cell>
          <cell r="B83" t="str">
            <v>DEERFIELD</v>
          </cell>
          <cell r="C83">
            <v>1</v>
          </cell>
          <cell r="F83">
            <v>0.51341979338696941</v>
          </cell>
          <cell r="G83">
            <v>9</v>
          </cell>
          <cell r="H83">
            <v>134.83122525502895</v>
          </cell>
          <cell r="I83">
            <v>9220</v>
          </cell>
          <cell r="J83">
            <v>3211</v>
          </cell>
          <cell r="K83">
            <v>893</v>
          </cell>
          <cell r="L83">
            <v>4777351.0274437135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G84">
            <v>0</v>
          </cell>
          <cell r="H84">
            <v>0</v>
          </cell>
          <cell r="J84">
            <v>0</v>
          </cell>
          <cell r="K84">
            <v>893</v>
          </cell>
          <cell r="L84">
            <v>153551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G85">
            <v>0</v>
          </cell>
          <cell r="H85">
            <v>0</v>
          </cell>
          <cell r="J85">
            <v>0</v>
          </cell>
          <cell r="K85">
            <v>893</v>
          </cell>
          <cell r="L85">
            <v>518</v>
          </cell>
        </row>
        <row r="86">
          <cell r="A86">
            <v>77</v>
          </cell>
          <cell r="B86" t="str">
            <v>DOUGLAS</v>
          </cell>
          <cell r="C86">
            <v>1</v>
          </cell>
          <cell r="G86">
            <v>9</v>
          </cell>
          <cell r="H86">
            <v>103.87408049073331</v>
          </cell>
          <cell r="I86">
            <v>9241</v>
          </cell>
          <cell r="J86">
            <v>358</v>
          </cell>
          <cell r="K86">
            <v>893</v>
          </cell>
          <cell r="L86">
            <v>15073491</v>
          </cell>
        </row>
        <row r="87">
          <cell r="A87">
            <v>78</v>
          </cell>
          <cell r="B87" t="str">
            <v>DOVER</v>
          </cell>
          <cell r="C87">
            <v>1</v>
          </cell>
          <cell r="G87">
            <v>9</v>
          </cell>
          <cell r="H87">
            <v>185.31590186429571</v>
          </cell>
          <cell r="I87">
            <v>8858</v>
          </cell>
          <cell r="J87">
            <v>7557</v>
          </cell>
          <cell r="K87">
            <v>893</v>
          </cell>
          <cell r="L87">
            <v>9706018</v>
          </cell>
        </row>
        <row r="88">
          <cell r="A88">
            <v>79</v>
          </cell>
          <cell r="B88" t="str">
            <v>DRACUT</v>
          </cell>
          <cell r="C88">
            <v>1</v>
          </cell>
          <cell r="F88">
            <v>1.2744262756249001</v>
          </cell>
          <cell r="G88">
            <v>9</v>
          </cell>
          <cell r="H88">
            <v>104.44041606134947</v>
          </cell>
          <cell r="I88">
            <v>9424</v>
          </cell>
          <cell r="J88">
            <v>418</v>
          </cell>
          <cell r="K88">
            <v>893</v>
          </cell>
          <cell r="L88">
            <v>39138799.369775094</v>
          </cell>
        </row>
        <row r="89">
          <cell r="A89">
            <v>80</v>
          </cell>
          <cell r="B89" t="str">
            <v>DUDLEY</v>
          </cell>
          <cell r="C89">
            <v>0</v>
          </cell>
          <cell r="G89">
            <v>0</v>
          </cell>
          <cell r="H89">
            <v>0</v>
          </cell>
          <cell r="I89">
            <v>12894</v>
          </cell>
          <cell r="J89">
            <v>0</v>
          </cell>
          <cell r="K89">
            <v>893</v>
          </cell>
          <cell r="L89">
            <v>12894</v>
          </cell>
        </row>
        <row r="90">
          <cell r="A90">
            <v>81</v>
          </cell>
          <cell r="B90" t="str">
            <v>DUNSTABLE</v>
          </cell>
          <cell r="C90">
            <v>0</v>
          </cell>
          <cell r="G90">
            <v>0</v>
          </cell>
          <cell r="H90">
            <v>0</v>
          </cell>
          <cell r="J90">
            <v>0</v>
          </cell>
          <cell r="K90">
            <v>893</v>
          </cell>
          <cell r="L90">
            <v>12697</v>
          </cell>
        </row>
        <row r="91">
          <cell r="A91">
            <v>82</v>
          </cell>
          <cell r="B91" t="str">
            <v>DUXBURY</v>
          </cell>
          <cell r="C91">
            <v>1</v>
          </cell>
          <cell r="F91">
            <v>0.21333278902846753</v>
          </cell>
          <cell r="G91">
            <v>9</v>
          </cell>
          <cell r="H91">
            <v>120.6448524845777</v>
          </cell>
          <cell r="I91">
            <v>9125</v>
          </cell>
          <cell r="J91">
            <v>1884</v>
          </cell>
          <cell r="K91">
            <v>893</v>
          </cell>
          <cell r="L91">
            <v>35257335.079446837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  <cell r="F92">
            <v>4.3627820264672415E-3</v>
          </cell>
          <cell r="G92">
            <v>9</v>
          </cell>
          <cell r="H92">
            <v>104.34650846331985</v>
          </cell>
          <cell r="I92">
            <v>9235</v>
          </cell>
          <cell r="J92">
            <v>401</v>
          </cell>
          <cell r="K92">
            <v>893</v>
          </cell>
          <cell r="L92">
            <v>21221313.400133267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  <cell r="G93">
            <v>0</v>
          </cell>
          <cell r="H93">
            <v>0</v>
          </cell>
          <cell r="I93">
            <v>14544</v>
          </cell>
          <cell r="J93">
            <v>0</v>
          </cell>
          <cell r="K93">
            <v>893</v>
          </cell>
          <cell r="L93">
            <v>307277</v>
          </cell>
        </row>
        <row r="94">
          <cell r="A94">
            <v>85</v>
          </cell>
          <cell r="B94" t="str">
            <v>EASTHAM</v>
          </cell>
          <cell r="C94">
            <v>1</v>
          </cell>
          <cell r="G94">
            <v>9</v>
          </cell>
          <cell r="H94">
            <v>197.51996208603927</v>
          </cell>
          <cell r="I94">
            <v>9401</v>
          </cell>
          <cell r="J94">
            <v>9168</v>
          </cell>
          <cell r="K94">
            <v>893</v>
          </cell>
          <cell r="L94">
            <v>4171392</v>
          </cell>
        </row>
        <row r="95">
          <cell r="A95">
            <v>86</v>
          </cell>
          <cell r="B95" t="str">
            <v>EASTHAMPTON</v>
          </cell>
          <cell r="C95">
            <v>1</v>
          </cell>
          <cell r="F95">
            <v>2.5260568729785535</v>
          </cell>
          <cell r="G95">
            <v>9</v>
          </cell>
          <cell r="H95">
            <v>111.99353461788562</v>
          </cell>
          <cell r="I95">
            <v>9886</v>
          </cell>
          <cell r="J95">
            <v>1186</v>
          </cell>
          <cell r="K95">
            <v>893</v>
          </cell>
          <cell r="L95">
            <v>19403524.600000001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  <cell r="F96">
            <v>0.13257131851458046</v>
          </cell>
          <cell r="G96">
            <v>9</v>
          </cell>
          <cell r="H96">
            <v>122.21470351196557</v>
          </cell>
          <cell r="I96">
            <v>9263</v>
          </cell>
          <cell r="J96">
            <v>2058</v>
          </cell>
          <cell r="K96">
            <v>893</v>
          </cell>
          <cell r="L96">
            <v>31838761.780096002</v>
          </cell>
        </row>
        <row r="97">
          <cell r="A97">
            <v>88</v>
          </cell>
          <cell r="B97" t="str">
            <v>EASTON</v>
          </cell>
          <cell r="C97">
            <v>1</v>
          </cell>
          <cell r="F97">
            <v>0.2757220905222918</v>
          </cell>
          <cell r="G97">
            <v>9</v>
          </cell>
          <cell r="H97">
            <v>117.16322162937543</v>
          </cell>
          <cell r="I97">
            <v>9040</v>
          </cell>
          <cell r="J97">
            <v>1552</v>
          </cell>
          <cell r="K97">
            <v>893</v>
          </cell>
          <cell r="L97">
            <v>40603363.14292188</v>
          </cell>
        </row>
        <row r="98">
          <cell r="A98">
            <v>89</v>
          </cell>
          <cell r="B98" t="str">
            <v>EDGARTOWN</v>
          </cell>
          <cell r="C98">
            <v>1</v>
          </cell>
          <cell r="F98">
            <v>8.7417448720569215</v>
          </cell>
          <cell r="G98">
            <v>9</v>
          </cell>
          <cell r="H98">
            <v>222.59364224873877</v>
          </cell>
          <cell r="I98">
            <v>9056</v>
          </cell>
          <cell r="J98">
            <v>11102</v>
          </cell>
          <cell r="K98">
            <v>893</v>
          </cell>
          <cell r="L98">
            <v>8629912.5174180567</v>
          </cell>
        </row>
        <row r="99">
          <cell r="A99">
            <v>90</v>
          </cell>
          <cell r="B99" t="str">
            <v>EGREMONT</v>
          </cell>
          <cell r="C99">
            <v>0</v>
          </cell>
          <cell r="G99">
            <v>0</v>
          </cell>
          <cell r="H99">
            <v>0</v>
          </cell>
          <cell r="J99">
            <v>0</v>
          </cell>
          <cell r="K99">
            <v>893</v>
          </cell>
          <cell r="L99">
            <v>5240</v>
          </cell>
        </row>
        <row r="100">
          <cell r="A100">
            <v>91</v>
          </cell>
          <cell r="B100" t="str">
            <v>ERVING</v>
          </cell>
          <cell r="C100">
            <v>1</v>
          </cell>
          <cell r="F100">
            <v>7.3895101080405299</v>
          </cell>
          <cell r="G100">
            <v>9</v>
          </cell>
          <cell r="H100">
            <v>176.7991586670511</v>
          </cell>
          <cell r="I100">
            <v>9443</v>
          </cell>
          <cell r="J100">
            <v>7252</v>
          </cell>
          <cell r="K100">
            <v>893</v>
          </cell>
          <cell r="L100">
            <v>4471486.740867421</v>
          </cell>
        </row>
        <row r="101">
          <cell r="A101">
            <v>92</v>
          </cell>
          <cell r="B101" t="str">
            <v>ESSEX</v>
          </cell>
          <cell r="C101">
            <v>0</v>
          </cell>
          <cell r="G101">
            <v>0</v>
          </cell>
          <cell r="H101">
            <v>0</v>
          </cell>
          <cell r="J101">
            <v>0</v>
          </cell>
          <cell r="K101">
            <v>893</v>
          </cell>
          <cell r="L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  <cell r="D102">
            <v>21</v>
          </cell>
          <cell r="E102">
            <v>22</v>
          </cell>
          <cell r="F102">
            <v>6.2042845762184458</v>
          </cell>
          <cell r="G102">
            <v>15</v>
          </cell>
          <cell r="H102">
            <v>100</v>
          </cell>
          <cell r="I102">
            <v>11617</v>
          </cell>
          <cell r="J102">
            <v>0</v>
          </cell>
          <cell r="K102">
            <v>893</v>
          </cell>
          <cell r="L102">
            <v>83412021.457342058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  <cell r="F103">
            <v>5.2264611380400776E-2</v>
          </cell>
          <cell r="G103">
            <v>9</v>
          </cell>
          <cell r="H103">
            <v>110.97216001218496</v>
          </cell>
          <cell r="I103">
            <v>9757</v>
          </cell>
          <cell r="J103">
            <v>1071</v>
          </cell>
          <cell r="K103">
            <v>893</v>
          </cell>
          <cell r="L103">
            <v>20067841.590843353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  <cell r="D104">
            <v>5</v>
          </cell>
          <cell r="E104">
            <v>9</v>
          </cell>
          <cell r="F104">
            <v>6.3825090324032816</v>
          </cell>
          <cell r="G104">
            <v>15</v>
          </cell>
          <cell r="H104">
            <v>101.18193999440386</v>
          </cell>
          <cell r="I104">
            <v>11341</v>
          </cell>
          <cell r="J104">
            <v>134</v>
          </cell>
          <cell r="K104">
            <v>893</v>
          </cell>
          <cell r="L104">
            <v>124708826.78052071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  <cell r="F105">
            <v>1.8111597474001924</v>
          </cell>
          <cell r="G105">
            <v>9</v>
          </cell>
          <cell r="H105">
            <v>146.55675022115128</v>
          </cell>
          <cell r="I105">
            <v>9588</v>
          </cell>
          <cell r="J105">
            <v>4464</v>
          </cell>
          <cell r="K105">
            <v>893</v>
          </cell>
          <cell r="L105">
            <v>51487026.655392282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  <cell r="D106">
            <v>8</v>
          </cell>
          <cell r="E106">
            <v>7</v>
          </cell>
          <cell r="F106">
            <v>3.3392675561651042</v>
          </cell>
          <cell r="G106">
            <v>15</v>
          </cell>
          <cell r="H106">
            <v>100</v>
          </cell>
          <cell r="I106">
            <v>11169</v>
          </cell>
          <cell r="J106">
            <v>0</v>
          </cell>
          <cell r="K106">
            <v>893</v>
          </cell>
          <cell r="L106">
            <v>60278208</v>
          </cell>
        </row>
        <row r="107">
          <cell r="A107">
            <v>98</v>
          </cell>
          <cell r="B107" t="str">
            <v>FLORIDA</v>
          </cell>
          <cell r="C107">
            <v>1</v>
          </cell>
          <cell r="F107">
            <v>3.4718242954560852</v>
          </cell>
          <cell r="G107">
            <v>9</v>
          </cell>
          <cell r="H107">
            <v>142.68766663417389</v>
          </cell>
          <cell r="I107">
            <v>9984</v>
          </cell>
          <cell r="J107">
            <v>4262</v>
          </cell>
          <cell r="K107">
            <v>893</v>
          </cell>
          <cell r="L107">
            <v>1208462.8618119261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  <cell r="F108">
            <v>3.7401448397263573</v>
          </cell>
          <cell r="G108">
            <v>9</v>
          </cell>
          <cell r="H108">
            <v>129.00696515851453</v>
          </cell>
          <cell r="I108">
            <v>9597</v>
          </cell>
          <cell r="J108">
            <v>2784</v>
          </cell>
          <cell r="K108">
            <v>893</v>
          </cell>
          <cell r="L108">
            <v>35764903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  <cell r="F109">
            <v>2.1184895967673247</v>
          </cell>
          <cell r="G109">
            <v>9</v>
          </cell>
          <cell r="H109">
            <v>134.71399228126995</v>
          </cell>
          <cell r="I109">
            <v>10727</v>
          </cell>
          <cell r="J109">
            <v>3724</v>
          </cell>
          <cell r="K109">
            <v>893</v>
          </cell>
          <cell r="L109">
            <v>129971795.94352077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  <cell r="F110">
            <v>5.8996858926500524</v>
          </cell>
          <cell r="G110">
            <v>9</v>
          </cell>
          <cell r="H110">
            <v>107.06841045424049</v>
          </cell>
          <cell r="I110">
            <v>9255</v>
          </cell>
          <cell r="J110">
            <v>654</v>
          </cell>
          <cell r="K110">
            <v>893</v>
          </cell>
          <cell r="L110">
            <v>62822413.073503137</v>
          </cell>
        </row>
        <row r="111">
          <cell r="A111">
            <v>102</v>
          </cell>
          <cell r="B111" t="str">
            <v>FREETOWN</v>
          </cell>
          <cell r="C111">
            <v>1</v>
          </cell>
          <cell r="D111">
            <v>25</v>
          </cell>
          <cell r="G111">
            <v>9</v>
          </cell>
          <cell r="H111">
            <v>122.19316816432814</v>
          </cell>
          <cell r="I111">
            <v>13982</v>
          </cell>
          <cell r="J111">
            <v>3103</v>
          </cell>
          <cell r="K111">
            <v>893</v>
          </cell>
          <cell r="L111">
            <v>2657957</v>
          </cell>
        </row>
        <row r="112">
          <cell r="A112">
            <v>103</v>
          </cell>
          <cell r="B112" t="str">
            <v>GARDNER</v>
          </cell>
          <cell r="C112">
            <v>1</v>
          </cell>
          <cell r="E112">
            <v>28</v>
          </cell>
          <cell r="F112">
            <v>0.74586985107658965</v>
          </cell>
          <cell r="G112">
            <v>15</v>
          </cell>
          <cell r="H112">
            <v>100.33245754257682</v>
          </cell>
          <cell r="I112">
            <v>10575</v>
          </cell>
          <cell r="J112">
            <v>35</v>
          </cell>
          <cell r="K112">
            <v>893</v>
          </cell>
          <cell r="L112">
            <v>26374799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  <cell r="G113">
            <v>0</v>
          </cell>
          <cell r="H113">
            <v>0</v>
          </cell>
          <cell r="J113">
            <v>0</v>
          </cell>
          <cell r="K113">
            <v>893</v>
          </cell>
          <cell r="L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  <cell r="F114">
            <v>0.35809788733041242</v>
          </cell>
          <cell r="G114">
            <v>9</v>
          </cell>
          <cell r="H114">
            <v>108.63437013284454</v>
          </cell>
          <cell r="I114">
            <v>8922</v>
          </cell>
          <cell r="J114">
            <v>770</v>
          </cell>
          <cell r="K114">
            <v>893</v>
          </cell>
          <cell r="L114">
            <v>15138315.624463245</v>
          </cell>
        </row>
        <row r="115">
          <cell r="A115">
            <v>106</v>
          </cell>
          <cell r="B115" t="str">
            <v>GILL</v>
          </cell>
          <cell r="C115">
            <v>0</v>
          </cell>
          <cell r="G115">
            <v>0</v>
          </cell>
          <cell r="H115">
            <v>0</v>
          </cell>
          <cell r="J115">
            <v>0</v>
          </cell>
          <cell r="K115">
            <v>893</v>
          </cell>
          <cell r="L115">
            <v>7252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  <cell r="F116">
            <v>3.3550138506840375</v>
          </cell>
          <cell r="G116">
            <v>9</v>
          </cell>
          <cell r="H116">
            <v>119.98218499135838</v>
          </cell>
          <cell r="I116">
            <v>10644</v>
          </cell>
          <cell r="J116">
            <v>2127</v>
          </cell>
          <cell r="K116">
            <v>893</v>
          </cell>
          <cell r="L116">
            <v>44961991.869842447</v>
          </cell>
        </row>
        <row r="117">
          <cell r="A117">
            <v>108</v>
          </cell>
          <cell r="B117" t="str">
            <v>GOSHEN</v>
          </cell>
          <cell r="C117">
            <v>0</v>
          </cell>
          <cell r="G117">
            <v>0</v>
          </cell>
          <cell r="H117">
            <v>0</v>
          </cell>
          <cell r="I117">
            <v>14797</v>
          </cell>
          <cell r="J117">
            <v>0</v>
          </cell>
          <cell r="K117">
            <v>893</v>
          </cell>
          <cell r="L117">
            <v>367148</v>
          </cell>
        </row>
        <row r="118">
          <cell r="A118">
            <v>109</v>
          </cell>
          <cell r="B118" t="str">
            <v>GOSNOLD</v>
          </cell>
          <cell r="C118">
            <v>0</v>
          </cell>
          <cell r="G118">
            <v>0</v>
          </cell>
          <cell r="H118">
            <v>0</v>
          </cell>
          <cell r="I118">
            <v>7804</v>
          </cell>
          <cell r="J118">
            <v>0</v>
          </cell>
          <cell r="K118">
            <v>893</v>
          </cell>
          <cell r="L118">
            <v>191226</v>
          </cell>
        </row>
        <row r="119">
          <cell r="A119">
            <v>110</v>
          </cell>
          <cell r="B119" t="str">
            <v>GRAFTON</v>
          </cell>
          <cell r="C119">
            <v>1</v>
          </cell>
          <cell r="F119">
            <v>1.6642789767041182</v>
          </cell>
          <cell r="G119">
            <v>9</v>
          </cell>
          <cell r="H119">
            <v>106.71647892744194</v>
          </cell>
          <cell r="I119">
            <v>9054</v>
          </cell>
          <cell r="J119">
            <v>608</v>
          </cell>
          <cell r="K119">
            <v>893</v>
          </cell>
          <cell r="L119">
            <v>28919939.100700136</v>
          </cell>
        </row>
        <row r="120">
          <cell r="A120">
            <v>111</v>
          </cell>
          <cell r="B120" t="str">
            <v>GRANBY</v>
          </cell>
          <cell r="C120">
            <v>1</v>
          </cell>
          <cell r="F120">
            <v>1.2229919243348029</v>
          </cell>
          <cell r="G120">
            <v>9</v>
          </cell>
          <cell r="H120">
            <v>110.68743285712053</v>
          </cell>
          <cell r="I120">
            <v>9448</v>
          </cell>
          <cell r="J120">
            <v>1010</v>
          </cell>
          <cell r="K120">
            <v>893</v>
          </cell>
          <cell r="L120">
            <v>9853757.0468004588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  <cell r="G121">
            <v>0</v>
          </cell>
          <cell r="H121">
            <v>136.62839977437761</v>
          </cell>
          <cell r="J121">
            <v>0</v>
          </cell>
          <cell r="K121">
            <v>893</v>
          </cell>
          <cell r="L121">
            <v>3275611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  <cell r="G122">
            <v>0</v>
          </cell>
          <cell r="H122">
            <v>0</v>
          </cell>
          <cell r="J122">
            <v>0</v>
          </cell>
          <cell r="K122">
            <v>893</v>
          </cell>
          <cell r="L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  <cell r="D123">
            <v>20</v>
          </cell>
          <cell r="E123">
            <v>27</v>
          </cell>
          <cell r="F123">
            <v>4.7638418497637911</v>
          </cell>
          <cell r="G123">
            <v>15</v>
          </cell>
          <cell r="H123">
            <v>119.25572614084155</v>
          </cell>
          <cell r="I123">
            <v>10672</v>
          </cell>
          <cell r="J123">
            <v>2055</v>
          </cell>
          <cell r="K123">
            <v>893</v>
          </cell>
          <cell r="L123">
            <v>26453722.615945403</v>
          </cell>
        </row>
        <row r="124">
          <cell r="A124">
            <v>115</v>
          </cell>
          <cell r="B124" t="str">
            <v>GROTON</v>
          </cell>
          <cell r="C124">
            <v>0</v>
          </cell>
          <cell r="G124">
            <v>0</v>
          </cell>
          <cell r="H124">
            <v>0</v>
          </cell>
          <cell r="J124">
            <v>0</v>
          </cell>
          <cell r="K124">
            <v>893</v>
          </cell>
          <cell r="L124">
            <v>13446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  <cell r="G125">
            <v>0</v>
          </cell>
          <cell r="H125">
            <v>0</v>
          </cell>
          <cell r="J125">
            <v>0</v>
          </cell>
          <cell r="K125">
            <v>893</v>
          </cell>
          <cell r="L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  <cell r="F126">
            <v>3.0953499314872479</v>
          </cell>
          <cell r="G126">
            <v>9</v>
          </cell>
          <cell r="H126">
            <v>119.31005242588174</v>
          </cell>
          <cell r="I126">
            <v>9580</v>
          </cell>
          <cell r="J126">
            <v>1850</v>
          </cell>
          <cell r="K126">
            <v>893</v>
          </cell>
          <cell r="L126">
            <v>7822471.3153888434</v>
          </cell>
        </row>
        <row r="127">
          <cell r="A127">
            <v>118</v>
          </cell>
          <cell r="B127" t="str">
            <v>HALIFAX</v>
          </cell>
          <cell r="C127">
            <v>1</v>
          </cell>
          <cell r="G127">
            <v>9</v>
          </cell>
          <cell r="H127">
            <v>120.4647428441362</v>
          </cell>
          <cell r="I127">
            <v>8886</v>
          </cell>
          <cell r="J127">
            <v>1818</v>
          </cell>
          <cell r="K127">
            <v>893</v>
          </cell>
          <cell r="L127">
            <v>6742362.0499999998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  <cell r="G128">
            <v>0</v>
          </cell>
          <cell r="H128">
            <v>0</v>
          </cell>
          <cell r="J128">
            <v>0</v>
          </cell>
          <cell r="K128">
            <v>893</v>
          </cell>
          <cell r="L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  <cell r="G129">
            <v>0</v>
          </cell>
          <cell r="H129">
            <v>0</v>
          </cell>
          <cell r="J129">
            <v>0</v>
          </cell>
          <cell r="K129">
            <v>893</v>
          </cell>
          <cell r="L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  <cell r="E130">
            <v>20</v>
          </cell>
          <cell r="F130">
            <v>3.2166158931412574</v>
          </cell>
          <cell r="G130">
            <v>15</v>
          </cell>
          <cell r="H130">
            <v>115.08147376884878</v>
          </cell>
          <cell r="I130">
            <v>9093</v>
          </cell>
          <cell r="J130">
            <v>1371</v>
          </cell>
          <cell r="K130">
            <v>893</v>
          </cell>
          <cell r="L130">
            <v>1022872</v>
          </cell>
        </row>
        <row r="131">
          <cell r="A131">
            <v>122</v>
          </cell>
          <cell r="B131" t="str">
            <v>HANOVER</v>
          </cell>
          <cell r="C131">
            <v>1</v>
          </cell>
          <cell r="F131">
            <v>1.1355888220869277</v>
          </cell>
          <cell r="G131">
            <v>9</v>
          </cell>
          <cell r="H131">
            <v>114.691983010426</v>
          </cell>
          <cell r="I131">
            <v>9121</v>
          </cell>
          <cell r="J131">
            <v>1340</v>
          </cell>
          <cell r="K131">
            <v>893</v>
          </cell>
          <cell r="L131">
            <v>27808319.127992861</v>
          </cell>
        </row>
        <row r="132">
          <cell r="A132">
            <v>123</v>
          </cell>
          <cell r="B132" t="str">
            <v>HANSON</v>
          </cell>
          <cell r="C132">
            <v>0</v>
          </cell>
          <cell r="G132">
            <v>0</v>
          </cell>
          <cell r="H132">
            <v>0</v>
          </cell>
          <cell r="I132">
            <v>12894</v>
          </cell>
          <cell r="J132">
            <v>0</v>
          </cell>
          <cell r="K132">
            <v>893</v>
          </cell>
          <cell r="L132">
            <v>65145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  <cell r="G133">
            <v>0</v>
          </cell>
          <cell r="H133">
            <v>0</v>
          </cell>
          <cell r="J133">
            <v>0</v>
          </cell>
          <cell r="K133">
            <v>893</v>
          </cell>
          <cell r="L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  <cell r="F134">
            <v>1.2231147791119041</v>
          </cell>
          <cell r="G134">
            <v>9</v>
          </cell>
          <cell r="H134">
            <v>132.66735490257011</v>
          </cell>
          <cell r="I134">
            <v>9283</v>
          </cell>
          <cell r="J134">
            <v>3033</v>
          </cell>
          <cell r="K134">
            <v>893</v>
          </cell>
          <cell r="L134">
            <v>14233981.338405222</v>
          </cell>
        </row>
        <row r="135">
          <cell r="A135">
            <v>126</v>
          </cell>
          <cell r="B135" t="str">
            <v>HARWICH</v>
          </cell>
          <cell r="C135">
            <v>0</v>
          </cell>
          <cell r="F135">
            <v>2.2755218534467505</v>
          </cell>
          <cell r="G135">
            <v>0</v>
          </cell>
          <cell r="H135">
            <v>0</v>
          </cell>
          <cell r="J135">
            <v>0</v>
          </cell>
          <cell r="K135">
            <v>893</v>
          </cell>
          <cell r="L135">
            <v>0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  <cell r="F136">
            <v>1.7790675836411278</v>
          </cell>
          <cell r="G136">
            <v>9</v>
          </cell>
          <cell r="H136">
            <v>135.94349976277257</v>
          </cell>
          <cell r="I136">
            <v>9519</v>
          </cell>
          <cell r="J136">
            <v>3421</v>
          </cell>
          <cell r="K136">
            <v>893</v>
          </cell>
          <cell r="L136">
            <v>4745916.1401955998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  <cell r="D137">
            <v>19</v>
          </cell>
          <cell r="E137">
            <v>23</v>
          </cell>
          <cell r="F137">
            <v>3.4108796003256345</v>
          </cell>
          <cell r="G137">
            <v>15</v>
          </cell>
          <cell r="H137">
            <v>100</v>
          </cell>
          <cell r="I137">
            <v>10394</v>
          </cell>
          <cell r="J137">
            <v>0</v>
          </cell>
          <cell r="K137">
            <v>893</v>
          </cell>
          <cell r="L137">
            <v>82474219.336666867</v>
          </cell>
        </row>
        <row r="138">
          <cell r="A138">
            <v>129</v>
          </cell>
          <cell r="B138" t="str">
            <v>HAWLEY</v>
          </cell>
          <cell r="C138">
            <v>0</v>
          </cell>
          <cell r="G138">
            <v>0</v>
          </cell>
          <cell r="H138">
            <v>0</v>
          </cell>
          <cell r="I138">
            <v>12894</v>
          </cell>
          <cell r="J138">
            <v>0</v>
          </cell>
          <cell r="K138">
            <v>893</v>
          </cell>
          <cell r="L138">
            <v>77733</v>
          </cell>
        </row>
        <row r="139">
          <cell r="A139">
            <v>130</v>
          </cell>
          <cell r="B139" t="str">
            <v>HEATH</v>
          </cell>
          <cell r="C139">
            <v>0</v>
          </cell>
          <cell r="G139">
            <v>0</v>
          </cell>
          <cell r="H139">
            <v>0</v>
          </cell>
          <cell r="J139">
            <v>0</v>
          </cell>
          <cell r="K139">
            <v>893</v>
          </cell>
          <cell r="L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  <cell r="F140">
            <v>0.1105118781127765</v>
          </cell>
          <cell r="G140">
            <v>9</v>
          </cell>
          <cell r="H140">
            <v>118.66615926528451</v>
          </cell>
          <cell r="I140">
            <v>9114</v>
          </cell>
          <cell r="J140">
            <v>1701</v>
          </cell>
          <cell r="K140">
            <v>893</v>
          </cell>
          <cell r="L140">
            <v>44955630.553658575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  <cell r="G141">
            <v>0</v>
          </cell>
          <cell r="H141">
            <v>0</v>
          </cell>
          <cell r="I141">
            <v>14544</v>
          </cell>
          <cell r="J141">
            <v>0</v>
          </cell>
          <cell r="K141">
            <v>893</v>
          </cell>
          <cell r="L141">
            <v>504287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  <cell r="F142">
            <v>1.5375277622912134</v>
          </cell>
          <cell r="G142">
            <v>9</v>
          </cell>
          <cell r="H142">
            <v>117.52001982202849</v>
          </cell>
          <cell r="I142">
            <v>10274</v>
          </cell>
          <cell r="J142">
            <v>1800</v>
          </cell>
          <cell r="K142">
            <v>893</v>
          </cell>
          <cell r="L142">
            <v>14727836</v>
          </cell>
        </row>
        <row r="143">
          <cell r="A143">
            <v>134</v>
          </cell>
          <cell r="B143" t="str">
            <v>HOLDEN</v>
          </cell>
          <cell r="C143">
            <v>0</v>
          </cell>
          <cell r="G143">
            <v>0</v>
          </cell>
          <cell r="H143">
            <v>0</v>
          </cell>
          <cell r="J143">
            <v>0</v>
          </cell>
          <cell r="K143">
            <v>893</v>
          </cell>
          <cell r="L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  <cell r="G144">
            <v>9</v>
          </cell>
          <cell r="H144">
            <v>136.55300712221646</v>
          </cell>
          <cell r="I144">
            <v>9414</v>
          </cell>
          <cell r="J144">
            <v>3441</v>
          </cell>
          <cell r="K144">
            <v>893</v>
          </cell>
          <cell r="L144">
            <v>2569705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  <cell r="F145">
            <v>0.62843242702814583</v>
          </cell>
          <cell r="G145">
            <v>9</v>
          </cell>
          <cell r="H145">
            <v>122.96551372465451</v>
          </cell>
          <cell r="I145">
            <v>9364</v>
          </cell>
          <cell r="J145">
            <v>2150</v>
          </cell>
          <cell r="K145">
            <v>893</v>
          </cell>
          <cell r="L145">
            <v>30826709.25</v>
          </cell>
        </row>
        <row r="146">
          <cell r="A146">
            <v>137</v>
          </cell>
          <cell r="B146" t="str">
            <v>HOLYOKE</v>
          </cell>
          <cell r="C146">
            <v>1</v>
          </cell>
          <cell r="D146">
            <v>1</v>
          </cell>
          <cell r="E146">
            <v>1</v>
          </cell>
          <cell r="F146">
            <v>8.4706926565235836</v>
          </cell>
          <cell r="G146">
            <v>15</v>
          </cell>
          <cell r="H146">
            <v>100</v>
          </cell>
          <cell r="I146">
            <v>11976</v>
          </cell>
          <cell r="J146">
            <v>0</v>
          </cell>
          <cell r="K146">
            <v>893</v>
          </cell>
          <cell r="L146">
            <v>79640631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  <cell r="F147">
            <v>0.20249487116111353</v>
          </cell>
          <cell r="G147">
            <v>9</v>
          </cell>
          <cell r="H147">
            <v>114.26624390895954</v>
          </cell>
          <cell r="I147">
            <v>9512</v>
          </cell>
          <cell r="J147">
            <v>1357</v>
          </cell>
          <cell r="K147">
            <v>893</v>
          </cell>
          <cell r="L147">
            <v>11954462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  <cell r="F148">
            <v>0.78300276607716768</v>
          </cell>
          <cell r="G148">
            <v>9</v>
          </cell>
          <cell r="H148">
            <v>122.25163065334993</v>
          </cell>
          <cell r="I148">
            <v>9693</v>
          </cell>
          <cell r="J148">
            <v>2157</v>
          </cell>
          <cell r="K148">
            <v>893</v>
          </cell>
          <cell r="L148">
            <v>39797721.126652688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  <cell r="G149">
            <v>0</v>
          </cell>
          <cell r="H149">
            <v>0</v>
          </cell>
          <cell r="J149">
            <v>0</v>
          </cell>
          <cell r="K149">
            <v>893</v>
          </cell>
          <cell r="L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  <cell r="F150">
            <v>1.7960075618369689</v>
          </cell>
          <cell r="G150">
            <v>9</v>
          </cell>
          <cell r="H150">
            <v>143.33608436763444</v>
          </cell>
          <cell r="I150">
            <v>10018</v>
          </cell>
          <cell r="J150">
            <v>4341</v>
          </cell>
          <cell r="K150">
            <v>893</v>
          </cell>
          <cell r="L150">
            <v>40837644.132630572</v>
          </cell>
        </row>
        <row r="151">
          <cell r="A151">
            <v>142</v>
          </cell>
          <cell r="B151" t="str">
            <v>HULL</v>
          </cell>
          <cell r="C151">
            <v>1</v>
          </cell>
          <cell r="F151">
            <v>2.1710022940761484</v>
          </cell>
          <cell r="G151">
            <v>9</v>
          </cell>
          <cell r="H151">
            <v>139.52849442916065</v>
          </cell>
          <cell r="I151">
            <v>9922</v>
          </cell>
          <cell r="J151">
            <v>3922</v>
          </cell>
          <cell r="K151">
            <v>893</v>
          </cell>
          <cell r="L151">
            <v>15988672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  <cell r="G152">
            <v>0</v>
          </cell>
          <cell r="H152">
            <v>0</v>
          </cell>
          <cell r="I152">
            <v>14394</v>
          </cell>
          <cell r="J152">
            <v>0</v>
          </cell>
          <cell r="K152">
            <v>893</v>
          </cell>
          <cell r="L152">
            <v>1059174</v>
          </cell>
        </row>
        <row r="153">
          <cell r="A153">
            <v>144</v>
          </cell>
          <cell r="B153" t="str">
            <v>IPSWICH</v>
          </cell>
          <cell r="C153">
            <v>1</v>
          </cell>
          <cell r="G153">
            <v>9</v>
          </cell>
          <cell r="H153">
            <v>119.45051993450441</v>
          </cell>
          <cell r="I153">
            <v>9442</v>
          </cell>
          <cell r="J153">
            <v>1837</v>
          </cell>
          <cell r="K153">
            <v>893</v>
          </cell>
          <cell r="L153">
            <v>22568043.020883564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  <cell r="G154">
            <v>9</v>
          </cell>
          <cell r="H154">
            <v>110.76260336287717</v>
          </cell>
          <cell r="I154">
            <v>9043</v>
          </cell>
          <cell r="J154">
            <v>973</v>
          </cell>
          <cell r="K154">
            <v>893</v>
          </cell>
          <cell r="L154">
            <v>12270374.266338451</v>
          </cell>
        </row>
        <row r="155">
          <cell r="A155">
            <v>146</v>
          </cell>
          <cell r="B155" t="str">
            <v>LAKEVILLE</v>
          </cell>
          <cell r="C155">
            <v>1</v>
          </cell>
          <cell r="G155">
            <v>9</v>
          </cell>
          <cell r="H155">
            <v>114.1441600924131</v>
          </cell>
          <cell r="I155">
            <v>14797</v>
          </cell>
          <cell r="J155">
            <v>2093</v>
          </cell>
          <cell r="K155">
            <v>893</v>
          </cell>
          <cell r="L155">
            <v>194735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  <cell r="G156">
            <v>0</v>
          </cell>
          <cell r="H156">
            <v>0</v>
          </cell>
          <cell r="I156">
            <v>12894</v>
          </cell>
          <cell r="J156">
            <v>0</v>
          </cell>
          <cell r="K156">
            <v>893</v>
          </cell>
          <cell r="L156">
            <v>12894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  <cell r="F157">
            <v>1.7965373717546189</v>
          </cell>
          <cell r="G157">
            <v>9</v>
          </cell>
          <cell r="H157">
            <v>153.09396691476783</v>
          </cell>
          <cell r="I157">
            <v>9078</v>
          </cell>
          <cell r="J157">
            <v>4820</v>
          </cell>
          <cell r="K157">
            <v>893</v>
          </cell>
          <cell r="L157">
            <v>3266708.5150615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  <cell r="D158">
            <v>3</v>
          </cell>
          <cell r="E158">
            <v>3</v>
          </cell>
          <cell r="F158">
            <v>6.8296288935141947</v>
          </cell>
          <cell r="G158">
            <v>15</v>
          </cell>
          <cell r="H158">
            <v>100</v>
          </cell>
          <cell r="I158">
            <v>11740</v>
          </cell>
          <cell r="J158">
            <v>0</v>
          </cell>
          <cell r="K158">
            <v>893</v>
          </cell>
          <cell r="L158">
            <v>167955756</v>
          </cell>
        </row>
        <row r="159">
          <cell r="A159">
            <v>150</v>
          </cell>
          <cell r="B159" t="str">
            <v>LEE</v>
          </cell>
          <cell r="C159">
            <v>1</v>
          </cell>
          <cell r="F159">
            <v>0.25367629384186247</v>
          </cell>
          <cell r="G159">
            <v>9</v>
          </cell>
          <cell r="H159">
            <v>143.45381356638015</v>
          </cell>
          <cell r="I159">
            <v>10025</v>
          </cell>
          <cell r="J159">
            <v>4356</v>
          </cell>
          <cell r="K159">
            <v>893</v>
          </cell>
          <cell r="L159">
            <v>10661563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  <cell r="F160">
            <v>0.74188366193884392</v>
          </cell>
          <cell r="G160">
            <v>9</v>
          </cell>
          <cell r="H160">
            <v>103.78569899887317</v>
          </cell>
          <cell r="I160">
            <v>9863</v>
          </cell>
          <cell r="J160">
            <v>373</v>
          </cell>
          <cell r="K160">
            <v>893</v>
          </cell>
          <cell r="L160">
            <v>17773867.195644788</v>
          </cell>
        </row>
        <row r="161">
          <cell r="A161">
            <v>152</v>
          </cell>
          <cell r="B161" t="str">
            <v>LENOX</v>
          </cell>
          <cell r="C161">
            <v>1</v>
          </cell>
          <cell r="G161">
            <v>9</v>
          </cell>
          <cell r="H161">
            <v>183.09008346473277</v>
          </cell>
          <cell r="I161">
            <v>9516</v>
          </cell>
          <cell r="J161">
            <v>7907</v>
          </cell>
          <cell r="K161">
            <v>893</v>
          </cell>
          <cell r="L161">
            <v>11326341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  <cell r="F162">
            <v>0.96304010765128278</v>
          </cell>
          <cell r="G162">
            <v>9</v>
          </cell>
          <cell r="H162">
            <v>100.34987820823326</v>
          </cell>
          <cell r="I162">
            <v>10735</v>
          </cell>
          <cell r="J162">
            <v>38</v>
          </cell>
          <cell r="K162">
            <v>893</v>
          </cell>
          <cell r="L162">
            <v>68178064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  <cell r="F163">
            <v>2.7690739172176997</v>
          </cell>
          <cell r="G163">
            <v>9</v>
          </cell>
          <cell r="H163">
            <v>208.79170296881392</v>
          </cell>
          <cell r="I163">
            <v>9298</v>
          </cell>
          <cell r="J163">
            <v>10115</v>
          </cell>
          <cell r="K163">
            <v>893</v>
          </cell>
          <cell r="L163">
            <v>2324390.6565395701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  <cell r="F164">
            <v>1.1359087570097671E-2</v>
          </cell>
          <cell r="G164">
            <v>9</v>
          </cell>
          <cell r="H164">
            <v>161.37930117908181</v>
          </cell>
          <cell r="I164">
            <v>9627</v>
          </cell>
          <cell r="J164">
            <v>5909</v>
          </cell>
          <cell r="K164">
            <v>893</v>
          </cell>
          <cell r="L164">
            <v>106026273.93682025</v>
          </cell>
        </row>
        <row r="165">
          <cell r="A165">
            <v>156</v>
          </cell>
          <cell r="B165" t="str">
            <v>LEYDEN</v>
          </cell>
          <cell r="C165">
            <v>0</v>
          </cell>
          <cell r="G165">
            <v>0</v>
          </cell>
          <cell r="H165">
            <v>0</v>
          </cell>
          <cell r="J165">
            <v>0</v>
          </cell>
          <cell r="K165">
            <v>893</v>
          </cell>
          <cell r="L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  <cell r="G166">
            <v>9</v>
          </cell>
          <cell r="H166">
            <v>212.44564786885616</v>
          </cell>
          <cell r="I166">
            <v>9121</v>
          </cell>
          <cell r="J166">
            <v>10256</v>
          </cell>
          <cell r="K166">
            <v>893</v>
          </cell>
          <cell r="L166">
            <v>12580339.473477099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  <cell r="F167">
            <v>3.4447567342760235</v>
          </cell>
          <cell r="G167">
            <v>9</v>
          </cell>
          <cell r="H167">
            <v>129.19975407783383</v>
          </cell>
          <cell r="I167">
            <v>9325</v>
          </cell>
          <cell r="J167">
            <v>2723</v>
          </cell>
          <cell r="K167">
            <v>893</v>
          </cell>
          <cell r="L167">
            <v>19668828.067078341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  <cell r="F168">
            <v>0.30257286443476145</v>
          </cell>
          <cell r="G168">
            <v>9</v>
          </cell>
          <cell r="H168">
            <v>135.61836002440336</v>
          </cell>
          <cell r="I168">
            <v>9018</v>
          </cell>
          <cell r="J168">
            <v>3212</v>
          </cell>
          <cell r="K168">
            <v>893</v>
          </cell>
          <cell r="L168">
            <v>36651003.59625984</v>
          </cell>
        </row>
        <row r="169">
          <cell r="A169">
            <v>160</v>
          </cell>
          <cell r="B169" t="str">
            <v>LOWELL</v>
          </cell>
          <cell r="C169">
            <v>1</v>
          </cell>
          <cell r="D169">
            <v>10</v>
          </cell>
          <cell r="E169">
            <v>11</v>
          </cell>
          <cell r="F169">
            <v>5.6390261717640442</v>
          </cell>
          <cell r="G169">
            <v>15</v>
          </cell>
          <cell r="H169">
            <v>100</v>
          </cell>
          <cell r="I169">
            <v>11651</v>
          </cell>
          <cell r="J169">
            <v>0</v>
          </cell>
          <cell r="K169">
            <v>893</v>
          </cell>
          <cell r="L169">
            <v>170547865</v>
          </cell>
        </row>
        <row r="170">
          <cell r="A170">
            <v>161</v>
          </cell>
          <cell r="B170" t="str">
            <v>LUDLOW</v>
          </cell>
          <cell r="C170">
            <v>1</v>
          </cell>
          <cell r="F170">
            <v>0.675785550007861</v>
          </cell>
          <cell r="G170">
            <v>9</v>
          </cell>
          <cell r="H170">
            <v>114.53338682573575</v>
          </cell>
          <cell r="I170">
            <v>9851</v>
          </cell>
          <cell r="J170">
            <v>1432</v>
          </cell>
          <cell r="K170">
            <v>893</v>
          </cell>
          <cell r="L170">
            <v>32174995.021613542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  <cell r="F171">
            <v>1.8313972629176307</v>
          </cell>
          <cell r="G171">
            <v>9</v>
          </cell>
          <cell r="H171">
            <v>117.42450621310986</v>
          </cell>
          <cell r="I171">
            <v>9148</v>
          </cell>
          <cell r="J171">
            <v>1594</v>
          </cell>
          <cell r="K171">
            <v>893</v>
          </cell>
          <cell r="L171">
            <v>18114362.16086214</v>
          </cell>
        </row>
        <row r="172">
          <cell r="A172">
            <v>163</v>
          </cell>
          <cell r="B172" t="str">
            <v>LYNN</v>
          </cell>
          <cell r="C172">
            <v>1</v>
          </cell>
          <cell r="D172">
            <v>16</v>
          </cell>
          <cell r="E172">
            <v>19</v>
          </cell>
          <cell r="F172">
            <v>3.8422438669783396</v>
          </cell>
          <cell r="G172">
            <v>15</v>
          </cell>
          <cell r="H172">
            <v>100.2951772277936</v>
          </cell>
          <cell r="I172">
            <v>11759</v>
          </cell>
          <cell r="J172">
            <v>35</v>
          </cell>
          <cell r="K172">
            <v>893</v>
          </cell>
          <cell r="L172">
            <v>175471737.88483596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  <cell r="F173">
            <v>0.14135138714909956</v>
          </cell>
          <cell r="G173">
            <v>9</v>
          </cell>
          <cell r="H173">
            <v>129.30252008663618</v>
          </cell>
          <cell r="I173">
            <v>9185</v>
          </cell>
          <cell r="J173">
            <v>2691</v>
          </cell>
          <cell r="K173">
            <v>893</v>
          </cell>
          <cell r="L173">
            <v>26242064.31895471</v>
          </cell>
        </row>
        <row r="174">
          <cell r="A174">
            <v>165</v>
          </cell>
          <cell r="B174" t="str">
            <v>MALDEN</v>
          </cell>
          <cell r="C174">
            <v>1</v>
          </cell>
          <cell r="D174">
            <v>27</v>
          </cell>
          <cell r="F174">
            <v>9.6504910076589425</v>
          </cell>
          <cell r="G174">
            <v>14</v>
          </cell>
          <cell r="H174">
            <v>100</v>
          </cell>
          <cell r="I174">
            <v>11055</v>
          </cell>
          <cell r="J174">
            <v>0</v>
          </cell>
          <cell r="K174">
            <v>893</v>
          </cell>
          <cell r="L174">
            <v>80424387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  <cell r="G175">
            <v>0</v>
          </cell>
          <cell r="H175">
            <v>0</v>
          </cell>
          <cell r="J175">
            <v>0</v>
          </cell>
          <cell r="K175">
            <v>893</v>
          </cell>
          <cell r="L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  <cell r="F176">
            <v>2.8771588842076037</v>
          </cell>
          <cell r="G176">
            <v>9</v>
          </cell>
          <cell r="H176">
            <v>108.8257175948125</v>
          </cell>
          <cell r="I176">
            <v>9569</v>
          </cell>
          <cell r="J176">
            <v>845</v>
          </cell>
          <cell r="K176">
            <v>893</v>
          </cell>
          <cell r="L176">
            <v>48629472.435333632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  <cell r="F177">
            <v>4.3618899773134183</v>
          </cell>
          <cell r="G177">
            <v>9</v>
          </cell>
          <cell r="H177">
            <v>137.78037358076799</v>
          </cell>
          <cell r="I177">
            <v>9044</v>
          </cell>
          <cell r="J177">
            <v>3417</v>
          </cell>
          <cell r="K177">
            <v>893</v>
          </cell>
          <cell r="L177">
            <v>41577546.670260035</v>
          </cell>
        </row>
        <row r="178">
          <cell r="A178">
            <v>169</v>
          </cell>
          <cell r="B178" t="str">
            <v>MARION</v>
          </cell>
          <cell r="C178">
            <v>1</v>
          </cell>
          <cell r="G178">
            <v>9</v>
          </cell>
          <cell r="H178">
            <v>159.50046418529246</v>
          </cell>
          <cell r="I178">
            <v>8723</v>
          </cell>
          <cell r="J178">
            <v>5190</v>
          </cell>
          <cell r="K178">
            <v>893</v>
          </cell>
          <cell r="L178">
            <v>6559236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  <cell r="F179">
            <v>4.5884881145390262</v>
          </cell>
          <cell r="G179">
            <v>9</v>
          </cell>
          <cell r="H179">
            <v>121.58447314675638</v>
          </cell>
          <cell r="I179">
            <v>10946</v>
          </cell>
          <cell r="J179">
            <v>2363</v>
          </cell>
          <cell r="K179">
            <v>893</v>
          </cell>
          <cell r="L179">
            <v>66602865.189750746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  <cell r="F180">
            <v>0.61049762077687086</v>
          </cell>
          <cell r="G180">
            <v>9</v>
          </cell>
          <cell r="H180">
            <v>108.21632597285382</v>
          </cell>
          <cell r="I180">
            <v>9423</v>
          </cell>
          <cell r="J180">
            <v>774</v>
          </cell>
          <cell r="K180">
            <v>893</v>
          </cell>
          <cell r="L180">
            <v>45900876.218883365</v>
          </cell>
        </row>
        <row r="181">
          <cell r="A181">
            <v>172</v>
          </cell>
          <cell r="B181" t="str">
            <v>MASHPEE</v>
          </cell>
          <cell r="C181">
            <v>1</v>
          </cell>
          <cell r="F181">
            <v>1.6508943928544704</v>
          </cell>
          <cell r="G181">
            <v>9</v>
          </cell>
          <cell r="H181">
            <v>139.85131543589353</v>
          </cell>
          <cell r="I181">
            <v>9745</v>
          </cell>
          <cell r="J181">
            <v>3884</v>
          </cell>
          <cell r="K181">
            <v>893</v>
          </cell>
          <cell r="L181">
            <v>24933886.55760001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  <cell r="G182">
            <v>9</v>
          </cell>
          <cell r="H182">
            <v>165.22454253960146</v>
          </cell>
          <cell r="I182">
            <v>8781</v>
          </cell>
          <cell r="J182">
            <v>5727</v>
          </cell>
          <cell r="K182">
            <v>893</v>
          </cell>
          <cell r="L182">
            <v>7372887</v>
          </cell>
        </row>
        <row r="183">
          <cell r="A183">
            <v>174</v>
          </cell>
          <cell r="B183" t="str">
            <v>MAYNARD</v>
          </cell>
          <cell r="C183">
            <v>1</v>
          </cell>
          <cell r="F183">
            <v>0.69662372767110659</v>
          </cell>
          <cell r="G183">
            <v>9</v>
          </cell>
          <cell r="H183">
            <v>131.20328411215124</v>
          </cell>
          <cell r="I183">
            <v>9788</v>
          </cell>
          <cell r="J183">
            <v>3054</v>
          </cell>
          <cell r="K183">
            <v>893</v>
          </cell>
          <cell r="L183">
            <v>17356078.389424186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  <cell r="F184">
            <v>3.1267163436962016E-2</v>
          </cell>
          <cell r="G184">
            <v>9</v>
          </cell>
          <cell r="H184">
            <v>123.08676556547336</v>
          </cell>
          <cell r="I184">
            <v>9057</v>
          </cell>
          <cell r="J184">
            <v>2091</v>
          </cell>
          <cell r="K184">
            <v>893</v>
          </cell>
          <cell r="L184">
            <v>31184103.242685188</v>
          </cell>
        </row>
        <row r="185">
          <cell r="A185">
            <v>176</v>
          </cell>
          <cell r="B185" t="str">
            <v>MEDFORD</v>
          </cell>
          <cell r="C185">
            <v>1</v>
          </cell>
          <cell r="F185">
            <v>5.6757793029941039</v>
          </cell>
          <cell r="G185">
            <v>9</v>
          </cell>
          <cell r="H185">
            <v>113.22970435682558</v>
          </cell>
          <cell r="I185">
            <v>10453</v>
          </cell>
          <cell r="J185">
            <v>1383</v>
          </cell>
          <cell r="K185">
            <v>893</v>
          </cell>
          <cell r="L185">
            <v>63556452.662734412</v>
          </cell>
        </row>
        <row r="186">
          <cell r="A186">
            <v>177</v>
          </cell>
          <cell r="B186" t="str">
            <v>MEDWAY</v>
          </cell>
          <cell r="C186">
            <v>1</v>
          </cell>
          <cell r="F186">
            <v>0.61000346966362673</v>
          </cell>
          <cell r="G186">
            <v>9</v>
          </cell>
          <cell r="H186">
            <v>123.52525274877428</v>
          </cell>
          <cell r="I186">
            <v>9245</v>
          </cell>
          <cell r="J186">
            <v>2175</v>
          </cell>
          <cell r="K186">
            <v>893</v>
          </cell>
          <cell r="L186">
            <v>28448224.298253812</v>
          </cell>
        </row>
        <row r="187">
          <cell r="A187">
            <v>178</v>
          </cell>
          <cell r="B187" t="str">
            <v>MELROSE</v>
          </cell>
          <cell r="C187">
            <v>1</v>
          </cell>
          <cell r="F187">
            <v>6.2204085229382002</v>
          </cell>
          <cell r="G187">
            <v>9</v>
          </cell>
          <cell r="H187">
            <v>103.07968440463462</v>
          </cell>
          <cell r="I187">
            <v>9474</v>
          </cell>
          <cell r="J187">
            <v>292</v>
          </cell>
          <cell r="K187">
            <v>893</v>
          </cell>
          <cell r="L187">
            <v>36505926.950670131</v>
          </cell>
        </row>
        <row r="188">
          <cell r="A188">
            <v>179</v>
          </cell>
          <cell r="B188" t="str">
            <v>MENDON</v>
          </cell>
          <cell r="C188">
            <v>0</v>
          </cell>
          <cell r="G188">
            <v>0</v>
          </cell>
          <cell r="H188">
            <v>0</v>
          </cell>
          <cell r="I188">
            <v>13244</v>
          </cell>
          <cell r="J188">
            <v>0</v>
          </cell>
          <cell r="K188">
            <v>893</v>
          </cell>
          <cell r="L188">
            <v>26488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  <cell r="G189">
            <v>0</v>
          </cell>
          <cell r="H189">
            <v>0</v>
          </cell>
          <cell r="J189">
            <v>0</v>
          </cell>
          <cell r="K189">
            <v>893</v>
          </cell>
          <cell r="L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  <cell r="D190">
            <v>26</v>
          </cell>
          <cell r="E190">
            <v>26</v>
          </cell>
          <cell r="F190">
            <v>0.48561924493159297</v>
          </cell>
          <cell r="G190">
            <v>15</v>
          </cell>
          <cell r="H190">
            <v>100.72143245039436</v>
          </cell>
          <cell r="I190">
            <v>10303</v>
          </cell>
          <cell r="J190">
            <v>74</v>
          </cell>
          <cell r="K190">
            <v>893</v>
          </cell>
          <cell r="L190">
            <v>73551040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  <cell r="F191">
            <v>0.25304698797002118</v>
          </cell>
          <cell r="G191">
            <v>9</v>
          </cell>
          <cell r="H191">
            <v>104.21364256380323</v>
          </cell>
          <cell r="I191">
            <v>9759</v>
          </cell>
          <cell r="J191">
            <v>411</v>
          </cell>
          <cell r="K191">
            <v>893</v>
          </cell>
          <cell r="L191">
            <v>35447565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  <cell r="G192">
            <v>0</v>
          </cell>
          <cell r="H192">
            <v>0</v>
          </cell>
          <cell r="I192">
            <v>12894</v>
          </cell>
          <cell r="J192">
            <v>0</v>
          </cell>
          <cell r="K192">
            <v>893</v>
          </cell>
          <cell r="L192">
            <v>94099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  <cell r="G193">
            <v>9</v>
          </cell>
          <cell r="H193">
            <v>144.04268133201163</v>
          </cell>
          <cell r="I193">
            <v>8792</v>
          </cell>
          <cell r="J193">
            <v>3872</v>
          </cell>
          <cell r="K193">
            <v>893</v>
          </cell>
          <cell r="L193">
            <v>9645047</v>
          </cell>
        </row>
        <row r="194">
          <cell r="A194">
            <v>185</v>
          </cell>
          <cell r="B194" t="str">
            <v>MILFORD</v>
          </cell>
          <cell r="C194">
            <v>1</v>
          </cell>
          <cell r="F194">
            <v>6.4346485775894816E-2</v>
          </cell>
          <cell r="G194">
            <v>9</v>
          </cell>
          <cell r="H194">
            <v>107.805909689873</v>
          </cell>
          <cell r="I194">
            <v>10352</v>
          </cell>
          <cell r="J194">
            <v>808</v>
          </cell>
          <cell r="K194">
            <v>893</v>
          </cell>
          <cell r="L194">
            <v>48431097.975881904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  <cell r="F195">
            <v>0.46805609346681626</v>
          </cell>
          <cell r="G195">
            <v>9</v>
          </cell>
          <cell r="H195">
            <v>126.37336948200539</v>
          </cell>
          <cell r="I195">
            <v>9497</v>
          </cell>
          <cell r="J195">
            <v>2505</v>
          </cell>
          <cell r="K195">
            <v>893</v>
          </cell>
          <cell r="L195">
            <v>22653375.53714012</v>
          </cell>
        </row>
        <row r="196">
          <cell r="A196">
            <v>187</v>
          </cell>
          <cell r="B196" t="str">
            <v>MILLIS</v>
          </cell>
          <cell r="C196">
            <v>1</v>
          </cell>
          <cell r="F196">
            <v>0.202422926520026</v>
          </cell>
          <cell r="G196">
            <v>9</v>
          </cell>
          <cell r="H196">
            <v>116.05754206165386</v>
          </cell>
          <cell r="I196">
            <v>9397</v>
          </cell>
          <cell r="J196">
            <v>1509</v>
          </cell>
          <cell r="K196">
            <v>893</v>
          </cell>
          <cell r="L196">
            <v>15199998.160638608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  <cell r="G197">
            <v>0</v>
          </cell>
          <cell r="H197">
            <v>0</v>
          </cell>
          <cell r="I197">
            <v>12894</v>
          </cell>
          <cell r="J197">
            <v>0</v>
          </cell>
          <cell r="K197">
            <v>893</v>
          </cell>
          <cell r="L197">
            <v>228793.84</v>
          </cell>
        </row>
        <row r="198">
          <cell r="A198">
            <v>189</v>
          </cell>
          <cell r="B198" t="str">
            <v>MILTON</v>
          </cell>
          <cell r="C198">
            <v>1</v>
          </cell>
          <cell r="F198">
            <v>0.16929676788005324</v>
          </cell>
          <cell r="G198">
            <v>9</v>
          </cell>
          <cell r="H198">
            <v>117.99805426032441</v>
          </cell>
          <cell r="I198">
            <v>9412</v>
          </cell>
          <cell r="J198">
            <v>1694</v>
          </cell>
          <cell r="K198">
            <v>893</v>
          </cell>
          <cell r="L198">
            <v>42907260.205120973</v>
          </cell>
        </row>
        <row r="199">
          <cell r="A199">
            <v>190</v>
          </cell>
          <cell r="B199" t="str">
            <v>MONROE</v>
          </cell>
          <cell r="C199">
            <v>0</v>
          </cell>
          <cell r="G199">
            <v>0</v>
          </cell>
          <cell r="H199">
            <v>0</v>
          </cell>
          <cell r="I199">
            <v>7026</v>
          </cell>
          <cell r="J199">
            <v>0</v>
          </cell>
          <cell r="K199">
            <v>893</v>
          </cell>
          <cell r="L199">
            <v>288501.2</v>
          </cell>
        </row>
        <row r="200">
          <cell r="A200">
            <v>191</v>
          </cell>
          <cell r="B200" t="str">
            <v>MONSON</v>
          </cell>
          <cell r="C200">
            <v>1</v>
          </cell>
          <cell r="F200">
            <v>0.65459545564339883</v>
          </cell>
          <cell r="G200">
            <v>9</v>
          </cell>
          <cell r="H200">
            <v>104.33663969535544</v>
          </cell>
          <cell r="I200">
            <v>9551</v>
          </cell>
          <cell r="J200">
            <v>414</v>
          </cell>
          <cell r="K200">
            <v>893</v>
          </cell>
          <cell r="L200">
            <v>12945263.384873042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  <cell r="G201">
            <v>0</v>
          </cell>
          <cell r="H201">
            <v>0</v>
          </cell>
          <cell r="J201">
            <v>0</v>
          </cell>
          <cell r="K201">
            <v>893</v>
          </cell>
          <cell r="L201">
            <v>19684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  <cell r="G202">
            <v>0</v>
          </cell>
          <cell r="H202">
            <v>0</v>
          </cell>
          <cell r="J202">
            <v>0</v>
          </cell>
          <cell r="K202">
            <v>893</v>
          </cell>
          <cell r="L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  <cell r="G203">
            <v>0</v>
          </cell>
          <cell r="H203">
            <v>0</v>
          </cell>
          <cell r="I203">
            <v>12894</v>
          </cell>
          <cell r="J203">
            <v>0</v>
          </cell>
          <cell r="K203">
            <v>893</v>
          </cell>
          <cell r="L203">
            <v>95487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  <cell r="G204">
            <v>0</v>
          </cell>
          <cell r="H204">
            <v>0</v>
          </cell>
          <cell r="I204">
            <v>7650</v>
          </cell>
          <cell r="J204">
            <v>0</v>
          </cell>
          <cell r="K204">
            <v>893</v>
          </cell>
          <cell r="L204">
            <v>307053</v>
          </cell>
        </row>
        <row r="205">
          <cell r="A205">
            <v>196</v>
          </cell>
          <cell r="B205" t="str">
            <v>NAHANT</v>
          </cell>
          <cell r="C205">
            <v>1</v>
          </cell>
          <cell r="F205">
            <v>0.98873488813327415</v>
          </cell>
          <cell r="G205">
            <v>9</v>
          </cell>
          <cell r="H205">
            <v>123.37668632421605</v>
          </cell>
          <cell r="I205">
            <v>8875</v>
          </cell>
          <cell r="J205">
            <v>2075</v>
          </cell>
          <cell r="K205">
            <v>893</v>
          </cell>
          <cell r="L205">
            <v>3732394.7359569008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  <cell r="G206">
            <v>9</v>
          </cell>
          <cell r="H206">
            <v>212.7347089179915</v>
          </cell>
          <cell r="I206">
            <v>9391</v>
          </cell>
          <cell r="J206">
            <v>10587</v>
          </cell>
          <cell r="K206">
            <v>893</v>
          </cell>
          <cell r="L206">
            <v>27355159</v>
          </cell>
        </row>
        <row r="207">
          <cell r="A207">
            <v>198</v>
          </cell>
          <cell r="B207" t="str">
            <v>NATICK</v>
          </cell>
          <cell r="C207">
            <v>1</v>
          </cell>
          <cell r="F207">
            <v>0.77402676565223871</v>
          </cell>
          <cell r="G207">
            <v>9</v>
          </cell>
          <cell r="H207">
            <v>119.46630492482164</v>
          </cell>
          <cell r="I207">
            <v>9413</v>
          </cell>
          <cell r="J207">
            <v>1832</v>
          </cell>
          <cell r="K207">
            <v>893</v>
          </cell>
          <cell r="L207">
            <v>58687934.470402464</v>
          </cell>
        </row>
        <row r="208">
          <cell r="A208">
            <v>199</v>
          </cell>
          <cell r="B208" t="str">
            <v>NEEDHAM</v>
          </cell>
          <cell r="C208">
            <v>1</v>
          </cell>
          <cell r="F208">
            <v>0.15073458443043497</v>
          </cell>
          <cell r="G208">
            <v>9</v>
          </cell>
          <cell r="H208">
            <v>139.01463857654929</v>
          </cell>
          <cell r="I208">
            <v>9524</v>
          </cell>
          <cell r="J208">
            <v>3716</v>
          </cell>
          <cell r="K208">
            <v>893</v>
          </cell>
          <cell r="L208">
            <v>72080040.461598679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  <cell r="G209">
            <v>0</v>
          </cell>
          <cell r="H209">
            <v>0</v>
          </cell>
          <cell r="I209">
            <v>8274</v>
          </cell>
          <cell r="J209">
            <v>0</v>
          </cell>
          <cell r="K209">
            <v>893</v>
          </cell>
          <cell r="L209">
            <v>886962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  <cell r="D210">
            <v>9</v>
          </cell>
          <cell r="E210">
            <v>6</v>
          </cell>
          <cell r="F210">
            <v>4.5909924312210961</v>
          </cell>
          <cell r="G210">
            <v>15</v>
          </cell>
          <cell r="H210">
            <v>101.42734682127372</v>
          </cell>
          <cell r="I210">
            <v>11003</v>
          </cell>
          <cell r="J210">
            <v>157</v>
          </cell>
          <cell r="K210">
            <v>893</v>
          </cell>
          <cell r="L210">
            <v>144229730.90748948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  <cell r="G211">
            <v>0</v>
          </cell>
          <cell r="H211">
            <v>0</v>
          </cell>
          <cell r="J211">
            <v>0</v>
          </cell>
          <cell r="K211">
            <v>893</v>
          </cell>
          <cell r="L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  <cell r="G212">
            <v>0</v>
          </cell>
          <cell r="H212">
            <v>0</v>
          </cell>
          <cell r="J212">
            <v>0</v>
          </cell>
          <cell r="K212">
            <v>893</v>
          </cell>
          <cell r="L212">
            <v>23645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  <cell r="F213">
            <v>6.3731689191083225</v>
          </cell>
          <cell r="G213">
            <v>9</v>
          </cell>
          <cell r="H213">
            <v>140.80362038380682</v>
          </cell>
          <cell r="I213">
            <v>9223</v>
          </cell>
          <cell r="J213">
            <v>3763</v>
          </cell>
          <cell r="K213">
            <v>893</v>
          </cell>
          <cell r="L213">
            <v>30504524.800000001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  <cell r="G214">
            <v>0</v>
          </cell>
          <cell r="H214">
            <v>0</v>
          </cell>
          <cell r="J214">
            <v>0</v>
          </cell>
          <cell r="K214">
            <v>893</v>
          </cell>
          <cell r="L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  <cell r="G215">
            <v>0</v>
          </cell>
          <cell r="H215">
            <v>0</v>
          </cell>
          <cell r="J215">
            <v>0</v>
          </cell>
          <cell r="K215">
            <v>893</v>
          </cell>
          <cell r="L215">
            <v>17388</v>
          </cell>
        </row>
        <row r="216">
          <cell r="A216">
            <v>207</v>
          </cell>
          <cell r="B216" t="str">
            <v>NEWTON</v>
          </cell>
          <cell r="C216">
            <v>1</v>
          </cell>
          <cell r="F216">
            <v>6.7992393176687649E-2</v>
          </cell>
          <cell r="G216">
            <v>9</v>
          </cell>
          <cell r="H216">
            <v>143.91221472612366</v>
          </cell>
          <cell r="I216">
            <v>9708</v>
          </cell>
          <cell r="J216">
            <v>4263</v>
          </cell>
          <cell r="K216">
            <v>893</v>
          </cell>
          <cell r="L216">
            <v>179342091.97999999</v>
          </cell>
        </row>
        <row r="217">
          <cell r="A217">
            <v>208</v>
          </cell>
          <cell r="B217" t="str">
            <v>NORFOLK</v>
          </cell>
          <cell r="C217">
            <v>1</v>
          </cell>
          <cell r="F217">
            <v>0.11822175993656694</v>
          </cell>
          <cell r="G217">
            <v>9</v>
          </cell>
          <cell r="H217">
            <v>137.48504783420529</v>
          </cell>
          <cell r="I217">
            <v>8777</v>
          </cell>
          <cell r="J217">
            <v>3290</v>
          </cell>
          <cell r="K217">
            <v>893</v>
          </cell>
          <cell r="L217">
            <v>10877123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  <cell r="D218">
            <v>23</v>
          </cell>
          <cell r="E218">
            <v>21</v>
          </cell>
          <cell r="F218">
            <v>4.4654006094594534</v>
          </cell>
          <cell r="G218">
            <v>15</v>
          </cell>
          <cell r="H218">
            <v>121.40520922698197</v>
          </cell>
          <cell r="I218">
            <v>10545</v>
          </cell>
          <cell r="J218">
            <v>2257</v>
          </cell>
          <cell r="K218">
            <v>893</v>
          </cell>
          <cell r="L218">
            <v>18714877.063568603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  <cell r="F219">
            <v>5.7239865865152337</v>
          </cell>
          <cell r="G219">
            <v>9</v>
          </cell>
          <cell r="H219">
            <v>115.21163246224846</v>
          </cell>
          <cell r="I219">
            <v>9761</v>
          </cell>
          <cell r="J219">
            <v>1485</v>
          </cell>
          <cell r="K219">
            <v>893</v>
          </cell>
          <cell r="L219">
            <v>31642261.353679236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  <cell r="F220">
            <v>0.10000869565081681</v>
          </cell>
          <cell r="G220">
            <v>9</v>
          </cell>
          <cell r="H220">
            <v>117.16200898655302</v>
          </cell>
          <cell r="I220">
            <v>9189</v>
          </cell>
          <cell r="J220">
            <v>1577</v>
          </cell>
          <cell r="K220">
            <v>893</v>
          </cell>
          <cell r="L220">
            <v>50625606.923524365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  <cell r="F221">
            <v>1.6828908825605295</v>
          </cell>
          <cell r="G221">
            <v>9</v>
          </cell>
          <cell r="H221">
            <v>105.05544240436684</v>
          </cell>
          <cell r="I221">
            <v>9230</v>
          </cell>
          <cell r="J221">
            <v>467</v>
          </cell>
          <cell r="K221">
            <v>893</v>
          </cell>
          <cell r="L221">
            <v>44398792.782989874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  <cell r="F222">
            <v>1.0689599662319058</v>
          </cell>
          <cell r="G222">
            <v>9</v>
          </cell>
          <cell r="H222">
            <v>143.74190782861993</v>
          </cell>
          <cell r="I222">
            <v>8713</v>
          </cell>
          <cell r="J222">
            <v>3811</v>
          </cell>
          <cell r="K222">
            <v>893</v>
          </cell>
          <cell r="L222">
            <v>23703188.924408704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  <cell r="F223">
            <v>0.14440252697466005</v>
          </cell>
          <cell r="G223">
            <v>9</v>
          </cell>
          <cell r="H223">
            <v>106.54610370317023</v>
          </cell>
          <cell r="I223">
            <v>9616</v>
          </cell>
          <cell r="J223">
            <v>629</v>
          </cell>
          <cell r="K223">
            <v>893</v>
          </cell>
          <cell r="L223">
            <v>26255277.203100413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  <cell r="G224">
            <v>9</v>
          </cell>
          <cell r="H224">
            <v>123.60844455819316</v>
          </cell>
          <cell r="I224">
            <v>9796</v>
          </cell>
          <cell r="J224">
            <v>2313</v>
          </cell>
          <cell r="K224">
            <v>893</v>
          </cell>
          <cell r="L224">
            <v>7877688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  <cell r="G225">
            <v>0</v>
          </cell>
          <cell r="H225">
            <v>0</v>
          </cell>
          <cell r="J225">
            <v>0</v>
          </cell>
          <cell r="K225">
            <v>893</v>
          </cell>
          <cell r="L225">
            <v>7462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  <cell r="G226">
            <v>9</v>
          </cell>
          <cell r="H226">
            <v>127.1912456059946</v>
          </cell>
          <cell r="I226">
            <v>9307</v>
          </cell>
          <cell r="J226">
            <v>2531</v>
          </cell>
          <cell r="K226">
            <v>893</v>
          </cell>
          <cell r="L226">
            <v>30577151</v>
          </cell>
        </row>
        <row r="227">
          <cell r="A227">
            <v>218</v>
          </cell>
          <cell r="B227" t="str">
            <v>NORTON</v>
          </cell>
          <cell r="C227">
            <v>1</v>
          </cell>
          <cell r="F227">
            <v>6.3329692708772551</v>
          </cell>
          <cell r="G227">
            <v>9</v>
          </cell>
          <cell r="H227">
            <v>115.65611431215321</v>
          </cell>
          <cell r="I227">
            <v>9293</v>
          </cell>
          <cell r="J227">
            <v>1455</v>
          </cell>
          <cell r="K227">
            <v>893</v>
          </cell>
          <cell r="L227">
            <v>30337762.268740837</v>
          </cell>
        </row>
        <row r="228">
          <cell r="A228">
            <v>219</v>
          </cell>
          <cell r="B228" t="str">
            <v>NORWELL</v>
          </cell>
          <cell r="C228">
            <v>1</v>
          </cell>
          <cell r="F228">
            <v>0.14173496765927182</v>
          </cell>
          <cell r="G228">
            <v>9</v>
          </cell>
          <cell r="H228">
            <v>130.17585695598399</v>
          </cell>
          <cell r="I228">
            <v>9203</v>
          </cell>
          <cell r="J228">
            <v>2777</v>
          </cell>
          <cell r="K228">
            <v>893</v>
          </cell>
          <cell r="L228">
            <v>27800446.49936562</v>
          </cell>
        </row>
        <row r="229">
          <cell r="A229">
            <v>220</v>
          </cell>
          <cell r="B229" t="str">
            <v>NORWOOD</v>
          </cell>
          <cell r="C229">
            <v>1</v>
          </cell>
          <cell r="F229">
            <v>0.33179016541706452</v>
          </cell>
          <cell r="G229">
            <v>9</v>
          </cell>
          <cell r="H229">
            <v>122.20403496237675</v>
          </cell>
          <cell r="I229">
            <v>9986</v>
          </cell>
          <cell r="J229">
            <v>2217</v>
          </cell>
          <cell r="K229">
            <v>893</v>
          </cell>
          <cell r="L229">
            <v>44988414.595142446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  <cell r="F230">
            <v>6.0513926315726732</v>
          </cell>
          <cell r="G230">
            <v>9</v>
          </cell>
          <cell r="H230">
            <v>224.81938247694711</v>
          </cell>
          <cell r="I230">
            <v>9209</v>
          </cell>
          <cell r="J230">
            <v>11495</v>
          </cell>
          <cell r="K230">
            <v>893</v>
          </cell>
          <cell r="L230">
            <v>8094554.7059912002</v>
          </cell>
        </row>
        <row r="231">
          <cell r="A231">
            <v>222</v>
          </cell>
          <cell r="B231" t="str">
            <v>OAKHAM</v>
          </cell>
          <cell r="C231">
            <v>0</v>
          </cell>
          <cell r="G231">
            <v>0</v>
          </cell>
          <cell r="H231">
            <v>0</v>
          </cell>
          <cell r="J231">
            <v>0</v>
          </cell>
          <cell r="K231">
            <v>893</v>
          </cell>
          <cell r="L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  <cell r="E232">
            <v>24</v>
          </cell>
          <cell r="F232">
            <v>0.11836372527261214</v>
          </cell>
          <cell r="G232">
            <v>15</v>
          </cell>
          <cell r="H232">
            <v>108.78624098428887</v>
          </cell>
          <cell r="I232">
            <v>9991</v>
          </cell>
          <cell r="J232">
            <v>878</v>
          </cell>
          <cell r="K232">
            <v>893</v>
          </cell>
          <cell r="L232">
            <v>6981803</v>
          </cell>
        </row>
        <row r="233">
          <cell r="A233">
            <v>224</v>
          </cell>
          <cell r="B233" t="str">
            <v>ORLEANS</v>
          </cell>
          <cell r="C233">
            <v>1</v>
          </cell>
          <cell r="G233">
            <v>9</v>
          </cell>
          <cell r="H233">
            <v>243.14314127823292</v>
          </cell>
          <cell r="I233">
            <v>8923</v>
          </cell>
          <cell r="J233">
            <v>12773</v>
          </cell>
          <cell r="K233">
            <v>893</v>
          </cell>
          <cell r="L233">
            <v>4297554</v>
          </cell>
        </row>
        <row r="234">
          <cell r="A234">
            <v>225</v>
          </cell>
          <cell r="B234" t="str">
            <v>OTIS</v>
          </cell>
          <cell r="C234">
            <v>0</v>
          </cell>
          <cell r="G234">
            <v>0</v>
          </cell>
          <cell r="H234">
            <v>0</v>
          </cell>
          <cell r="J234">
            <v>0</v>
          </cell>
          <cell r="K234">
            <v>893</v>
          </cell>
          <cell r="L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  <cell r="F235">
            <v>1.7277767057465903</v>
          </cell>
          <cell r="G235">
            <v>9</v>
          </cell>
          <cell r="H235">
            <v>108.41369767377262</v>
          </cell>
          <cell r="I235">
            <v>9708</v>
          </cell>
          <cell r="J235">
            <v>817</v>
          </cell>
          <cell r="K235">
            <v>893</v>
          </cell>
          <cell r="L235">
            <v>21124016</v>
          </cell>
        </row>
        <row r="236">
          <cell r="A236">
            <v>227</v>
          </cell>
          <cell r="B236" t="str">
            <v>PALMER</v>
          </cell>
          <cell r="C236">
            <v>1</v>
          </cell>
          <cell r="F236">
            <v>0.21971171318821847</v>
          </cell>
          <cell r="G236">
            <v>9</v>
          </cell>
          <cell r="H236">
            <v>107.62523259667654</v>
          </cell>
          <cell r="I236">
            <v>10057</v>
          </cell>
          <cell r="J236">
            <v>767</v>
          </cell>
          <cell r="K236">
            <v>893</v>
          </cell>
          <cell r="L236">
            <v>17754492.25</v>
          </cell>
        </row>
        <row r="237">
          <cell r="A237">
            <v>228</v>
          </cell>
          <cell r="B237" t="str">
            <v>PAXTON</v>
          </cell>
          <cell r="C237">
            <v>0</v>
          </cell>
          <cell r="G237">
            <v>0</v>
          </cell>
          <cell r="H237">
            <v>0</v>
          </cell>
          <cell r="J237">
            <v>0</v>
          </cell>
          <cell r="K237">
            <v>893</v>
          </cell>
          <cell r="L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  <cell r="F238">
            <v>0.55319269493552026</v>
          </cell>
          <cell r="G238">
            <v>9</v>
          </cell>
          <cell r="H238">
            <v>109.67199767999738</v>
          </cell>
          <cell r="I238">
            <v>10280</v>
          </cell>
          <cell r="J238">
            <v>994</v>
          </cell>
          <cell r="K238">
            <v>893</v>
          </cell>
          <cell r="L238">
            <v>68750624.080622733</v>
          </cell>
        </row>
        <row r="239">
          <cell r="A239">
            <v>230</v>
          </cell>
          <cell r="B239" t="str">
            <v>PELHAM</v>
          </cell>
          <cell r="C239">
            <v>1</v>
          </cell>
          <cell r="G239">
            <v>9</v>
          </cell>
          <cell r="H239">
            <v>246.80804009511343</v>
          </cell>
          <cell r="I239">
            <v>9930</v>
          </cell>
          <cell r="J239">
            <v>14578</v>
          </cell>
          <cell r="K239">
            <v>893</v>
          </cell>
          <cell r="L239">
            <v>1482267.8213722089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  <cell r="F240">
            <v>0.41272142002554879</v>
          </cell>
          <cell r="G240">
            <v>9</v>
          </cell>
          <cell r="H240">
            <v>102.72968154514723</v>
          </cell>
          <cell r="I240">
            <v>9473</v>
          </cell>
          <cell r="J240">
            <v>259</v>
          </cell>
          <cell r="K240">
            <v>893</v>
          </cell>
          <cell r="L240">
            <v>32185954.399824519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  <cell r="G241">
            <v>0</v>
          </cell>
          <cell r="H241">
            <v>0</v>
          </cell>
          <cell r="J241">
            <v>0</v>
          </cell>
          <cell r="K241">
            <v>893</v>
          </cell>
          <cell r="L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  <cell r="G242">
            <v>0</v>
          </cell>
          <cell r="H242">
            <v>0</v>
          </cell>
          <cell r="I242">
            <v>12894</v>
          </cell>
          <cell r="J242">
            <v>0</v>
          </cell>
          <cell r="K242">
            <v>893</v>
          </cell>
          <cell r="L242">
            <v>236454.41999999998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  <cell r="G243">
            <v>9</v>
          </cell>
          <cell r="H243">
            <v>214.94576131585313</v>
          </cell>
          <cell r="I243">
            <v>10070</v>
          </cell>
          <cell r="J243">
            <v>11575</v>
          </cell>
          <cell r="K243">
            <v>893</v>
          </cell>
          <cell r="L243">
            <v>1406865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  <cell r="G244">
            <v>0</v>
          </cell>
          <cell r="H244">
            <v>0</v>
          </cell>
          <cell r="J244">
            <v>0</v>
          </cell>
          <cell r="K244">
            <v>893</v>
          </cell>
          <cell r="L244">
            <v>164357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  <cell r="F245">
            <v>1.2748045273231239</v>
          </cell>
          <cell r="G245">
            <v>9</v>
          </cell>
          <cell r="H245">
            <v>109.10179045221533</v>
          </cell>
          <cell r="I245">
            <v>10828</v>
          </cell>
          <cell r="J245">
            <v>986</v>
          </cell>
          <cell r="K245">
            <v>893</v>
          </cell>
          <cell r="L245">
            <v>75915955.014633745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  <cell r="G246">
            <v>0</v>
          </cell>
          <cell r="H246">
            <v>0</v>
          </cell>
          <cell r="I246">
            <v>12894</v>
          </cell>
          <cell r="J246">
            <v>0</v>
          </cell>
          <cell r="K246">
            <v>893</v>
          </cell>
          <cell r="L246">
            <v>207908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  <cell r="F247">
            <v>1.1995159508214119</v>
          </cell>
          <cell r="G247">
            <v>9</v>
          </cell>
          <cell r="H247">
            <v>123.65414957535457</v>
          </cell>
          <cell r="I247">
            <v>8886</v>
          </cell>
          <cell r="J247">
            <v>2102</v>
          </cell>
          <cell r="K247">
            <v>893</v>
          </cell>
          <cell r="L247">
            <v>8868067.8837680854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  <cell r="F248">
            <v>4.0265501249972999</v>
          </cell>
          <cell r="G248">
            <v>9</v>
          </cell>
          <cell r="H248">
            <v>118.06318737391921</v>
          </cell>
          <cell r="I248">
            <v>10276</v>
          </cell>
          <cell r="J248">
            <v>1856</v>
          </cell>
          <cell r="K248">
            <v>893</v>
          </cell>
          <cell r="L248">
            <v>101590982.79695724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  <cell r="F249">
            <v>0.7784001878839224</v>
          </cell>
          <cell r="G249">
            <v>9</v>
          </cell>
          <cell r="H249">
            <v>148.94401461693798</v>
          </cell>
          <cell r="I249">
            <v>8840</v>
          </cell>
          <cell r="J249">
            <v>4327</v>
          </cell>
          <cell r="K249">
            <v>893</v>
          </cell>
          <cell r="L249">
            <v>3440509.7964969119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  <cell r="G250">
            <v>0</v>
          </cell>
          <cell r="H250">
            <v>0</v>
          </cell>
          <cell r="J250">
            <v>0</v>
          </cell>
          <cell r="K250">
            <v>893</v>
          </cell>
          <cell r="L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  <cell r="D251">
            <v>29</v>
          </cell>
          <cell r="F251">
            <v>6.249518878969476</v>
          </cell>
          <cell r="G251">
            <v>9</v>
          </cell>
          <cell r="H251">
            <v>375.4087397560902</v>
          </cell>
          <cell r="I251">
            <v>9790</v>
          </cell>
          <cell r="J251">
            <v>26963</v>
          </cell>
          <cell r="K251">
            <v>893</v>
          </cell>
          <cell r="L251">
            <v>4788868.4062521672</v>
          </cell>
        </row>
        <row r="252">
          <cell r="A252">
            <v>243</v>
          </cell>
          <cell r="B252" t="str">
            <v>QUINCY</v>
          </cell>
          <cell r="C252">
            <v>1</v>
          </cell>
          <cell r="F252">
            <v>0.33994462364307892</v>
          </cell>
          <cell r="G252">
            <v>9</v>
          </cell>
          <cell r="H252">
            <v>114.3587150373222</v>
          </cell>
          <cell r="I252">
            <v>11487</v>
          </cell>
          <cell r="J252">
            <v>1649</v>
          </cell>
          <cell r="K252">
            <v>893</v>
          </cell>
          <cell r="L252">
            <v>125234850.8128897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  <cell r="D253">
            <v>18</v>
          </cell>
          <cell r="E253">
            <v>15</v>
          </cell>
          <cell r="F253">
            <v>6.135929376580882</v>
          </cell>
          <cell r="G253">
            <v>15</v>
          </cell>
          <cell r="H253">
            <v>126.86651298108893</v>
          </cell>
          <cell r="I253">
            <v>10794</v>
          </cell>
          <cell r="J253">
            <v>2900</v>
          </cell>
          <cell r="K253">
            <v>893</v>
          </cell>
          <cell r="L253">
            <v>47216753.605636731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  <cell r="G254">
            <v>0</v>
          </cell>
          <cell r="H254">
            <v>0</v>
          </cell>
          <cell r="J254">
            <v>0</v>
          </cell>
          <cell r="K254">
            <v>893</v>
          </cell>
          <cell r="L254">
            <v>12697</v>
          </cell>
        </row>
        <row r="255">
          <cell r="A255">
            <v>246</v>
          </cell>
          <cell r="B255" t="str">
            <v>READING</v>
          </cell>
          <cell r="C255">
            <v>1</v>
          </cell>
          <cell r="F255">
            <v>0.10911636936581288</v>
          </cell>
          <cell r="G255">
            <v>9</v>
          </cell>
          <cell r="H255">
            <v>113.97132633188711</v>
          </cell>
          <cell r="I255">
            <v>9108</v>
          </cell>
          <cell r="J255">
            <v>1273</v>
          </cell>
          <cell r="K255">
            <v>893</v>
          </cell>
          <cell r="L255">
            <v>45297803.788537681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  <cell r="G256">
            <v>0</v>
          </cell>
          <cell r="H256">
            <v>0</v>
          </cell>
          <cell r="I256">
            <v>12894</v>
          </cell>
          <cell r="J256">
            <v>0</v>
          </cell>
          <cell r="K256">
            <v>893</v>
          </cell>
          <cell r="L256">
            <v>116046</v>
          </cell>
        </row>
        <row r="257">
          <cell r="A257">
            <v>248</v>
          </cell>
          <cell r="B257" t="str">
            <v>REVERE</v>
          </cell>
          <cell r="C257">
            <v>1</v>
          </cell>
          <cell r="F257">
            <v>1.9911200965412528</v>
          </cell>
          <cell r="G257">
            <v>9</v>
          </cell>
          <cell r="H257">
            <v>103.95062438142236</v>
          </cell>
          <cell r="I257">
            <v>11382</v>
          </cell>
          <cell r="J257">
            <v>450</v>
          </cell>
          <cell r="K257">
            <v>893</v>
          </cell>
          <cell r="L257">
            <v>80912133.193043619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  <cell r="G258">
            <v>9</v>
          </cell>
          <cell r="H258">
            <v>199.15670405652372</v>
          </cell>
          <cell r="I258">
            <v>9383</v>
          </cell>
          <cell r="J258">
            <v>9304</v>
          </cell>
          <cell r="K258">
            <v>893</v>
          </cell>
          <cell r="L258">
            <v>3061305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  <cell r="G259">
            <v>9</v>
          </cell>
          <cell r="H259">
            <v>136.42044339362235</v>
          </cell>
          <cell r="I259">
            <v>8732</v>
          </cell>
          <cell r="J259">
            <v>3180</v>
          </cell>
          <cell r="K259">
            <v>893</v>
          </cell>
          <cell r="L259">
            <v>6015646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  <cell r="F260">
            <v>3.1181398668625211</v>
          </cell>
          <cell r="G260">
            <v>9</v>
          </cell>
          <cell r="H260">
            <v>119.41024473507082</v>
          </cell>
          <cell r="I260">
            <v>10407</v>
          </cell>
          <cell r="J260">
            <v>2020</v>
          </cell>
          <cell r="K260">
            <v>893</v>
          </cell>
          <cell r="L260">
            <v>28220254.096633505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  <cell r="F261">
            <v>0.11330287208775783</v>
          </cell>
          <cell r="G261">
            <v>9</v>
          </cell>
          <cell r="H261">
            <v>171.68985550856911</v>
          </cell>
          <cell r="I261">
            <v>9171</v>
          </cell>
          <cell r="J261">
            <v>6575</v>
          </cell>
          <cell r="K261">
            <v>893</v>
          </cell>
          <cell r="L261">
            <v>13351006.748166056</v>
          </cell>
        </row>
        <row r="262">
          <cell r="A262">
            <v>253</v>
          </cell>
          <cell r="B262" t="str">
            <v>ROWE</v>
          </cell>
          <cell r="C262">
            <v>1</v>
          </cell>
          <cell r="G262">
            <v>9</v>
          </cell>
          <cell r="H262">
            <v>282.64386482063384</v>
          </cell>
          <cell r="I262">
            <v>9670</v>
          </cell>
          <cell r="J262">
            <v>17662</v>
          </cell>
          <cell r="K262">
            <v>893</v>
          </cell>
          <cell r="L262">
            <v>1812007</v>
          </cell>
        </row>
        <row r="263">
          <cell r="A263">
            <v>254</v>
          </cell>
          <cell r="B263" t="str">
            <v>ROWLEY</v>
          </cell>
          <cell r="C263">
            <v>0</v>
          </cell>
          <cell r="G263">
            <v>0</v>
          </cell>
          <cell r="H263">
            <v>0</v>
          </cell>
          <cell r="J263">
            <v>0</v>
          </cell>
          <cell r="K263">
            <v>893</v>
          </cell>
          <cell r="L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  <cell r="G264">
            <v>0</v>
          </cell>
          <cell r="H264">
            <v>0</v>
          </cell>
          <cell r="J264">
            <v>0</v>
          </cell>
          <cell r="K264">
            <v>893</v>
          </cell>
          <cell r="L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  <cell r="G265">
            <v>0</v>
          </cell>
          <cell r="H265">
            <v>0</v>
          </cell>
          <cell r="I265">
            <v>14662</v>
          </cell>
          <cell r="J265">
            <v>0</v>
          </cell>
          <cell r="K265">
            <v>893</v>
          </cell>
          <cell r="L265">
            <v>505722</v>
          </cell>
        </row>
        <row r="266">
          <cell r="A266">
            <v>257</v>
          </cell>
          <cell r="B266" t="str">
            <v>RUTLAND</v>
          </cell>
          <cell r="C266">
            <v>0</v>
          </cell>
          <cell r="G266">
            <v>0</v>
          </cell>
          <cell r="H266">
            <v>0</v>
          </cell>
          <cell r="J266">
            <v>0</v>
          </cell>
          <cell r="K266">
            <v>893</v>
          </cell>
          <cell r="L266">
            <v>67858</v>
          </cell>
        </row>
        <row r="267">
          <cell r="A267">
            <v>258</v>
          </cell>
          <cell r="B267" t="str">
            <v>SALEM</v>
          </cell>
          <cell r="C267">
            <v>1</v>
          </cell>
          <cell r="D267">
            <v>17</v>
          </cell>
          <cell r="E267">
            <v>16</v>
          </cell>
          <cell r="F267">
            <v>4.4012079635459012</v>
          </cell>
          <cell r="G267">
            <v>15</v>
          </cell>
          <cell r="H267">
            <v>118.56245523089972</v>
          </cell>
          <cell r="I267">
            <v>10760</v>
          </cell>
          <cell r="J267">
            <v>1997</v>
          </cell>
          <cell r="K267">
            <v>893</v>
          </cell>
          <cell r="L267">
            <v>64018258.670131929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  <cell r="G268">
            <v>0</v>
          </cell>
          <cell r="H268">
            <v>0</v>
          </cell>
          <cell r="J268">
            <v>0</v>
          </cell>
          <cell r="K268">
            <v>893</v>
          </cell>
          <cell r="L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  <cell r="G269">
            <v>0</v>
          </cell>
          <cell r="H269">
            <v>0</v>
          </cell>
          <cell r="J269">
            <v>0</v>
          </cell>
          <cell r="K269">
            <v>893</v>
          </cell>
          <cell r="L269">
            <v>7100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  <cell r="F270">
            <v>3.7418357681620571</v>
          </cell>
          <cell r="G270">
            <v>9</v>
          </cell>
          <cell r="H270">
            <v>127.67513078980835</v>
          </cell>
          <cell r="I270">
            <v>9162</v>
          </cell>
          <cell r="J270">
            <v>2536</v>
          </cell>
          <cell r="K270">
            <v>893</v>
          </cell>
          <cell r="L270">
            <v>39118547.287898347</v>
          </cell>
        </row>
        <row r="271">
          <cell r="A271">
            <v>262</v>
          </cell>
          <cell r="B271" t="str">
            <v>SAUGUS</v>
          </cell>
          <cell r="C271">
            <v>1</v>
          </cell>
          <cell r="F271">
            <v>3.3502962315008245</v>
          </cell>
          <cell r="G271">
            <v>9</v>
          </cell>
          <cell r="H271">
            <v>123.8472462793866</v>
          </cell>
          <cell r="I271">
            <v>9915</v>
          </cell>
          <cell r="J271">
            <v>2364</v>
          </cell>
          <cell r="K271">
            <v>893</v>
          </cell>
          <cell r="L271">
            <v>36933569.896792598</v>
          </cell>
        </row>
        <row r="272">
          <cell r="A272">
            <v>263</v>
          </cell>
          <cell r="B272" t="str">
            <v>SAVOY</v>
          </cell>
          <cell r="C272">
            <v>1</v>
          </cell>
          <cell r="F272">
            <v>5.1435496742114184</v>
          </cell>
          <cell r="G272">
            <v>9</v>
          </cell>
          <cell r="H272">
            <v>138.05730162428443</v>
          </cell>
          <cell r="I272">
            <v>9241</v>
          </cell>
          <cell r="J272">
            <v>3517</v>
          </cell>
          <cell r="K272">
            <v>893</v>
          </cell>
          <cell r="L272">
            <v>1011572.3997828058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  <cell r="F273">
            <v>0.52715705477743291</v>
          </cell>
          <cell r="G273">
            <v>9</v>
          </cell>
          <cell r="H273">
            <v>122.05150876927738</v>
          </cell>
          <cell r="I273">
            <v>9161</v>
          </cell>
          <cell r="J273">
            <v>2020</v>
          </cell>
          <cell r="K273">
            <v>893</v>
          </cell>
          <cell r="L273">
            <v>35603694.600000001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  <cell r="G274">
            <v>9</v>
          </cell>
          <cell r="H274">
            <v>125.80394930431711</v>
          </cell>
          <cell r="I274">
            <v>9310</v>
          </cell>
          <cell r="J274">
            <v>2402</v>
          </cell>
          <cell r="K274">
            <v>893</v>
          </cell>
          <cell r="L274">
            <v>25617756.843445748</v>
          </cell>
        </row>
        <row r="275">
          <cell r="A275">
            <v>266</v>
          </cell>
          <cell r="B275" t="str">
            <v>SHARON</v>
          </cell>
          <cell r="C275">
            <v>1</v>
          </cell>
          <cell r="F275">
            <v>0.19733535453387857</v>
          </cell>
          <cell r="G275">
            <v>9</v>
          </cell>
          <cell r="H275">
            <v>140.69769686685117</v>
          </cell>
          <cell r="I275">
            <v>9385</v>
          </cell>
          <cell r="J275">
            <v>3819</v>
          </cell>
          <cell r="K275">
            <v>893</v>
          </cell>
          <cell r="L275">
            <v>44739581.400889993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  <cell r="G276">
            <v>0</v>
          </cell>
          <cell r="H276">
            <v>0</v>
          </cell>
          <cell r="I276">
            <v>12894</v>
          </cell>
          <cell r="J276">
            <v>0</v>
          </cell>
          <cell r="K276">
            <v>893</v>
          </cell>
          <cell r="L276">
            <v>118859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  <cell r="G277">
            <v>0</v>
          </cell>
          <cell r="H277">
            <v>0</v>
          </cell>
          <cell r="I277">
            <v>12894</v>
          </cell>
          <cell r="J277">
            <v>0</v>
          </cell>
          <cell r="K277">
            <v>893</v>
          </cell>
          <cell r="L277">
            <v>32001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  <cell r="G278">
            <v>9</v>
          </cell>
          <cell r="H278">
            <v>194.40333389362493</v>
          </cell>
          <cell r="I278">
            <v>8848</v>
          </cell>
          <cell r="J278">
            <v>8353</v>
          </cell>
          <cell r="K278">
            <v>893</v>
          </cell>
          <cell r="L278">
            <v>7429189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G279">
            <v>0</v>
          </cell>
          <cell r="H279">
            <v>114.05409185529392</v>
          </cell>
          <cell r="J279">
            <v>0</v>
          </cell>
          <cell r="K279">
            <v>893</v>
          </cell>
          <cell r="L279">
            <v>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  <cell r="F280">
            <v>2.0519683658310797</v>
          </cell>
          <cell r="G280">
            <v>9</v>
          </cell>
          <cell r="H280">
            <v>110.169447060705</v>
          </cell>
          <cell r="I280">
            <v>9352</v>
          </cell>
          <cell r="J280">
            <v>951</v>
          </cell>
          <cell r="K280">
            <v>893</v>
          </cell>
          <cell r="L280">
            <v>61442838.877543539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  <cell r="G281">
            <v>9</v>
          </cell>
          <cell r="H281">
            <v>173.71537423282953</v>
          </cell>
          <cell r="I281">
            <v>8894</v>
          </cell>
          <cell r="J281">
            <v>6556</v>
          </cell>
          <cell r="K281">
            <v>893</v>
          </cell>
          <cell r="L281">
            <v>2273623.5397919999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  <cell r="F282">
            <v>0.31974520248448979</v>
          </cell>
          <cell r="G282">
            <v>9</v>
          </cell>
          <cell r="H282">
            <v>133.59375367615655</v>
          </cell>
          <cell r="I282">
            <v>8791</v>
          </cell>
          <cell r="J282">
            <v>2953</v>
          </cell>
          <cell r="K282">
            <v>893</v>
          </cell>
          <cell r="L282">
            <v>22982038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  <cell r="D283">
            <v>15</v>
          </cell>
          <cell r="E283">
            <v>14</v>
          </cell>
          <cell r="F283">
            <v>7.4455070894880766</v>
          </cell>
          <cell r="G283">
            <v>15</v>
          </cell>
          <cell r="H283">
            <v>121.57816783599654</v>
          </cell>
          <cell r="I283">
            <v>11761</v>
          </cell>
          <cell r="J283">
            <v>2538</v>
          </cell>
          <cell r="K283">
            <v>893</v>
          </cell>
          <cell r="L283">
            <v>77315930.921600729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  <cell r="F284">
            <v>0.19696612204455638</v>
          </cell>
          <cell r="G284">
            <v>9</v>
          </cell>
          <cell r="H284">
            <v>122.54346313134351</v>
          </cell>
          <cell r="I284">
            <v>9211</v>
          </cell>
          <cell r="J284">
            <v>2076</v>
          </cell>
          <cell r="K284">
            <v>893</v>
          </cell>
          <cell r="L284">
            <v>5398123.1496192953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  <cell r="F285">
            <v>0.8561341893053761</v>
          </cell>
          <cell r="G285">
            <v>9</v>
          </cell>
          <cell r="H285">
            <v>158.45395640100347</v>
          </cell>
          <cell r="I285">
            <v>8956</v>
          </cell>
          <cell r="J285">
            <v>5235</v>
          </cell>
          <cell r="K285">
            <v>893</v>
          </cell>
          <cell r="L285">
            <v>20626440.191140529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  <cell r="D286">
            <v>4</v>
          </cell>
          <cell r="E286">
            <v>4</v>
          </cell>
          <cell r="F286">
            <v>8.9091815909448036E-2</v>
          </cell>
          <cell r="G286">
            <v>15</v>
          </cell>
          <cell r="H286">
            <v>100</v>
          </cell>
          <cell r="I286">
            <v>10896</v>
          </cell>
          <cell r="J286">
            <v>0</v>
          </cell>
          <cell r="K286">
            <v>893</v>
          </cell>
          <cell r="L286">
            <v>26871835.034593757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  <cell r="F287">
            <v>2.6213210248540308</v>
          </cell>
          <cell r="G287">
            <v>9</v>
          </cell>
          <cell r="H287">
            <v>122.36998731247361</v>
          </cell>
          <cell r="I287">
            <v>9826</v>
          </cell>
          <cell r="J287">
            <v>2198</v>
          </cell>
          <cell r="K287">
            <v>893</v>
          </cell>
          <cell r="L287">
            <v>24216156.938647017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  <cell r="G288">
            <v>0</v>
          </cell>
          <cell r="H288">
            <v>0</v>
          </cell>
          <cell r="J288">
            <v>0</v>
          </cell>
          <cell r="K288">
            <v>893</v>
          </cell>
          <cell r="L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  <cell r="G289">
            <v>0</v>
          </cell>
          <cell r="H289">
            <v>0</v>
          </cell>
          <cell r="I289">
            <v>12894</v>
          </cell>
          <cell r="J289">
            <v>0</v>
          </cell>
          <cell r="K289">
            <v>893</v>
          </cell>
          <cell r="L289">
            <v>681829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  <cell r="D290">
            <v>2</v>
          </cell>
          <cell r="E290">
            <v>2</v>
          </cell>
          <cell r="F290">
            <v>7.0131421179284903</v>
          </cell>
          <cell r="G290">
            <v>15</v>
          </cell>
          <cell r="H290">
            <v>100.68312073604319</v>
          </cell>
          <cell r="I290">
            <v>11734</v>
          </cell>
          <cell r="J290">
            <v>80</v>
          </cell>
          <cell r="K290">
            <v>893</v>
          </cell>
          <cell r="L290">
            <v>336442202.46252948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  <cell r="G291">
            <v>0</v>
          </cell>
          <cell r="H291">
            <v>0</v>
          </cell>
          <cell r="J291">
            <v>0</v>
          </cell>
          <cell r="K291">
            <v>893</v>
          </cell>
          <cell r="L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  <cell r="G292">
            <v>0</v>
          </cell>
          <cell r="H292">
            <v>0</v>
          </cell>
          <cell r="J292">
            <v>0</v>
          </cell>
          <cell r="K292">
            <v>893</v>
          </cell>
          <cell r="L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  <cell r="F293">
            <v>2.4291326260825845</v>
          </cell>
          <cell r="G293">
            <v>9</v>
          </cell>
          <cell r="H293">
            <v>124.54631067143818</v>
          </cell>
          <cell r="I293">
            <v>9571</v>
          </cell>
          <cell r="J293">
            <v>2349</v>
          </cell>
          <cell r="K293">
            <v>893</v>
          </cell>
          <cell r="L293">
            <v>29838945.440848269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  <cell r="F294">
            <v>0.92823751577311675</v>
          </cell>
          <cell r="G294">
            <v>9</v>
          </cell>
          <cell r="H294">
            <v>112.22571616175851</v>
          </cell>
          <cell r="I294">
            <v>10100</v>
          </cell>
          <cell r="J294">
            <v>1235</v>
          </cell>
          <cell r="K294">
            <v>893</v>
          </cell>
          <cell r="L294">
            <v>44181034.336165786</v>
          </cell>
        </row>
        <row r="295">
          <cell r="A295">
            <v>286</v>
          </cell>
          <cell r="B295" t="str">
            <v>STOW</v>
          </cell>
          <cell r="C295">
            <v>0</v>
          </cell>
          <cell r="G295">
            <v>0</v>
          </cell>
          <cell r="H295">
            <v>0</v>
          </cell>
          <cell r="J295">
            <v>0</v>
          </cell>
          <cell r="K295">
            <v>893</v>
          </cell>
          <cell r="L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  <cell r="G296">
            <v>9</v>
          </cell>
          <cell r="H296">
            <v>118.6506674012696</v>
          </cell>
          <cell r="I296">
            <v>8815</v>
          </cell>
          <cell r="J296">
            <v>1644</v>
          </cell>
          <cell r="K296">
            <v>893</v>
          </cell>
          <cell r="L296">
            <v>9916562.6088897511</v>
          </cell>
        </row>
        <row r="297">
          <cell r="A297">
            <v>288</v>
          </cell>
          <cell r="B297" t="str">
            <v>SUDBURY</v>
          </cell>
          <cell r="C297">
            <v>1</v>
          </cell>
          <cell r="F297">
            <v>0.14673691423887247</v>
          </cell>
          <cell r="G297">
            <v>9</v>
          </cell>
          <cell r="H297">
            <v>137.88253204010937</v>
          </cell>
          <cell r="I297">
            <v>8773</v>
          </cell>
          <cell r="J297">
            <v>3323</v>
          </cell>
          <cell r="K297">
            <v>893</v>
          </cell>
          <cell r="L297">
            <v>36222396.996423237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  <cell r="F298">
            <v>0.52863835966944439</v>
          </cell>
          <cell r="G298">
            <v>9</v>
          </cell>
          <cell r="H298">
            <v>159.20810380913676</v>
          </cell>
          <cell r="I298">
            <v>9635</v>
          </cell>
          <cell r="J298">
            <v>5705</v>
          </cell>
          <cell r="K298">
            <v>893</v>
          </cell>
          <cell r="L298">
            <v>2375364.8179479763</v>
          </cell>
        </row>
        <row r="299">
          <cell r="A299">
            <v>290</v>
          </cell>
          <cell r="B299" t="str">
            <v>SUTTON</v>
          </cell>
          <cell r="C299">
            <v>1</v>
          </cell>
          <cell r="G299">
            <v>9</v>
          </cell>
          <cell r="H299">
            <v>112.78270793162343</v>
          </cell>
          <cell r="I299">
            <v>8985</v>
          </cell>
          <cell r="J299">
            <v>1149</v>
          </cell>
          <cell r="K299">
            <v>893</v>
          </cell>
          <cell r="L299">
            <v>15415562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  <cell r="F300">
            <v>1.4574209125310464</v>
          </cell>
          <cell r="G300">
            <v>9</v>
          </cell>
          <cell r="H300">
            <v>144.06740705831328</v>
          </cell>
          <cell r="I300">
            <v>9296</v>
          </cell>
          <cell r="J300">
            <v>4097</v>
          </cell>
          <cell r="K300">
            <v>893</v>
          </cell>
          <cell r="L300">
            <v>29896935.159440227</v>
          </cell>
        </row>
        <row r="301">
          <cell r="A301">
            <v>292</v>
          </cell>
          <cell r="B301" t="str">
            <v>SWANSEA</v>
          </cell>
          <cell r="C301">
            <v>1</v>
          </cell>
          <cell r="F301">
            <v>0.53428796831308067</v>
          </cell>
          <cell r="G301">
            <v>9</v>
          </cell>
          <cell r="H301">
            <v>109.11277154737536</v>
          </cell>
          <cell r="I301">
            <v>9462</v>
          </cell>
          <cell r="J301">
            <v>862</v>
          </cell>
          <cell r="K301">
            <v>893</v>
          </cell>
          <cell r="L301">
            <v>22250059.70961424</v>
          </cell>
        </row>
        <row r="302">
          <cell r="A302">
            <v>293</v>
          </cell>
          <cell r="B302" t="str">
            <v>TAUNTON</v>
          </cell>
          <cell r="C302">
            <v>1</v>
          </cell>
          <cell r="F302">
            <v>9.1856058882709521E-2</v>
          </cell>
          <cell r="G302">
            <v>9</v>
          </cell>
          <cell r="H302">
            <v>100</v>
          </cell>
          <cell r="I302">
            <v>10450</v>
          </cell>
          <cell r="J302">
            <v>0</v>
          </cell>
          <cell r="K302">
            <v>893</v>
          </cell>
          <cell r="L302">
            <v>80232977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  <cell r="G303">
            <v>0</v>
          </cell>
          <cell r="H303">
            <v>0</v>
          </cell>
          <cell r="J303">
            <v>0</v>
          </cell>
          <cell r="K303">
            <v>893</v>
          </cell>
          <cell r="L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  <cell r="F304">
            <v>1.6255979803424963</v>
          </cell>
          <cell r="G304">
            <v>9</v>
          </cell>
          <cell r="H304">
            <v>119.98420883946888</v>
          </cell>
          <cell r="I304">
            <v>9340</v>
          </cell>
          <cell r="J304">
            <v>1867</v>
          </cell>
          <cell r="K304">
            <v>893</v>
          </cell>
          <cell r="L304">
            <v>44945637.660941571</v>
          </cell>
        </row>
        <row r="305">
          <cell r="A305">
            <v>296</v>
          </cell>
          <cell r="B305" t="str">
            <v>TISBURY</v>
          </cell>
          <cell r="C305">
            <v>1</v>
          </cell>
          <cell r="F305">
            <v>8.9083953993638687</v>
          </cell>
          <cell r="G305">
            <v>9</v>
          </cell>
          <cell r="H305">
            <v>205.98490194271957</v>
          </cell>
          <cell r="I305">
            <v>9400</v>
          </cell>
          <cell r="J305">
            <v>9963</v>
          </cell>
          <cell r="K305">
            <v>893</v>
          </cell>
          <cell r="L305">
            <v>7682176.2406929331</v>
          </cell>
        </row>
        <row r="306">
          <cell r="A306">
            <v>297</v>
          </cell>
          <cell r="B306" t="str">
            <v>TOLLAND</v>
          </cell>
          <cell r="C306">
            <v>0</v>
          </cell>
          <cell r="G306">
            <v>0</v>
          </cell>
          <cell r="H306">
            <v>0</v>
          </cell>
          <cell r="J306">
            <v>0</v>
          </cell>
          <cell r="K306">
            <v>893</v>
          </cell>
          <cell r="L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  <cell r="G307">
            <v>9</v>
          </cell>
          <cell r="H307">
            <v>152.53483936653456</v>
          </cell>
          <cell r="I307">
            <v>8639</v>
          </cell>
          <cell r="J307">
            <v>4538</v>
          </cell>
          <cell r="K307">
            <v>893</v>
          </cell>
          <cell r="L307">
            <v>7749753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  <cell r="G308">
            <v>0</v>
          </cell>
          <cell r="H308">
            <v>0</v>
          </cell>
          <cell r="J308">
            <v>0</v>
          </cell>
          <cell r="K308">
            <v>893</v>
          </cell>
          <cell r="L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  <cell r="F309">
            <v>2.1106619568070073</v>
          </cell>
          <cell r="G309">
            <v>9</v>
          </cell>
          <cell r="H309">
            <v>244.7335274524134</v>
          </cell>
          <cell r="I309">
            <v>9234</v>
          </cell>
          <cell r="J309">
            <v>13365</v>
          </cell>
          <cell r="K309">
            <v>893</v>
          </cell>
          <cell r="L309">
            <v>4904100.3471052917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  <cell r="F310">
            <v>4.1966725112597132</v>
          </cell>
          <cell r="G310">
            <v>9</v>
          </cell>
          <cell r="H310">
            <v>123.06813061347499</v>
          </cell>
          <cell r="I310">
            <v>9066</v>
          </cell>
          <cell r="J310">
            <v>2091</v>
          </cell>
          <cell r="K310">
            <v>893</v>
          </cell>
          <cell r="L310">
            <v>20918396.167159434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  <cell r="G311">
            <v>0</v>
          </cell>
          <cell r="H311">
            <v>0</v>
          </cell>
          <cell r="I311">
            <v>8686</v>
          </cell>
          <cell r="J311">
            <v>0</v>
          </cell>
          <cell r="K311">
            <v>893</v>
          </cell>
          <cell r="L311">
            <v>510476</v>
          </cell>
        </row>
        <row r="312">
          <cell r="A312">
            <v>303</v>
          </cell>
          <cell r="B312" t="str">
            <v>UPTON</v>
          </cell>
          <cell r="C312">
            <v>0</v>
          </cell>
          <cell r="G312">
            <v>0</v>
          </cell>
          <cell r="H312">
            <v>0</v>
          </cell>
          <cell r="I312">
            <v>13318</v>
          </cell>
          <cell r="J312">
            <v>0</v>
          </cell>
          <cell r="K312">
            <v>893</v>
          </cell>
          <cell r="L312">
            <v>39954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  <cell r="F313">
            <v>0.1752604006845804</v>
          </cell>
          <cell r="G313">
            <v>9</v>
          </cell>
          <cell r="H313">
            <v>128.76259125869228</v>
          </cell>
          <cell r="I313">
            <v>9198</v>
          </cell>
          <cell r="J313">
            <v>2646</v>
          </cell>
          <cell r="K313">
            <v>893</v>
          </cell>
          <cell r="L313">
            <v>23372605.402628519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  <cell r="F314">
            <v>1.9021226353581278</v>
          </cell>
          <cell r="G314">
            <v>9</v>
          </cell>
          <cell r="H314">
            <v>112.05991139830719</v>
          </cell>
          <cell r="I314">
            <v>9408</v>
          </cell>
          <cell r="J314">
            <v>1135</v>
          </cell>
          <cell r="K314">
            <v>893</v>
          </cell>
          <cell r="L314">
            <v>37233215.381890327</v>
          </cell>
        </row>
        <row r="315">
          <cell r="A315">
            <v>306</v>
          </cell>
          <cell r="B315" t="str">
            <v>WALES</v>
          </cell>
          <cell r="C315">
            <v>1</v>
          </cell>
          <cell r="G315">
            <v>9</v>
          </cell>
          <cell r="H315">
            <v>128.30214623493214</v>
          </cell>
          <cell r="I315">
            <v>9645</v>
          </cell>
          <cell r="J315">
            <v>2730</v>
          </cell>
          <cell r="K315">
            <v>893</v>
          </cell>
          <cell r="L315">
            <v>1792258</v>
          </cell>
        </row>
        <row r="316">
          <cell r="A316">
            <v>307</v>
          </cell>
          <cell r="B316" t="str">
            <v>WALPOLE</v>
          </cell>
          <cell r="C316">
            <v>1</v>
          </cell>
          <cell r="F316">
            <v>0.45042329215047566</v>
          </cell>
          <cell r="G316">
            <v>9</v>
          </cell>
          <cell r="H316">
            <v>123.71161649661737</v>
          </cell>
          <cell r="I316">
            <v>9509</v>
          </cell>
          <cell r="J316">
            <v>2255</v>
          </cell>
          <cell r="K316">
            <v>893</v>
          </cell>
          <cell r="L316">
            <v>45976826.585287705</v>
          </cell>
        </row>
        <row r="317">
          <cell r="A317">
            <v>308</v>
          </cell>
          <cell r="B317" t="str">
            <v>WALTHAM</v>
          </cell>
          <cell r="C317">
            <v>1</v>
          </cell>
          <cell r="F317">
            <v>0.17907359849923199</v>
          </cell>
          <cell r="G317">
            <v>9</v>
          </cell>
          <cell r="H317">
            <v>152.48092733630386</v>
          </cell>
          <cell r="I317">
            <v>11320</v>
          </cell>
          <cell r="J317">
            <v>5941</v>
          </cell>
          <cell r="K317">
            <v>893</v>
          </cell>
          <cell r="L317">
            <v>94024446.515710339</v>
          </cell>
        </row>
        <row r="318">
          <cell r="A318">
            <v>309</v>
          </cell>
          <cell r="B318" t="str">
            <v>WARE</v>
          </cell>
          <cell r="C318">
            <v>1</v>
          </cell>
          <cell r="D318">
            <v>28</v>
          </cell>
          <cell r="E318">
            <v>29</v>
          </cell>
          <cell r="F318">
            <v>3.6800010512526057E-2</v>
          </cell>
          <cell r="G318">
            <v>15</v>
          </cell>
          <cell r="H318">
            <v>100</v>
          </cell>
          <cell r="I318">
            <v>10209</v>
          </cell>
          <cell r="J318">
            <v>0</v>
          </cell>
          <cell r="K318">
            <v>893</v>
          </cell>
          <cell r="L318">
            <v>14322968</v>
          </cell>
        </row>
        <row r="319">
          <cell r="A319">
            <v>310</v>
          </cell>
          <cell r="B319" t="str">
            <v>WAREHAM</v>
          </cell>
          <cell r="C319">
            <v>1</v>
          </cell>
          <cell r="F319">
            <v>0.42004911587721339</v>
          </cell>
          <cell r="G319">
            <v>9</v>
          </cell>
          <cell r="H319">
            <v>106.94707091480451</v>
          </cell>
          <cell r="I319">
            <v>10467</v>
          </cell>
          <cell r="J319">
            <v>727</v>
          </cell>
          <cell r="K319">
            <v>893</v>
          </cell>
          <cell r="L319">
            <v>33193185.441246755</v>
          </cell>
        </row>
        <row r="320">
          <cell r="A320">
            <v>311</v>
          </cell>
          <cell r="B320" t="str">
            <v>WARREN</v>
          </cell>
          <cell r="C320">
            <v>0</v>
          </cell>
          <cell r="G320">
            <v>0</v>
          </cell>
          <cell r="H320">
            <v>0</v>
          </cell>
          <cell r="J320">
            <v>0</v>
          </cell>
          <cell r="K320">
            <v>893</v>
          </cell>
          <cell r="L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  <cell r="G321">
            <v>0</v>
          </cell>
          <cell r="H321">
            <v>0</v>
          </cell>
          <cell r="J321">
            <v>0</v>
          </cell>
          <cell r="K321">
            <v>893</v>
          </cell>
          <cell r="L321">
            <v>31865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  <cell r="G322">
            <v>0</v>
          </cell>
          <cell r="H322">
            <v>0</v>
          </cell>
          <cell r="J322">
            <v>0</v>
          </cell>
          <cell r="K322">
            <v>893</v>
          </cell>
          <cell r="L322">
            <v>65539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  <cell r="F323">
            <v>0.24414168926057614</v>
          </cell>
          <cell r="G323">
            <v>9</v>
          </cell>
          <cell r="H323">
            <v>144.20915348780986</v>
          </cell>
          <cell r="I323">
            <v>10343</v>
          </cell>
          <cell r="J323">
            <v>4573</v>
          </cell>
          <cell r="K323">
            <v>893</v>
          </cell>
          <cell r="L323">
            <v>43014207.217672013</v>
          </cell>
        </row>
        <row r="324">
          <cell r="A324">
            <v>315</v>
          </cell>
          <cell r="B324" t="str">
            <v>WAYLAND</v>
          </cell>
          <cell r="C324">
            <v>1</v>
          </cell>
          <cell r="F324">
            <v>0.22869599461245077</v>
          </cell>
          <cell r="G324">
            <v>9</v>
          </cell>
          <cell r="H324">
            <v>160.85670363252345</v>
          </cell>
          <cell r="I324">
            <v>9222</v>
          </cell>
          <cell r="J324">
            <v>5612</v>
          </cell>
          <cell r="K324">
            <v>893</v>
          </cell>
          <cell r="L324">
            <v>41301821.406758137</v>
          </cell>
        </row>
        <row r="325">
          <cell r="A325">
            <v>316</v>
          </cell>
          <cell r="B325" t="str">
            <v>WEBSTER</v>
          </cell>
          <cell r="C325">
            <v>1</v>
          </cell>
          <cell r="D325">
            <v>14</v>
          </cell>
          <cell r="E325">
            <v>13</v>
          </cell>
          <cell r="F325">
            <v>1.1173938035097228</v>
          </cell>
          <cell r="G325">
            <v>15</v>
          </cell>
          <cell r="H325">
            <v>104.92855848302773</v>
          </cell>
          <cell r="I325">
            <v>10463</v>
          </cell>
          <cell r="J325">
            <v>516</v>
          </cell>
          <cell r="K325">
            <v>893</v>
          </cell>
          <cell r="L325">
            <v>21843031.995189186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  <cell r="F326">
            <v>3.5099639044918279E-2</v>
          </cell>
          <cell r="G326">
            <v>9</v>
          </cell>
          <cell r="H326">
            <v>151.27503588254856</v>
          </cell>
          <cell r="I326">
            <v>9390</v>
          </cell>
          <cell r="J326">
            <v>4815</v>
          </cell>
          <cell r="K326">
            <v>893</v>
          </cell>
          <cell r="L326">
            <v>73052485.555369958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  <cell r="G327">
            <v>9</v>
          </cell>
          <cell r="H327">
            <v>254.49805943711712</v>
          </cell>
          <cell r="I327">
            <v>9254</v>
          </cell>
          <cell r="J327">
            <v>14297</v>
          </cell>
          <cell r="K327">
            <v>893</v>
          </cell>
          <cell r="L327">
            <v>3134843</v>
          </cell>
        </row>
        <row r="328">
          <cell r="A328">
            <v>319</v>
          </cell>
          <cell r="B328" t="str">
            <v>WENDELL</v>
          </cell>
          <cell r="C328">
            <v>0</v>
          </cell>
          <cell r="G328">
            <v>0</v>
          </cell>
          <cell r="H328">
            <v>0</v>
          </cell>
          <cell r="J328">
            <v>0</v>
          </cell>
          <cell r="K328">
            <v>893</v>
          </cell>
          <cell r="L328">
            <v>4020</v>
          </cell>
        </row>
        <row r="329">
          <cell r="A329">
            <v>320</v>
          </cell>
          <cell r="B329" t="str">
            <v>WENHAM</v>
          </cell>
          <cell r="C329">
            <v>0</v>
          </cell>
          <cell r="G329">
            <v>0</v>
          </cell>
          <cell r="H329">
            <v>0</v>
          </cell>
          <cell r="J329">
            <v>0</v>
          </cell>
          <cell r="K329">
            <v>893</v>
          </cell>
          <cell r="L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  <cell r="F330">
            <v>0.1965716810110866</v>
          </cell>
          <cell r="G330">
            <v>9</v>
          </cell>
          <cell r="H330">
            <v>152.98984169520119</v>
          </cell>
          <cell r="I330">
            <v>9188</v>
          </cell>
          <cell r="J330">
            <v>4869</v>
          </cell>
          <cell r="K330">
            <v>893</v>
          </cell>
          <cell r="L330">
            <v>49768325.963530205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  <cell r="F331">
            <v>1.6875197010220677</v>
          </cell>
          <cell r="G331">
            <v>9</v>
          </cell>
          <cell r="H331">
            <v>141.65684677766791</v>
          </cell>
          <cell r="I331">
            <v>9432</v>
          </cell>
          <cell r="J331">
            <v>3929</v>
          </cell>
          <cell r="K331">
            <v>893</v>
          </cell>
          <cell r="L331">
            <v>12747350.946766665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  <cell r="F332">
            <v>0.18439540290927597</v>
          </cell>
          <cell r="G332">
            <v>9</v>
          </cell>
          <cell r="H332">
            <v>120.64534744320383</v>
          </cell>
          <cell r="I332">
            <v>9279</v>
          </cell>
          <cell r="J332">
            <v>1916</v>
          </cell>
          <cell r="K332">
            <v>893</v>
          </cell>
          <cell r="L332">
            <v>12758307.55735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  <cell r="G333">
            <v>0</v>
          </cell>
          <cell r="H333">
            <v>0</v>
          </cell>
          <cell r="I333">
            <v>13970</v>
          </cell>
          <cell r="J333">
            <v>0</v>
          </cell>
          <cell r="K333">
            <v>893</v>
          </cell>
          <cell r="L333">
            <v>636531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  <cell r="F334">
            <v>0.22456499389653639</v>
          </cell>
          <cell r="G334">
            <v>9</v>
          </cell>
          <cell r="H334">
            <v>109.80094869278875</v>
          </cell>
          <cell r="I334">
            <v>10399</v>
          </cell>
          <cell r="J334">
            <v>1019</v>
          </cell>
          <cell r="K334">
            <v>893</v>
          </cell>
          <cell r="L334">
            <v>66632427.842153147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  <cell r="F335">
            <v>0.17072755485107657</v>
          </cell>
          <cell r="G335">
            <v>9</v>
          </cell>
          <cell r="H335">
            <v>118.16220855168862</v>
          </cell>
          <cell r="I335">
            <v>9173</v>
          </cell>
          <cell r="J335">
            <v>1666</v>
          </cell>
          <cell r="K335">
            <v>893</v>
          </cell>
          <cell r="L335">
            <v>55909749.724729553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  <cell r="F336">
            <v>2.0258137454006055</v>
          </cell>
          <cell r="G336">
            <v>9</v>
          </cell>
          <cell r="H336">
            <v>154.80460311494318</v>
          </cell>
          <cell r="I336">
            <v>9353</v>
          </cell>
          <cell r="J336">
            <v>5126</v>
          </cell>
          <cell r="K336">
            <v>893</v>
          </cell>
          <cell r="L336">
            <v>1905615.8571008216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  <cell r="G337">
            <v>0</v>
          </cell>
          <cell r="H337">
            <v>0</v>
          </cell>
          <cell r="J337">
            <v>0</v>
          </cell>
          <cell r="K337">
            <v>893</v>
          </cell>
          <cell r="L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  <cell r="G338">
            <v>0</v>
          </cell>
          <cell r="H338">
            <v>0</v>
          </cell>
          <cell r="J338">
            <v>0</v>
          </cell>
          <cell r="K338">
            <v>893</v>
          </cell>
          <cell r="L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  <cell r="F339">
            <v>7.5679404454562074E-2</v>
          </cell>
          <cell r="G339">
            <v>9</v>
          </cell>
          <cell r="H339">
            <v>194.1814520274167</v>
          </cell>
          <cell r="I339">
            <v>9271</v>
          </cell>
          <cell r="J339">
            <v>8732</v>
          </cell>
          <cell r="K339">
            <v>893</v>
          </cell>
          <cell r="L339">
            <v>44216498.313515522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  <cell r="F340">
            <v>0.64796023801150771</v>
          </cell>
          <cell r="G340">
            <v>9</v>
          </cell>
          <cell r="H340">
            <v>111.34815857039733</v>
          </cell>
          <cell r="I340">
            <v>9507</v>
          </cell>
          <cell r="J340">
            <v>1079</v>
          </cell>
          <cell r="K340">
            <v>893</v>
          </cell>
          <cell r="L340">
            <v>17983450.509868667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  <cell r="F341">
            <v>1.2081117049583989</v>
          </cell>
          <cell r="G341">
            <v>9</v>
          </cell>
          <cell r="H341">
            <v>108.60288166631167</v>
          </cell>
          <cell r="I341">
            <v>10660</v>
          </cell>
          <cell r="J341">
            <v>917</v>
          </cell>
          <cell r="K341">
            <v>893</v>
          </cell>
          <cell r="L341">
            <v>45662706.856907219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  <cell r="G342">
            <v>0</v>
          </cell>
          <cell r="H342">
            <v>0</v>
          </cell>
          <cell r="J342">
            <v>0</v>
          </cell>
          <cell r="K342">
            <v>893</v>
          </cell>
          <cell r="L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  <cell r="G343">
            <v>0</v>
          </cell>
          <cell r="H343">
            <v>0</v>
          </cell>
          <cell r="J343">
            <v>0</v>
          </cell>
          <cell r="K343">
            <v>893</v>
          </cell>
          <cell r="L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  <cell r="G344">
            <v>9</v>
          </cell>
          <cell r="H344">
            <v>141.9631734312708</v>
          </cell>
          <cell r="I344">
            <v>9328</v>
          </cell>
          <cell r="J344">
            <v>3914</v>
          </cell>
          <cell r="K344">
            <v>893</v>
          </cell>
          <cell r="L344">
            <v>42772220.300665423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  <cell r="F345">
            <v>1.0383713657701479</v>
          </cell>
          <cell r="G345">
            <v>9</v>
          </cell>
          <cell r="H345">
            <v>100.82543636922898</v>
          </cell>
          <cell r="I345">
            <v>10337</v>
          </cell>
          <cell r="J345">
            <v>85</v>
          </cell>
          <cell r="K345">
            <v>893</v>
          </cell>
          <cell r="L345">
            <v>70062205</v>
          </cell>
        </row>
        <row r="346">
          <cell r="A346">
            <v>337</v>
          </cell>
          <cell r="B346" t="str">
            <v>WHATELY</v>
          </cell>
          <cell r="C346">
            <v>1</v>
          </cell>
          <cell r="F346">
            <v>1.9660743495277082</v>
          </cell>
          <cell r="G346">
            <v>9</v>
          </cell>
          <cell r="H346">
            <v>220.55163715412741</v>
          </cell>
          <cell r="I346">
            <v>9290</v>
          </cell>
          <cell r="J346">
            <v>11199</v>
          </cell>
          <cell r="K346">
            <v>893</v>
          </cell>
          <cell r="L346">
            <v>2013974.6793566148</v>
          </cell>
        </row>
        <row r="347">
          <cell r="A347">
            <v>338</v>
          </cell>
          <cell r="B347" t="str">
            <v>WHITMAN</v>
          </cell>
          <cell r="C347">
            <v>0</v>
          </cell>
          <cell r="G347">
            <v>0</v>
          </cell>
          <cell r="H347">
            <v>0</v>
          </cell>
          <cell r="I347">
            <v>14797</v>
          </cell>
          <cell r="J347">
            <v>0</v>
          </cell>
          <cell r="K347">
            <v>893</v>
          </cell>
          <cell r="L347">
            <v>706664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  <cell r="G348">
            <v>0</v>
          </cell>
          <cell r="H348">
            <v>0</v>
          </cell>
          <cell r="J348">
            <v>0</v>
          </cell>
          <cell r="K348">
            <v>893</v>
          </cell>
          <cell r="L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  <cell r="F349">
            <v>5.3490317204499958</v>
          </cell>
          <cell r="G349">
            <v>9</v>
          </cell>
          <cell r="H349">
            <v>143.11944770725844</v>
          </cell>
          <cell r="I349">
            <v>9479</v>
          </cell>
          <cell r="J349">
            <v>4087</v>
          </cell>
          <cell r="K349">
            <v>893</v>
          </cell>
          <cell r="L349">
            <v>2564847.85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  <cell r="G350">
            <v>9</v>
          </cell>
          <cell r="H350">
            <v>168.23249200248475</v>
          </cell>
          <cell r="I350">
            <v>8940</v>
          </cell>
          <cell r="J350">
            <v>6100</v>
          </cell>
          <cell r="K350">
            <v>893</v>
          </cell>
          <cell r="L350">
            <v>6254047.5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  <cell r="F351">
            <v>0.17998594773541318</v>
          </cell>
          <cell r="G351">
            <v>9</v>
          </cell>
          <cell r="H351">
            <v>134.29938123907434</v>
          </cell>
          <cell r="I351">
            <v>9471</v>
          </cell>
          <cell r="J351">
            <v>3248</v>
          </cell>
          <cell r="K351">
            <v>893</v>
          </cell>
          <cell r="L351">
            <v>47356346.152355634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  <cell r="D352">
            <v>13</v>
          </cell>
          <cell r="E352">
            <v>17</v>
          </cell>
          <cell r="F352">
            <v>1.0814477394259809</v>
          </cell>
          <cell r="G352">
            <v>15</v>
          </cell>
          <cell r="H352">
            <v>102.56724073393124</v>
          </cell>
          <cell r="I352">
            <v>9997</v>
          </cell>
          <cell r="J352">
            <v>257</v>
          </cell>
          <cell r="K352">
            <v>893</v>
          </cell>
          <cell r="L352">
            <v>16119661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  <cell r="G353">
            <v>9</v>
          </cell>
          <cell r="H353">
            <v>129.27857635603806</v>
          </cell>
          <cell r="I353">
            <v>9208</v>
          </cell>
          <cell r="J353">
            <v>2696</v>
          </cell>
          <cell r="K353">
            <v>893</v>
          </cell>
          <cell r="L353">
            <v>50434190</v>
          </cell>
        </row>
        <row r="354">
          <cell r="A354">
            <v>345</v>
          </cell>
          <cell r="B354" t="str">
            <v>WINDSOR</v>
          </cell>
          <cell r="C354">
            <v>0</v>
          </cell>
          <cell r="G354">
            <v>0</v>
          </cell>
          <cell r="H354">
            <v>0</v>
          </cell>
          <cell r="I354">
            <v>12894</v>
          </cell>
          <cell r="J354">
            <v>0</v>
          </cell>
          <cell r="K354">
            <v>893</v>
          </cell>
          <cell r="L354">
            <v>246390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  <cell r="F355">
            <v>0.76947786568135945</v>
          </cell>
          <cell r="G355">
            <v>9</v>
          </cell>
          <cell r="H355">
            <v>101.93946604371691</v>
          </cell>
          <cell r="I355">
            <v>10031</v>
          </cell>
          <cell r="J355">
            <v>195</v>
          </cell>
          <cell r="K355">
            <v>893</v>
          </cell>
          <cell r="L355">
            <v>20218847.696831211</v>
          </cell>
        </row>
        <row r="356">
          <cell r="A356">
            <v>347</v>
          </cell>
          <cell r="B356" t="str">
            <v>WOBURN</v>
          </cell>
          <cell r="C356">
            <v>1</v>
          </cell>
          <cell r="F356">
            <v>0.22485017791947526</v>
          </cell>
          <cell r="G356">
            <v>9</v>
          </cell>
          <cell r="H356">
            <v>128.92663196966191</v>
          </cell>
          <cell r="I356">
            <v>9995</v>
          </cell>
          <cell r="J356">
            <v>2891</v>
          </cell>
          <cell r="K356">
            <v>893</v>
          </cell>
          <cell r="L356">
            <v>64335661.75400427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  <cell r="D357">
            <v>11</v>
          </cell>
          <cell r="E357">
            <v>10</v>
          </cell>
          <cell r="F357">
            <v>7.7319323619565905</v>
          </cell>
          <cell r="G357">
            <v>15</v>
          </cell>
          <cell r="H357">
            <v>100.02777995397905</v>
          </cell>
          <cell r="I357">
            <v>11727</v>
          </cell>
          <cell r="J357">
            <v>3</v>
          </cell>
          <cell r="K357">
            <v>893</v>
          </cell>
          <cell r="L357">
            <v>315542282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  <cell r="G358">
            <v>0</v>
          </cell>
          <cell r="H358">
            <v>0</v>
          </cell>
          <cell r="I358">
            <v>12894</v>
          </cell>
          <cell r="J358">
            <v>0</v>
          </cell>
          <cell r="K358">
            <v>893</v>
          </cell>
          <cell r="L358">
            <v>350581.28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  <cell r="F359">
            <v>0.60196275784161213</v>
          </cell>
          <cell r="G359">
            <v>9</v>
          </cell>
          <cell r="H359">
            <v>127.18598879847281</v>
          </cell>
          <cell r="I359">
            <v>8726</v>
          </cell>
          <cell r="J359">
            <v>2372</v>
          </cell>
          <cell r="K359">
            <v>893</v>
          </cell>
          <cell r="L359">
            <v>11786639.860426832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  <cell r="G360">
            <v>0</v>
          </cell>
          <cell r="H360">
            <v>0</v>
          </cell>
          <cell r="J360">
            <v>0</v>
          </cell>
          <cell r="K360">
            <v>893</v>
          </cell>
          <cell r="L360">
            <v>15424</v>
          </cell>
        </row>
        <row r="361">
          <cell r="A361">
            <v>352</v>
          </cell>
          <cell r="B361" t="str">
            <v>DEVENS</v>
          </cell>
          <cell r="C361">
            <v>0</v>
          </cell>
          <cell r="F361">
            <v>0.41803999999999997</v>
          </cell>
          <cell r="G361">
            <v>0</v>
          </cell>
          <cell r="H361">
            <v>132.66735490257011</v>
          </cell>
          <cell r="I361">
            <v>9283</v>
          </cell>
          <cell r="J361">
            <v>3033</v>
          </cell>
          <cell r="K361">
            <v>893</v>
          </cell>
          <cell r="L361">
            <v>10000000</v>
          </cell>
        </row>
        <row r="362">
          <cell r="A362">
            <v>353</v>
          </cell>
          <cell r="B362" t="str">
            <v>SOUTHFIELD</v>
          </cell>
          <cell r="C362">
            <v>0</v>
          </cell>
          <cell r="G362">
            <v>0</v>
          </cell>
          <cell r="H362">
            <v>100.82543636922898</v>
          </cell>
          <cell r="I362">
            <v>10337</v>
          </cell>
          <cell r="J362">
            <v>85</v>
          </cell>
          <cell r="K362">
            <v>893</v>
          </cell>
          <cell r="L362">
            <v>10000000</v>
          </cell>
        </row>
        <row r="363">
          <cell r="A363">
            <v>406</v>
          </cell>
          <cell r="B363" t="str">
            <v>NORTHAMPTON SMITH</v>
          </cell>
          <cell r="C363">
            <v>1</v>
          </cell>
          <cell r="G363">
            <v>9</v>
          </cell>
          <cell r="H363">
            <v>100</v>
          </cell>
          <cell r="I363">
            <v>19057</v>
          </cell>
          <cell r="J363">
            <v>0</v>
          </cell>
          <cell r="K363">
            <v>893</v>
          </cell>
          <cell r="L363">
            <v>2516439</v>
          </cell>
        </row>
        <row r="364">
          <cell r="A364">
            <v>600</v>
          </cell>
          <cell r="B364" t="str">
            <v>ACTON BOXBOROUGH</v>
          </cell>
          <cell r="C364">
            <v>1</v>
          </cell>
          <cell r="F364">
            <v>0.87238576450669492</v>
          </cell>
          <cell r="G364">
            <v>9</v>
          </cell>
          <cell r="H364">
            <v>124.41378277776781</v>
          </cell>
          <cell r="I364">
            <v>9636</v>
          </cell>
          <cell r="J364">
            <v>2353</v>
          </cell>
          <cell r="K364">
            <v>893</v>
          </cell>
          <cell r="L364">
            <v>36433161.438000001</v>
          </cell>
        </row>
        <row r="365">
          <cell r="A365">
            <v>603</v>
          </cell>
          <cell r="B365" t="str">
            <v>ADAMS CHESHIRE</v>
          </cell>
          <cell r="C365">
            <v>1</v>
          </cell>
          <cell r="F365">
            <v>4.9230976576699703</v>
          </cell>
          <cell r="G365">
            <v>9</v>
          </cell>
          <cell r="H365">
            <v>110.69732498436848</v>
          </cell>
          <cell r="I365">
            <v>10149</v>
          </cell>
          <cell r="J365">
            <v>1086</v>
          </cell>
          <cell r="K365">
            <v>893</v>
          </cell>
          <cell r="L365">
            <v>16874470</v>
          </cell>
        </row>
        <row r="366">
          <cell r="A366">
            <v>605</v>
          </cell>
          <cell r="B366" t="str">
            <v>AMHERST PELHAM</v>
          </cell>
          <cell r="C366">
            <v>1</v>
          </cell>
          <cell r="F366">
            <v>3.3173452958939276</v>
          </cell>
          <cell r="G366">
            <v>9</v>
          </cell>
          <cell r="H366">
            <v>162.48573904310561</v>
          </cell>
          <cell r="I366">
            <v>10145</v>
          </cell>
          <cell r="J366">
            <v>6339</v>
          </cell>
          <cell r="K366">
            <v>893</v>
          </cell>
          <cell r="L366">
            <v>27432733</v>
          </cell>
        </row>
        <row r="367">
          <cell r="A367">
            <v>610</v>
          </cell>
          <cell r="B367" t="str">
            <v>ASHBURNHAM WESTMINSTER</v>
          </cell>
          <cell r="C367">
            <v>1</v>
          </cell>
          <cell r="F367">
            <v>0.48257505234267295</v>
          </cell>
          <cell r="G367">
            <v>9</v>
          </cell>
          <cell r="H367">
            <v>109.21420337183105</v>
          </cell>
          <cell r="I367">
            <v>9345</v>
          </cell>
          <cell r="J367">
            <v>861</v>
          </cell>
          <cell r="K367">
            <v>893</v>
          </cell>
          <cell r="L367">
            <v>23421461</v>
          </cell>
        </row>
        <row r="368">
          <cell r="A368">
            <v>615</v>
          </cell>
          <cell r="B368" t="str">
            <v>ATHOL ROYALSTON</v>
          </cell>
          <cell r="C368">
            <v>1</v>
          </cell>
          <cell r="D368">
            <v>24</v>
          </cell>
          <cell r="E368">
            <v>18</v>
          </cell>
          <cell r="F368">
            <v>0.28539518270483749</v>
          </cell>
          <cell r="G368">
            <v>15</v>
          </cell>
          <cell r="H368">
            <v>113.78439055575993</v>
          </cell>
          <cell r="I368">
            <v>10243</v>
          </cell>
          <cell r="J368">
            <v>1412</v>
          </cell>
          <cell r="K368">
            <v>893</v>
          </cell>
          <cell r="L368">
            <v>20784942</v>
          </cell>
        </row>
        <row r="369">
          <cell r="A369">
            <v>616</v>
          </cell>
          <cell r="B369" t="str">
            <v>AYER SHIRLEY</v>
          </cell>
          <cell r="C369">
            <v>1</v>
          </cell>
          <cell r="F369">
            <v>5.2612839412677328</v>
          </cell>
          <cell r="G369">
            <v>9</v>
          </cell>
          <cell r="H369">
            <v>111.3495739951607</v>
          </cell>
          <cell r="I369">
            <v>10112</v>
          </cell>
          <cell r="J369">
            <v>1148</v>
          </cell>
          <cell r="K369">
            <v>893</v>
          </cell>
          <cell r="L369">
            <v>20020545</v>
          </cell>
        </row>
        <row r="370">
          <cell r="A370">
            <v>618</v>
          </cell>
          <cell r="B370" t="str">
            <v>BERKSHIRE HILLS</v>
          </cell>
          <cell r="C370">
            <v>1</v>
          </cell>
          <cell r="F370">
            <v>5.2726148152831319E-3</v>
          </cell>
          <cell r="G370">
            <v>9</v>
          </cell>
          <cell r="H370">
            <v>158.97844911082097</v>
          </cell>
          <cell r="I370">
            <v>10003</v>
          </cell>
          <cell r="J370">
            <v>5900</v>
          </cell>
          <cell r="K370">
            <v>893</v>
          </cell>
          <cell r="L370">
            <v>17566674</v>
          </cell>
        </row>
        <row r="371">
          <cell r="A371">
            <v>620</v>
          </cell>
          <cell r="B371" t="str">
            <v>BERLIN BOYLSTON</v>
          </cell>
          <cell r="C371">
            <v>1</v>
          </cell>
          <cell r="F371">
            <v>8.3979725208894145</v>
          </cell>
          <cell r="G371">
            <v>9</v>
          </cell>
          <cell r="H371">
            <v>151.63575925661175</v>
          </cell>
          <cell r="I371">
            <v>9319</v>
          </cell>
          <cell r="J371">
            <v>4812</v>
          </cell>
          <cell r="K371">
            <v>893</v>
          </cell>
          <cell r="L371">
            <v>6440066</v>
          </cell>
        </row>
        <row r="372">
          <cell r="A372">
            <v>622</v>
          </cell>
          <cell r="B372" t="str">
            <v>BLACKSTONE MILLVILLE</v>
          </cell>
          <cell r="C372">
            <v>1</v>
          </cell>
          <cell r="F372">
            <v>0.12937846854495824</v>
          </cell>
          <cell r="G372">
            <v>9</v>
          </cell>
          <cell r="H372">
            <v>109.08470566819881</v>
          </cell>
          <cell r="I372">
            <v>9457</v>
          </cell>
          <cell r="J372">
            <v>859</v>
          </cell>
          <cell r="K372">
            <v>893</v>
          </cell>
          <cell r="L372">
            <v>20153993</v>
          </cell>
        </row>
        <row r="373">
          <cell r="A373">
            <v>625</v>
          </cell>
          <cell r="B373" t="str">
            <v>BRIDGEWATER RAYNHAM</v>
          </cell>
          <cell r="C373">
            <v>1</v>
          </cell>
          <cell r="F373">
            <v>0.35846562017270039</v>
          </cell>
          <cell r="G373">
            <v>9</v>
          </cell>
          <cell r="H373">
            <v>113.59125795440991</v>
          </cell>
          <cell r="I373">
            <v>9325</v>
          </cell>
          <cell r="J373">
            <v>1267</v>
          </cell>
          <cell r="K373">
            <v>893</v>
          </cell>
          <cell r="L373">
            <v>58631492</v>
          </cell>
        </row>
        <row r="374">
          <cell r="A374">
            <v>632</v>
          </cell>
          <cell r="B374" t="str">
            <v>CHESTERFIELD GOSHEN</v>
          </cell>
          <cell r="C374">
            <v>1</v>
          </cell>
          <cell r="F374">
            <v>5.3348431262493685</v>
          </cell>
          <cell r="G374">
            <v>9</v>
          </cell>
          <cell r="H374">
            <v>141.64074588065841</v>
          </cell>
          <cell r="I374">
            <v>9117</v>
          </cell>
          <cell r="J374">
            <v>3796</v>
          </cell>
          <cell r="K374">
            <v>893</v>
          </cell>
          <cell r="L374">
            <v>2071914</v>
          </cell>
        </row>
        <row r="375">
          <cell r="A375">
            <v>635</v>
          </cell>
          <cell r="B375" t="str">
            <v>CENTRAL BERKSHIRE</v>
          </cell>
          <cell r="C375">
            <v>1</v>
          </cell>
          <cell r="F375">
            <v>0.77613319992072505</v>
          </cell>
          <cell r="G375">
            <v>9</v>
          </cell>
          <cell r="H375">
            <v>132.69228703379417</v>
          </cell>
          <cell r="I375">
            <v>9758</v>
          </cell>
          <cell r="J375">
            <v>3190</v>
          </cell>
          <cell r="K375">
            <v>893</v>
          </cell>
          <cell r="L375">
            <v>24584847</v>
          </cell>
        </row>
        <row r="376">
          <cell r="A376">
            <v>640</v>
          </cell>
          <cell r="B376" t="str">
            <v>CONCORD CARLISLE</v>
          </cell>
          <cell r="C376">
            <v>1</v>
          </cell>
          <cell r="F376">
            <v>0.14743568590752559</v>
          </cell>
          <cell r="G376">
            <v>9</v>
          </cell>
          <cell r="H376">
            <v>168.5778809942733</v>
          </cell>
          <cell r="I376">
            <v>10282</v>
          </cell>
          <cell r="J376">
            <v>7051</v>
          </cell>
          <cell r="K376">
            <v>893</v>
          </cell>
          <cell r="L376">
            <v>23568685</v>
          </cell>
        </row>
        <row r="377">
          <cell r="A377">
            <v>645</v>
          </cell>
          <cell r="B377" t="str">
            <v>DENNIS YARMOUTH</v>
          </cell>
          <cell r="C377">
            <v>1</v>
          </cell>
          <cell r="F377">
            <v>3.7124942932076475</v>
          </cell>
          <cell r="G377">
            <v>9</v>
          </cell>
          <cell r="H377">
            <v>134.65708452516856</v>
          </cell>
          <cell r="I377">
            <v>10075</v>
          </cell>
          <cell r="J377">
            <v>3492</v>
          </cell>
          <cell r="K377">
            <v>893</v>
          </cell>
          <cell r="L377">
            <v>48686860</v>
          </cell>
        </row>
        <row r="378">
          <cell r="A378">
            <v>650</v>
          </cell>
          <cell r="B378" t="str">
            <v>DIGHTON REHOBOTH</v>
          </cell>
          <cell r="C378">
            <v>1</v>
          </cell>
          <cell r="F378">
            <v>0.14719577322627456</v>
          </cell>
          <cell r="G378">
            <v>9</v>
          </cell>
          <cell r="H378">
            <v>113.58865120781087</v>
          </cell>
          <cell r="I378">
            <v>9565</v>
          </cell>
          <cell r="J378">
            <v>1300</v>
          </cell>
          <cell r="K378">
            <v>893</v>
          </cell>
          <cell r="L378">
            <v>33686555.969999999</v>
          </cell>
        </row>
        <row r="379">
          <cell r="A379">
            <v>655</v>
          </cell>
          <cell r="B379" t="str">
            <v>DOVER SHERBORN</v>
          </cell>
          <cell r="C379">
            <v>1</v>
          </cell>
          <cell r="G379">
            <v>9</v>
          </cell>
          <cell r="H379">
            <v>163.05505178656682</v>
          </cell>
          <cell r="I379">
            <v>9402</v>
          </cell>
          <cell r="J379">
            <v>5928</v>
          </cell>
          <cell r="K379">
            <v>893</v>
          </cell>
          <cell r="L379">
            <v>19312063</v>
          </cell>
        </row>
        <row r="380">
          <cell r="A380">
            <v>658</v>
          </cell>
          <cell r="B380" t="str">
            <v>DUDLEY CHARLTON</v>
          </cell>
          <cell r="C380">
            <v>1</v>
          </cell>
          <cell r="F380">
            <v>7.1626997726779329E-2</v>
          </cell>
          <cell r="G380">
            <v>9</v>
          </cell>
          <cell r="H380">
            <v>105.07464751835714</v>
          </cell>
          <cell r="I380">
            <v>9346</v>
          </cell>
          <cell r="J380">
            <v>474</v>
          </cell>
          <cell r="K380">
            <v>893</v>
          </cell>
          <cell r="L380">
            <v>38773948</v>
          </cell>
        </row>
        <row r="381">
          <cell r="A381">
            <v>660</v>
          </cell>
          <cell r="B381" t="str">
            <v>NAUSET</v>
          </cell>
          <cell r="C381">
            <v>1</v>
          </cell>
          <cell r="F381">
            <v>5.6310657180210271</v>
          </cell>
          <cell r="G381">
            <v>9</v>
          </cell>
          <cell r="H381">
            <v>186.06371418318105</v>
          </cell>
          <cell r="I381">
            <v>9712</v>
          </cell>
          <cell r="J381">
            <v>8359</v>
          </cell>
          <cell r="K381">
            <v>893</v>
          </cell>
          <cell r="L381">
            <v>24386605</v>
          </cell>
        </row>
        <row r="382">
          <cell r="A382">
            <v>662</v>
          </cell>
          <cell r="B382" t="str">
            <v>FARMINGTON RIVER</v>
          </cell>
          <cell r="C382">
            <v>1</v>
          </cell>
          <cell r="G382">
            <v>9</v>
          </cell>
          <cell r="H382">
            <v>138.13608397619151</v>
          </cell>
          <cell r="I382">
            <v>9524</v>
          </cell>
          <cell r="J382">
            <v>3632</v>
          </cell>
          <cell r="K382">
            <v>893</v>
          </cell>
          <cell r="L382">
            <v>3710522</v>
          </cell>
        </row>
        <row r="383">
          <cell r="A383">
            <v>665</v>
          </cell>
          <cell r="B383" t="str">
            <v>FREETOWN LAKEVILLE</v>
          </cell>
          <cell r="C383">
            <v>1</v>
          </cell>
          <cell r="F383">
            <v>4.1000503617960107E-2</v>
          </cell>
          <cell r="G383">
            <v>9</v>
          </cell>
          <cell r="H383">
            <v>105.54408794244506</v>
          </cell>
          <cell r="I383">
            <v>9205</v>
          </cell>
          <cell r="J383">
            <v>510</v>
          </cell>
          <cell r="K383">
            <v>893</v>
          </cell>
          <cell r="L383">
            <v>28696893.07</v>
          </cell>
        </row>
        <row r="384">
          <cell r="A384">
            <v>670</v>
          </cell>
          <cell r="B384" t="str">
            <v>FRONTIER</v>
          </cell>
          <cell r="C384">
            <v>1</v>
          </cell>
          <cell r="F384">
            <v>4.5866424352173265</v>
          </cell>
          <cell r="G384">
            <v>9</v>
          </cell>
          <cell r="H384">
            <v>156.5050249903118</v>
          </cell>
          <cell r="I384">
            <v>9928</v>
          </cell>
          <cell r="J384">
            <v>5610</v>
          </cell>
          <cell r="K384">
            <v>893</v>
          </cell>
          <cell r="L384">
            <v>9837328</v>
          </cell>
        </row>
        <row r="385">
          <cell r="A385">
            <v>672</v>
          </cell>
          <cell r="B385" t="str">
            <v>GATEWAY</v>
          </cell>
          <cell r="C385">
            <v>1</v>
          </cell>
          <cell r="F385">
            <v>0.69047416871507505</v>
          </cell>
          <cell r="G385">
            <v>9</v>
          </cell>
          <cell r="H385">
            <v>119.36803252160881</v>
          </cell>
          <cell r="I385">
            <v>9793</v>
          </cell>
          <cell r="J385">
            <v>1897</v>
          </cell>
          <cell r="K385">
            <v>893</v>
          </cell>
          <cell r="L385">
            <v>13344560</v>
          </cell>
        </row>
        <row r="386">
          <cell r="A386">
            <v>673</v>
          </cell>
          <cell r="B386" t="str">
            <v>GROTON DUNSTABLE</v>
          </cell>
          <cell r="C386">
            <v>1</v>
          </cell>
          <cell r="F386">
            <v>2.053113453022902</v>
          </cell>
          <cell r="G386">
            <v>9</v>
          </cell>
          <cell r="H386">
            <v>121.95616438288044</v>
          </cell>
          <cell r="I386">
            <v>9182</v>
          </cell>
          <cell r="J386">
            <v>2016</v>
          </cell>
          <cell r="K386">
            <v>893</v>
          </cell>
          <cell r="L386">
            <v>29680929</v>
          </cell>
        </row>
        <row r="387">
          <cell r="A387">
            <v>674</v>
          </cell>
          <cell r="B387" t="str">
            <v>GILL MONTAGUE</v>
          </cell>
          <cell r="C387">
            <v>1</v>
          </cell>
          <cell r="D387">
            <v>30</v>
          </cell>
          <cell r="F387">
            <v>2.7703861946677724</v>
          </cell>
          <cell r="G387">
            <v>9</v>
          </cell>
          <cell r="H387">
            <v>136.56537467797892</v>
          </cell>
          <cell r="I387">
            <v>10254</v>
          </cell>
          <cell r="J387">
            <v>3749</v>
          </cell>
          <cell r="K387">
            <v>893</v>
          </cell>
          <cell r="L387">
            <v>15382232</v>
          </cell>
        </row>
        <row r="388">
          <cell r="A388">
            <v>675</v>
          </cell>
          <cell r="B388" t="str">
            <v>HAMILTON WENHAM</v>
          </cell>
          <cell r="C388">
            <v>1</v>
          </cell>
          <cell r="G388">
            <v>9</v>
          </cell>
          <cell r="H388">
            <v>165.31941273673885</v>
          </cell>
          <cell r="I388">
            <v>9188</v>
          </cell>
          <cell r="J388">
            <v>6002</v>
          </cell>
          <cell r="K388">
            <v>893</v>
          </cell>
          <cell r="L388">
            <v>28806194</v>
          </cell>
        </row>
        <row r="389">
          <cell r="A389">
            <v>680</v>
          </cell>
          <cell r="B389" t="str">
            <v>HAMPDEN WILBRAHAM</v>
          </cell>
          <cell r="C389">
            <v>1</v>
          </cell>
          <cell r="F389">
            <v>0.13661383668985952</v>
          </cell>
          <cell r="G389">
            <v>9</v>
          </cell>
          <cell r="H389">
            <v>117.24466975510299</v>
          </cell>
          <cell r="I389">
            <v>9257</v>
          </cell>
          <cell r="J389">
            <v>1596</v>
          </cell>
          <cell r="K389">
            <v>893</v>
          </cell>
          <cell r="L389">
            <v>37179943.869999997</v>
          </cell>
        </row>
        <row r="390">
          <cell r="A390">
            <v>683</v>
          </cell>
          <cell r="B390" t="str">
            <v>HAMPSHIRE</v>
          </cell>
          <cell r="C390">
            <v>1</v>
          </cell>
          <cell r="F390">
            <v>3.1446774779015549</v>
          </cell>
          <cell r="G390">
            <v>9</v>
          </cell>
          <cell r="H390">
            <v>142.69347644485887</v>
          </cell>
          <cell r="I390">
            <v>9544</v>
          </cell>
          <cell r="J390">
            <v>4075</v>
          </cell>
          <cell r="K390">
            <v>893</v>
          </cell>
          <cell r="L390">
            <v>10837156</v>
          </cell>
        </row>
        <row r="391">
          <cell r="A391">
            <v>685</v>
          </cell>
          <cell r="B391" t="str">
            <v>HAWLEMONT</v>
          </cell>
          <cell r="C391">
            <v>1</v>
          </cell>
          <cell r="E391">
            <v>30</v>
          </cell>
          <cell r="F391">
            <v>0.88185380076994924</v>
          </cell>
          <cell r="G391">
            <v>15</v>
          </cell>
          <cell r="H391">
            <v>157.74139055842247</v>
          </cell>
          <cell r="I391">
            <v>9784</v>
          </cell>
          <cell r="J391">
            <v>5649</v>
          </cell>
          <cell r="K391">
            <v>893</v>
          </cell>
          <cell r="L391">
            <v>1449374</v>
          </cell>
        </row>
        <row r="392">
          <cell r="A392">
            <v>690</v>
          </cell>
          <cell r="B392" t="str">
            <v>KING PHILIP</v>
          </cell>
          <cell r="C392">
            <v>1</v>
          </cell>
          <cell r="F392">
            <v>1.0230249542115495</v>
          </cell>
          <cell r="G392">
            <v>9</v>
          </cell>
          <cell r="H392">
            <v>114.68515159677337</v>
          </cell>
          <cell r="I392">
            <v>9423</v>
          </cell>
          <cell r="J392">
            <v>1384</v>
          </cell>
          <cell r="K392">
            <v>893</v>
          </cell>
          <cell r="L392">
            <v>24216926</v>
          </cell>
        </row>
        <row r="393">
          <cell r="A393">
            <v>695</v>
          </cell>
          <cell r="B393" t="str">
            <v>LINCOLN SUDBURY</v>
          </cell>
          <cell r="C393">
            <v>1</v>
          </cell>
          <cell r="F393">
            <v>5.7803519998853144E-2</v>
          </cell>
          <cell r="G393">
            <v>9</v>
          </cell>
          <cell r="H393">
            <v>139.99483425718552</v>
          </cell>
          <cell r="I393">
            <v>10307</v>
          </cell>
          <cell r="J393">
            <v>4122</v>
          </cell>
          <cell r="K393">
            <v>893</v>
          </cell>
          <cell r="L393">
            <v>25719965.256250001</v>
          </cell>
        </row>
        <row r="394">
          <cell r="A394">
            <v>698</v>
          </cell>
          <cell r="B394" t="str">
            <v>MANCHESTER ESSEX</v>
          </cell>
          <cell r="C394">
            <v>1</v>
          </cell>
          <cell r="F394">
            <v>0.13934487577601312</v>
          </cell>
          <cell r="G394">
            <v>9</v>
          </cell>
          <cell r="H394">
            <v>139.43767882634808</v>
          </cell>
          <cell r="I394">
            <v>9280</v>
          </cell>
          <cell r="J394">
            <v>3660</v>
          </cell>
          <cell r="K394">
            <v>893</v>
          </cell>
          <cell r="L394">
            <v>19490674</v>
          </cell>
        </row>
        <row r="395">
          <cell r="A395">
            <v>700</v>
          </cell>
          <cell r="B395" t="str">
            <v>MARTHAS VINEYARD</v>
          </cell>
          <cell r="C395">
            <v>1</v>
          </cell>
          <cell r="F395">
            <v>4.9871728734484613</v>
          </cell>
          <cell r="G395">
            <v>9</v>
          </cell>
          <cell r="H395">
            <v>194.02985794197065</v>
          </cell>
          <cell r="I395">
            <v>11094</v>
          </cell>
          <cell r="J395">
            <v>10432</v>
          </cell>
          <cell r="K395">
            <v>893</v>
          </cell>
          <cell r="L395">
            <v>15879884</v>
          </cell>
        </row>
        <row r="396">
          <cell r="A396">
            <v>705</v>
          </cell>
          <cell r="B396" t="str">
            <v>MASCONOMET</v>
          </cell>
          <cell r="C396">
            <v>1</v>
          </cell>
          <cell r="G396">
            <v>9</v>
          </cell>
          <cell r="H396">
            <v>123.47469111005279</v>
          </cell>
          <cell r="I396">
            <v>9525</v>
          </cell>
          <cell r="J396">
            <v>2236</v>
          </cell>
          <cell r="K396">
            <v>893</v>
          </cell>
          <cell r="L396">
            <v>25167668</v>
          </cell>
        </row>
        <row r="397">
          <cell r="A397">
            <v>710</v>
          </cell>
          <cell r="B397" t="str">
            <v>MENDON UPTON</v>
          </cell>
          <cell r="C397">
            <v>1</v>
          </cell>
          <cell r="F397">
            <v>0.83759512247477319</v>
          </cell>
          <cell r="G397">
            <v>9</v>
          </cell>
          <cell r="H397">
            <v>117.39109418889822</v>
          </cell>
          <cell r="I397">
            <v>9362</v>
          </cell>
          <cell r="J397">
            <v>1628</v>
          </cell>
          <cell r="K397">
            <v>893</v>
          </cell>
          <cell r="L397">
            <v>26660508</v>
          </cell>
        </row>
        <row r="398">
          <cell r="A398">
            <v>712</v>
          </cell>
          <cell r="B398" t="str">
            <v>MONOMOY</v>
          </cell>
          <cell r="C398">
            <v>1</v>
          </cell>
          <cell r="G398">
            <v>9</v>
          </cell>
          <cell r="H398">
            <v>148.14983447292263</v>
          </cell>
          <cell r="I398">
            <v>9512</v>
          </cell>
          <cell r="J398">
            <v>4580</v>
          </cell>
          <cell r="K398">
            <v>893</v>
          </cell>
          <cell r="L398">
            <v>27500315</v>
          </cell>
        </row>
        <row r="399">
          <cell r="A399">
            <v>715</v>
          </cell>
          <cell r="B399" t="str">
            <v>MOUNT GREYLOCK</v>
          </cell>
          <cell r="C399">
            <v>1</v>
          </cell>
          <cell r="F399">
            <v>2.5791240631434573</v>
          </cell>
          <cell r="G399">
            <v>9</v>
          </cell>
          <cell r="H399">
            <v>170.30857421260376</v>
          </cell>
          <cell r="I399">
            <v>9822</v>
          </cell>
          <cell r="J399">
            <v>6906</v>
          </cell>
          <cell r="K399">
            <v>893</v>
          </cell>
          <cell r="L399">
            <v>9676204</v>
          </cell>
        </row>
        <row r="400">
          <cell r="A400">
            <v>717</v>
          </cell>
          <cell r="B400" t="str">
            <v>MOHAWK TRAIL</v>
          </cell>
          <cell r="C400">
            <v>1</v>
          </cell>
          <cell r="F400">
            <v>3.9063940525307475</v>
          </cell>
          <cell r="G400">
            <v>9</v>
          </cell>
          <cell r="H400">
            <v>143.20486786431277</v>
          </cell>
          <cell r="I400">
            <v>9869</v>
          </cell>
          <cell r="J400">
            <v>4264</v>
          </cell>
          <cell r="K400">
            <v>893</v>
          </cell>
          <cell r="L400">
            <v>14590313</v>
          </cell>
        </row>
        <row r="401">
          <cell r="A401">
            <v>720</v>
          </cell>
          <cell r="B401" t="str">
            <v>NARRAGANSETT</v>
          </cell>
          <cell r="C401">
            <v>1</v>
          </cell>
          <cell r="F401">
            <v>0.58883240595543007</v>
          </cell>
          <cell r="G401">
            <v>9</v>
          </cell>
          <cell r="H401">
            <v>110.81146594290637</v>
          </cell>
          <cell r="I401">
            <v>9792</v>
          </cell>
          <cell r="J401">
            <v>1059</v>
          </cell>
          <cell r="K401">
            <v>893</v>
          </cell>
          <cell r="L401">
            <v>15449636</v>
          </cell>
        </row>
        <row r="402">
          <cell r="A402">
            <v>725</v>
          </cell>
          <cell r="B402" t="str">
            <v>NASHOBA</v>
          </cell>
          <cell r="C402">
            <v>1</v>
          </cell>
          <cell r="F402">
            <v>1.0177745743663669</v>
          </cell>
          <cell r="G402">
            <v>9</v>
          </cell>
          <cell r="H402">
            <v>139.66099969856691</v>
          </cell>
          <cell r="I402">
            <v>9224</v>
          </cell>
          <cell r="J402">
            <v>3658</v>
          </cell>
          <cell r="K402">
            <v>893</v>
          </cell>
          <cell r="L402">
            <v>42974038</v>
          </cell>
        </row>
        <row r="403">
          <cell r="A403">
            <v>728</v>
          </cell>
          <cell r="B403" t="str">
            <v>NEW SALEM WENDELL</v>
          </cell>
          <cell r="C403">
            <v>1</v>
          </cell>
          <cell r="G403">
            <v>9</v>
          </cell>
          <cell r="H403">
            <v>159.59715532451048</v>
          </cell>
          <cell r="I403">
            <v>10079</v>
          </cell>
          <cell r="J403">
            <v>6007</v>
          </cell>
          <cell r="K403">
            <v>893</v>
          </cell>
          <cell r="L403">
            <v>1868122</v>
          </cell>
        </row>
        <row r="404">
          <cell r="A404">
            <v>730</v>
          </cell>
          <cell r="B404" t="str">
            <v>NORTHBORO SOUTHBORO</v>
          </cell>
          <cell r="C404">
            <v>1</v>
          </cell>
          <cell r="F404">
            <v>1.0977757323286861</v>
          </cell>
          <cell r="G404">
            <v>9</v>
          </cell>
          <cell r="H404">
            <v>120.30114718021206</v>
          </cell>
          <cell r="I404">
            <v>9877</v>
          </cell>
          <cell r="J404">
            <v>2005</v>
          </cell>
          <cell r="K404">
            <v>893</v>
          </cell>
          <cell r="L404">
            <v>17980032.354125001</v>
          </cell>
        </row>
        <row r="405">
          <cell r="A405">
            <v>735</v>
          </cell>
          <cell r="B405" t="str">
            <v>NORTH MIDDLESEX</v>
          </cell>
          <cell r="C405">
            <v>1</v>
          </cell>
          <cell r="F405">
            <v>1.8768613886938623</v>
          </cell>
          <cell r="G405">
            <v>9</v>
          </cell>
          <cell r="H405">
            <v>116.23663171832142</v>
          </cell>
          <cell r="I405">
            <v>9287</v>
          </cell>
          <cell r="J405">
            <v>1508</v>
          </cell>
          <cell r="K405">
            <v>893</v>
          </cell>
          <cell r="L405">
            <v>41763194</v>
          </cell>
        </row>
        <row r="406">
          <cell r="A406">
            <v>740</v>
          </cell>
          <cell r="B406" t="str">
            <v>OLD ROCHESTER</v>
          </cell>
          <cell r="C406">
            <v>1</v>
          </cell>
          <cell r="G406">
            <v>9</v>
          </cell>
          <cell r="H406">
            <v>147.76278435706971</v>
          </cell>
          <cell r="I406">
            <v>9423</v>
          </cell>
          <cell r="J406">
            <v>4501</v>
          </cell>
          <cell r="K406">
            <v>893</v>
          </cell>
          <cell r="L406">
            <v>15878606.3848</v>
          </cell>
        </row>
        <row r="407">
          <cell r="A407">
            <v>745</v>
          </cell>
          <cell r="B407" t="str">
            <v>PENTUCKET</v>
          </cell>
          <cell r="C407">
            <v>1</v>
          </cell>
          <cell r="F407">
            <v>0.79088314960019879</v>
          </cell>
          <cell r="G407">
            <v>9</v>
          </cell>
          <cell r="H407">
            <v>122.39763654006586</v>
          </cell>
          <cell r="I407">
            <v>9041</v>
          </cell>
          <cell r="J407">
            <v>2025</v>
          </cell>
          <cell r="K407">
            <v>893</v>
          </cell>
          <cell r="L407">
            <v>31728804.91</v>
          </cell>
        </row>
        <row r="408">
          <cell r="A408">
            <v>750</v>
          </cell>
          <cell r="B408" t="str">
            <v>PIONEER</v>
          </cell>
          <cell r="C408">
            <v>1</v>
          </cell>
          <cell r="F408">
            <v>1.0365029682684908</v>
          </cell>
          <cell r="G408">
            <v>9</v>
          </cell>
          <cell r="H408">
            <v>141.17228693740807</v>
          </cell>
          <cell r="I408">
            <v>9594</v>
          </cell>
          <cell r="J408">
            <v>3950</v>
          </cell>
          <cell r="K408">
            <v>893</v>
          </cell>
          <cell r="L408">
            <v>12718706</v>
          </cell>
        </row>
        <row r="409">
          <cell r="A409">
            <v>753</v>
          </cell>
          <cell r="B409" t="str">
            <v>QUABBIN</v>
          </cell>
          <cell r="C409">
            <v>1</v>
          </cell>
          <cell r="F409">
            <v>0.41068751441840262</v>
          </cell>
          <cell r="G409">
            <v>9</v>
          </cell>
          <cell r="H409">
            <v>122.07827056262381</v>
          </cell>
          <cell r="I409">
            <v>9513</v>
          </cell>
          <cell r="J409">
            <v>2100</v>
          </cell>
          <cell r="K409">
            <v>893</v>
          </cell>
          <cell r="L409">
            <v>28420040</v>
          </cell>
        </row>
        <row r="410">
          <cell r="A410">
            <v>755</v>
          </cell>
          <cell r="B410" t="str">
            <v>RALPH C MAHAR</v>
          </cell>
          <cell r="C410">
            <v>1</v>
          </cell>
          <cell r="F410">
            <v>1.5913635523817016</v>
          </cell>
          <cell r="G410">
            <v>9</v>
          </cell>
          <cell r="H410">
            <v>126.08988805397416</v>
          </cell>
          <cell r="I410">
            <v>10614</v>
          </cell>
          <cell r="J410">
            <v>2769</v>
          </cell>
          <cell r="K410">
            <v>893</v>
          </cell>
          <cell r="L410">
            <v>10790556</v>
          </cell>
        </row>
        <row r="411">
          <cell r="A411">
            <v>760</v>
          </cell>
          <cell r="B411" t="str">
            <v>SILVER LAKE</v>
          </cell>
          <cell r="C411">
            <v>1</v>
          </cell>
          <cell r="F411">
            <v>0.99907623005871227</v>
          </cell>
          <cell r="G411">
            <v>9</v>
          </cell>
          <cell r="H411">
            <v>106.02439643908926</v>
          </cell>
          <cell r="I411">
            <v>10196</v>
          </cell>
          <cell r="J411">
            <v>614</v>
          </cell>
          <cell r="K411">
            <v>893</v>
          </cell>
          <cell r="L411">
            <v>20504966.756349999</v>
          </cell>
        </row>
        <row r="412">
          <cell r="A412">
            <v>763</v>
          </cell>
          <cell r="B412" t="str">
            <v>SOMERSET BERKLEY</v>
          </cell>
          <cell r="C412">
            <v>1</v>
          </cell>
          <cell r="G412">
            <v>9</v>
          </cell>
          <cell r="H412">
            <v>122.51236864563877</v>
          </cell>
          <cell r="I412">
            <v>10259</v>
          </cell>
          <cell r="J412">
            <v>2310</v>
          </cell>
          <cell r="K412">
            <v>893</v>
          </cell>
          <cell r="L412">
            <v>12846506.173700001</v>
          </cell>
        </row>
        <row r="413">
          <cell r="A413">
            <v>765</v>
          </cell>
          <cell r="B413" t="str">
            <v>SOUTHERN BERKSHIRE</v>
          </cell>
          <cell r="C413">
            <v>1</v>
          </cell>
          <cell r="G413">
            <v>9</v>
          </cell>
          <cell r="H413">
            <v>169.68449906906426</v>
          </cell>
          <cell r="I413">
            <v>9619</v>
          </cell>
          <cell r="J413">
            <v>6703</v>
          </cell>
          <cell r="K413">
            <v>893</v>
          </cell>
          <cell r="L413">
            <v>13397081</v>
          </cell>
        </row>
        <row r="414">
          <cell r="A414">
            <v>766</v>
          </cell>
          <cell r="B414" t="str">
            <v>SOUTHWICK TOLLAND</v>
          </cell>
          <cell r="C414">
            <v>1</v>
          </cell>
          <cell r="G414">
            <v>9</v>
          </cell>
          <cell r="H414">
            <v>115.19711378227306</v>
          </cell>
          <cell r="I414">
            <v>9682</v>
          </cell>
          <cell r="J414">
            <v>1471</v>
          </cell>
          <cell r="K414">
            <v>893</v>
          </cell>
          <cell r="L414">
            <v>19741806</v>
          </cell>
        </row>
        <row r="415">
          <cell r="A415">
            <v>767</v>
          </cell>
          <cell r="B415" t="str">
            <v>SPENCER EAST BROOKFIELD</v>
          </cell>
          <cell r="C415">
            <v>1</v>
          </cell>
          <cell r="F415">
            <v>0.44796859163910546</v>
          </cell>
          <cell r="G415">
            <v>9</v>
          </cell>
          <cell r="H415">
            <v>110.00524894560084</v>
          </cell>
          <cell r="I415">
            <v>10221</v>
          </cell>
          <cell r="J415">
            <v>1023</v>
          </cell>
          <cell r="K415">
            <v>893</v>
          </cell>
          <cell r="L415">
            <v>22297304</v>
          </cell>
        </row>
        <row r="416">
          <cell r="A416">
            <v>770</v>
          </cell>
          <cell r="B416" t="str">
            <v>TANTASQUA</v>
          </cell>
          <cell r="C416">
            <v>1</v>
          </cell>
          <cell r="G416">
            <v>9</v>
          </cell>
          <cell r="H416">
            <v>114.60301072051836</v>
          </cell>
          <cell r="I416">
            <v>10809</v>
          </cell>
          <cell r="J416">
            <v>1578</v>
          </cell>
          <cell r="K416">
            <v>893</v>
          </cell>
          <cell r="L416">
            <v>19558092</v>
          </cell>
        </row>
        <row r="417">
          <cell r="A417">
            <v>773</v>
          </cell>
          <cell r="B417" t="str">
            <v>TRITON</v>
          </cell>
          <cell r="C417">
            <v>1</v>
          </cell>
          <cell r="F417">
            <v>1.2880447478255397</v>
          </cell>
          <cell r="G417">
            <v>9</v>
          </cell>
          <cell r="H417">
            <v>118.51517408801165</v>
          </cell>
          <cell r="I417">
            <v>9625</v>
          </cell>
          <cell r="J417">
            <v>1782</v>
          </cell>
          <cell r="K417">
            <v>893</v>
          </cell>
          <cell r="L417">
            <v>33273753</v>
          </cell>
        </row>
        <row r="418">
          <cell r="A418">
            <v>774</v>
          </cell>
          <cell r="B418" t="str">
            <v>UPISLAND</v>
          </cell>
          <cell r="C418">
            <v>1</v>
          </cell>
          <cell r="F418">
            <v>12.449853357964669</v>
          </cell>
          <cell r="G418">
            <v>9</v>
          </cell>
          <cell r="H418">
            <v>298.50404316055818</v>
          </cell>
          <cell r="I418">
            <v>8676</v>
          </cell>
          <cell r="J418">
            <v>17222</v>
          </cell>
          <cell r="K418">
            <v>893</v>
          </cell>
          <cell r="L418">
            <v>9192903.7631943636</v>
          </cell>
        </row>
        <row r="419">
          <cell r="A419">
            <v>775</v>
          </cell>
          <cell r="B419" t="str">
            <v>WACHUSETT</v>
          </cell>
          <cell r="C419">
            <v>1</v>
          </cell>
          <cell r="F419">
            <v>1.0011200791514141</v>
          </cell>
          <cell r="G419">
            <v>9</v>
          </cell>
          <cell r="H419">
            <v>111.67243183213765</v>
          </cell>
          <cell r="I419">
            <v>9026</v>
          </cell>
          <cell r="J419">
            <v>1054</v>
          </cell>
          <cell r="K419">
            <v>893</v>
          </cell>
          <cell r="L419">
            <v>74790150.745000005</v>
          </cell>
        </row>
        <row r="420">
          <cell r="A420">
            <v>778</v>
          </cell>
          <cell r="B420" t="str">
            <v>QUABOAG</v>
          </cell>
          <cell r="C420">
            <v>1</v>
          </cell>
          <cell r="F420">
            <v>3.6378096893372888E-2</v>
          </cell>
          <cell r="G420">
            <v>9</v>
          </cell>
          <cell r="H420">
            <v>109.34604302799329</v>
          </cell>
          <cell r="I420">
            <v>10051</v>
          </cell>
          <cell r="J420">
            <v>939</v>
          </cell>
          <cell r="K420">
            <v>893</v>
          </cell>
          <cell r="L420">
            <v>14414129</v>
          </cell>
        </row>
        <row r="421">
          <cell r="A421">
            <v>780</v>
          </cell>
          <cell r="B421" t="str">
            <v>WHITMAN HANSON</v>
          </cell>
          <cell r="C421">
            <v>1</v>
          </cell>
          <cell r="F421">
            <v>0.56035825129194139</v>
          </cell>
          <cell r="G421">
            <v>9</v>
          </cell>
          <cell r="H421">
            <v>104.9776876449273</v>
          </cell>
          <cell r="I421">
            <v>9384</v>
          </cell>
          <cell r="J421">
            <v>467</v>
          </cell>
          <cell r="K421">
            <v>893</v>
          </cell>
          <cell r="L421">
            <v>40910368</v>
          </cell>
        </row>
        <row r="422">
          <cell r="A422">
            <v>801</v>
          </cell>
          <cell r="B422" t="str">
            <v>ASSABET VALLEY</v>
          </cell>
          <cell r="C422">
            <v>1</v>
          </cell>
          <cell r="G422">
            <v>9</v>
          </cell>
          <cell r="H422">
            <v>101.63861535374245</v>
          </cell>
          <cell r="I422">
            <v>16542</v>
          </cell>
          <cell r="J422">
            <v>271</v>
          </cell>
          <cell r="K422">
            <v>893</v>
          </cell>
          <cell r="L422">
            <v>12460857.050124999</v>
          </cell>
        </row>
        <row r="423">
          <cell r="A423">
            <v>805</v>
          </cell>
          <cell r="B423" t="str">
            <v>BLACKSTONE VALLEY</v>
          </cell>
          <cell r="C423">
            <v>1</v>
          </cell>
          <cell r="G423">
            <v>9</v>
          </cell>
          <cell r="H423">
            <v>103.78621632255501</v>
          </cell>
          <cell r="I423">
            <v>14957</v>
          </cell>
          <cell r="J423">
            <v>566</v>
          </cell>
          <cell r="K423">
            <v>893</v>
          </cell>
          <cell r="L423">
            <v>18559185</v>
          </cell>
        </row>
        <row r="424">
          <cell r="A424">
            <v>806</v>
          </cell>
          <cell r="B424" t="str">
            <v>BLUE HILLS</v>
          </cell>
          <cell r="C424">
            <v>1</v>
          </cell>
          <cell r="G424">
            <v>9</v>
          </cell>
          <cell r="H424">
            <v>121.74688577955691</v>
          </cell>
          <cell r="I424">
            <v>15688</v>
          </cell>
          <cell r="J424">
            <v>3412</v>
          </cell>
          <cell r="K424">
            <v>893</v>
          </cell>
          <cell r="L424">
            <v>16503002.39945</v>
          </cell>
        </row>
        <row r="425">
          <cell r="A425">
            <v>810</v>
          </cell>
          <cell r="B425" t="str">
            <v>BRISTOL PLYMOUTH</v>
          </cell>
          <cell r="C425">
            <v>1</v>
          </cell>
          <cell r="G425">
            <v>9</v>
          </cell>
          <cell r="H425">
            <v>100.08828481650622</v>
          </cell>
          <cell r="I425">
            <v>15032</v>
          </cell>
          <cell r="J425">
            <v>13</v>
          </cell>
          <cell r="K425">
            <v>893</v>
          </cell>
          <cell r="L425">
            <v>19797056</v>
          </cell>
        </row>
        <row r="426">
          <cell r="A426">
            <v>815</v>
          </cell>
          <cell r="B426" t="str">
            <v>CAPE COD</v>
          </cell>
          <cell r="C426">
            <v>1</v>
          </cell>
          <cell r="G426">
            <v>9</v>
          </cell>
          <cell r="H426">
            <v>120.00306683937035</v>
          </cell>
          <cell r="I426">
            <v>15074</v>
          </cell>
          <cell r="J426">
            <v>3015</v>
          </cell>
          <cell r="K426">
            <v>893</v>
          </cell>
          <cell r="L426">
            <v>12468996</v>
          </cell>
        </row>
        <row r="427">
          <cell r="A427">
            <v>818</v>
          </cell>
          <cell r="B427" t="str">
            <v>FRANKLIN COUNTY</v>
          </cell>
          <cell r="C427">
            <v>1</v>
          </cell>
          <cell r="G427">
            <v>9</v>
          </cell>
          <cell r="H427">
            <v>121.71080191122694</v>
          </cell>
          <cell r="I427">
            <v>15559</v>
          </cell>
          <cell r="J427">
            <v>3378</v>
          </cell>
          <cell r="K427">
            <v>893</v>
          </cell>
          <cell r="L427">
            <v>9138213.4808750004</v>
          </cell>
        </row>
        <row r="428">
          <cell r="A428">
            <v>821</v>
          </cell>
          <cell r="B428" t="str">
            <v>GREATER FALL RIVER</v>
          </cell>
          <cell r="C428">
            <v>1</v>
          </cell>
          <cell r="G428">
            <v>9</v>
          </cell>
          <cell r="H428">
            <v>102.47498153463025</v>
          </cell>
          <cell r="I428">
            <v>15309</v>
          </cell>
          <cell r="J428">
            <v>379</v>
          </cell>
          <cell r="K428">
            <v>893</v>
          </cell>
          <cell r="L428">
            <v>22505270</v>
          </cell>
        </row>
        <row r="429">
          <cell r="A429">
            <v>823</v>
          </cell>
          <cell r="B429" t="str">
            <v>GREATER LAWRENCE</v>
          </cell>
          <cell r="C429">
            <v>1</v>
          </cell>
          <cell r="G429">
            <v>9</v>
          </cell>
          <cell r="H429">
            <v>103.23254194077312</v>
          </cell>
          <cell r="I429">
            <v>16947</v>
          </cell>
          <cell r="J429">
            <v>548</v>
          </cell>
          <cell r="K429">
            <v>893</v>
          </cell>
          <cell r="L429">
            <v>24997959</v>
          </cell>
        </row>
        <row r="430">
          <cell r="A430">
            <v>825</v>
          </cell>
          <cell r="B430" t="str">
            <v>GREATER NEW BEDFORD</v>
          </cell>
          <cell r="C430">
            <v>1</v>
          </cell>
          <cell r="G430">
            <v>9</v>
          </cell>
          <cell r="H430">
            <v>101.00874488175845</v>
          </cell>
          <cell r="I430">
            <v>15504</v>
          </cell>
          <cell r="J430">
            <v>156</v>
          </cell>
          <cell r="K430">
            <v>893</v>
          </cell>
          <cell r="L430">
            <v>33698513</v>
          </cell>
        </row>
        <row r="431">
          <cell r="A431">
            <v>828</v>
          </cell>
          <cell r="B431" t="str">
            <v>GREATER LOWELL</v>
          </cell>
          <cell r="C431">
            <v>1</v>
          </cell>
          <cell r="G431">
            <v>9</v>
          </cell>
          <cell r="H431">
            <v>100.79942177044042</v>
          </cell>
          <cell r="I431">
            <v>15630</v>
          </cell>
          <cell r="J431">
            <v>125</v>
          </cell>
          <cell r="K431">
            <v>893</v>
          </cell>
          <cell r="L431">
            <v>34579253</v>
          </cell>
        </row>
        <row r="432">
          <cell r="A432">
            <v>829</v>
          </cell>
          <cell r="B432" t="str">
            <v>SOUTH MIDDLESEX</v>
          </cell>
          <cell r="C432">
            <v>1</v>
          </cell>
          <cell r="G432">
            <v>9</v>
          </cell>
          <cell r="H432">
            <v>136.76726062321188</v>
          </cell>
          <cell r="I432">
            <v>16616</v>
          </cell>
          <cell r="J432">
            <v>6109</v>
          </cell>
          <cell r="K432">
            <v>893</v>
          </cell>
          <cell r="L432">
            <v>16055650</v>
          </cell>
        </row>
        <row r="433">
          <cell r="A433">
            <v>830</v>
          </cell>
          <cell r="B433" t="str">
            <v>MINUTEMAN</v>
          </cell>
          <cell r="C433">
            <v>1</v>
          </cell>
          <cell r="G433">
            <v>9</v>
          </cell>
          <cell r="H433">
            <v>158.99655997427971</v>
          </cell>
          <cell r="I433">
            <v>16413</v>
          </cell>
          <cell r="J433">
            <v>9683</v>
          </cell>
          <cell r="K433">
            <v>893</v>
          </cell>
          <cell r="L433">
            <v>10627834</v>
          </cell>
        </row>
        <row r="434">
          <cell r="A434">
            <v>832</v>
          </cell>
          <cell r="B434" t="str">
            <v>MONTACHUSETT</v>
          </cell>
          <cell r="C434">
            <v>1</v>
          </cell>
          <cell r="G434">
            <v>9</v>
          </cell>
          <cell r="H434">
            <v>100.1821517041779</v>
          </cell>
          <cell r="I434">
            <v>14896</v>
          </cell>
          <cell r="J434">
            <v>27</v>
          </cell>
          <cell r="K434">
            <v>893</v>
          </cell>
          <cell r="L434">
            <v>21715941</v>
          </cell>
        </row>
        <row r="435">
          <cell r="A435">
            <v>851</v>
          </cell>
          <cell r="B435" t="str">
            <v>NORTHERN BERKSHIRE</v>
          </cell>
          <cell r="C435">
            <v>1</v>
          </cell>
          <cell r="G435">
            <v>9</v>
          </cell>
          <cell r="H435">
            <v>105.88503884553948</v>
          </cell>
          <cell r="I435">
            <v>15279</v>
          </cell>
          <cell r="J435">
            <v>899</v>
          </cell>
          <cell r="K435">
            <v>893</v>
          </cell>
          <cell r="L435">
            <v>7238030</v>
          </cell>
        </row>
        <row r="436">
          <cell r="A436">
            <v>852</v>
          </cell>
          <cell r="B436" t="str">
            <v>NASHOBA VALLEY</v>
          </cell>
          <cell r="C436">
            <v>1</v>
          </cell>
          <cell r="G436">
            <v>9</v>
          </cell>
          <cell r="H436">
            <v>100</v>
          </cell>
          <cell r="I436">
            <v>15139</v>
          </cell>
          <cell r="J436">
            <v>0</v>
          </cell>
          <cell r="K436">
            <v>893</v>
          </cell>
          <cell r="L436">
            <v>9729966.8408499993</v>
          </cell>
        </row>
        <row r="437">
          <cell r="A437">
            <v>853</v>
          </cell>
          <cell r="B437" t="str">
            <v>NORTHEAST METROPOLITAN</v>
          </cell>
          <cell r="C437">
            <v>1</v>
          </cell>
          <cell r="G437">
            <v>9</v>
          </cell>
          <cell r="H437">
            <v>100</v>
          </cell>
          <cell r="I437">
            <v>16074</v>
          </cell>
          <cell r="J437">
            <v>0</v>
          </cell>
          <cell r="K437">
            <v>893</v>
          </cell>
          <cell r="L437">
            <v>20293297</v>
          </cell>
        </row>
        <row r="438">
          <cell r="A438">
            <v>854</v>
          </cell>
          <cell r="B438" t="str">
            <v>NORTH SHORE</v>
          </cell>
          <cell r="C438">
            <v>1</v>
          </cell>
          <cell r="G438">
            <v>9</v>
          </cell>
          <cell r="H438">
            <v>112.91168040067178</v>
          </cell>
          <cell r="I438">
            <v>15402</v>
          </cell>
          <cell r="J438">
            <v>1989</v>
          </cell>
          <cell r="K438">
            <v>893</v>
          </cell>
          <cell r="L438">
            <v>8394284.6434749998</v>
          </cell>
        </row>
        <row r="439">
          <cell r="A439">
            <v>855</v>
          </cell>
          <cell r="B439" t="str">
            <v>OLD COLONY</v>
          </cell>
          <cell r="C439">
            <v>1</v>
          </cell>
          <cell r="G439">
            <v>9</v>
          </cell>
          <cell r="H439">
            <v>106.82756480934319</v>
          </cell>
          <cell r="I439">
            <v>14755</v>
          </cell>
          <cell r="J439">
            <v>1007</v>
          </cell>
          <cell r="K439">
            <v>893</v>
          </cell>
          <cell r="L439">
            <v>7660368</v>
          </cell>
        </row>
        <row r="440">
          <cell r="A440">
            <v>860</v>
          </cell>
          <cell r="B440" t="str">
            <v>PATHFINDER</v>
          </cell>
          <cell r="C440">
            <v>1</v>
          </cell>
          <cell r="G440">
            <v>9</v>
          </cell>
          <cell r="H440">
            <v>122.01136207021599</v>
          </cell>
          <cell r="I440">
            <v>15231</v>
          </cell>
          <cell r="J440">
            <v>3353</v>
          </cell>
          <cell r="K440">
            <v>893</v>
          </cell>
          <cell r="L440">
            <v>11354032</v>
          </cell>
        </row>
        <row r="441">
          <cell r="A441">
            <v>871</v>
          </cell>
          <cell r="B441" t="str">
            <v>SHAWSHEEN VALLEY</v>
          </cell>
          <cell r="C441">
            <v>1</v>
          </cell>
          <cell r="G441">
            <v>9</v>
          </cell>
          <cell r="H441">
            <v>114.56001656462827</v>
          </cell>
          <cell r="I441">
            <v>14775</v>
          </cell>
          <cell r="J441">
            <v>2151</v>
          </cell>
          <cell r="K441">
            <v>893</v>
          </cell>
          <cell r="L441">
            <v>23729613.205449998</v>
          </cell>
        </row>
        <row r="442">
          <cell r="A442">
            <v>872</v>
          </cell>
          <cell r="B442" t="str">
            <v>SOUTHEASTERN</v>
          </cell>
          <cell r="C442">
            <v>1</v>
          </cell>
          <cell r="G442">
            <v>9</v>
          </cell>
          <cell r="H442">
            <v>101.32795916077495</v>
          </cell>
          <cell r="I442">
            <v>15511</v>
          </cell>
          <cell r="J442">
            <v>206</v>
          </cell>
          <cell r="K442">
            <v>893</v>
          </cell>
          <cell r="L442">
            <v>21275269</v>
          </cell>
        </row>
        <row r="443">
          <cell r="A443">
            <v>873</v>
          </cell>
          <cell r="B443" t="str">
            <v>SOUTH SHORE</v>
          </cell>
          <cell r="C443">
            <v>1</v>
          </cell>
          <cell r="G443">
            <v>9</v>
          </cell>
          <cell r="H443">
            <v>112.88461051695077</v>
          </cell>
          <cell r="I443">
            <v>15168</v>
          </cell>
          <cell r="J443">
            <v>1954</v>
          </cell>
          <cell r="K443">
            <v>893</v>
          </cell>
          <cell r="L443">
            <v>10457168</v>
          </cell>
        </row>
        <row r="444">
          <cell r="A444">
            <v>876</v>
          </cell>
          <cell r="B444" t="str">
            <v>SOUTHERN WORCESTER</v>
          </cell>
          <cell r="C444">
            <v>1</v>
          </cell>
          <cell r="G444">
            <v>9</v>
          </cell>
          <cell r="H444">
            <v>100</v>
          </cell>
          <cell r="I444">
            <v>14930</v>
          </cell>
          <cell r="J444">
            <v>0</v>
          </cell>
          <cell r="K444">
            <v>893</v>
          </cell>
          <cell r="L444">
            <v>16847850</v>
          </cell>
        </row>
        <row r="445">
          <cell r="A445">
            <v>878</v>
          </cell>
          <cell r="B445" t="str">
            <v>TRI COUNTY</v>
          </cell>
          <cell r="C445">
            <v>1</v>
          </cell>
          <cell r="G445">
            <v>9</v>
          </cell>
          <cell r="H445">
            <v>100</v>
          </cell>
          <cell r="I445">
            <v>15248</v>
          </cell>
          <cell r="J445">
            <v>0</v>
          </cell>
          <cell r="K445">
            <v>893</v>
          </cell>
          <cell r="L445">
            <v>14807834</v>
          </cell>
        </row>
        <row r="446">
          <cell r="A446">
            <v>879</v>
          </cell>
          <cell r="B446" t="str">
            <v>UPPER CAPE COD</v>
          </cell>
          <cell r="C446">
            <v>1</v>
          </cell>
          <cell r="G446">
            <v>9</v>
          </cell>
          <cell r="H446">
            <v>112.10752651753448</v>
          </cell>
          <cell r="I446">
            <v>14700</v>
          </cell>
          <cell r="J446">
            <v>1780</v>
          </cell>
          <cell r="K446">
            <v>893</v>
          </cell>
          <cell r="L446">
            <v>12094448</v>
          </cell>
        </row>
        <row r="447">
          <cell r="A447">
            <v>885</v>
          </cell>
          <cell r="B447" t="str">
            <v>WHITTIER</v>
          </cell>
          <cell r="C447">
            <v>1</v>
          </cell>
          <cell r="G447">
            <v>9</v>
          </cell>
          <cell r="H447">
            <v>116.2715058138613</v>
          </cell>
          <cell r="I447">
            <v>15121</v>
          </cell>
          <cell r="J447">
            <v>2460</v>
          </cell>
          <cell r="K447">
            <v>893</v>
          </cell>
          <cell r="L447">
            <v>19145943.532250002</v>
          </cell>
        </row>
        <row r="448">
          <cell r="A448">
            <v>910</v>
          </cell>
          <cell r="B448" t="str">
            <v>BRISTOL COUNTY</v>
          </cell>
          <cell r="C448">
            <v>1</v>
          </cell>
          <cell r="G448">
            <v>9</v>
          </cell>
          <cell r="H448">
            <v>103.56286402325713</v>
          </cell>
          <cell r="I448">
            <v>14909</v>
          </cell>
          <cell r="J448">
            <v>531</v>
          </cell>
          <cell r="K448">
            <v>893</v>
          </cell>
          <cell r="L448">
            <v>5911375</v>
          </cell>
        </row>
        <row r="449">
          <cell r="A449">
            <v>913</v>
          </cell>
          <cell r="B449" t="str">
            <v>ESSEX COUNTY</v>
          </cell>
          <cell r="C449">
            <v>1</v>
          </cell>
          <cell r="G449">
            <v>9</v>
          </cell>
          <cell r="H449">
            <v>139.97374933934537</v>
          </cell>
          <cell r="I449">
            <v>14655</v>
          </cell>
          <cell r="J449">
            <v>5858</v>
          </cell>
          <cell r="K449">
            <v>893</v>
          </cell>
          <cell r="L449">
            <v>10047110</v>
          </cell>
        </row>
        <row r="450">
          <cell r="A450">
            <v>915</v>
          </cell>
          <cell r="B450" t="str">
            <v>NORFOLK COUNTY</v>
          </cell>
          <cell r="C450">
            <v>1</v>
          </cell>
          <cell r="G450">
            <v>9</v>
          </cell>
          <cell r="H450">
            <v>107.5632113583235</v>
          </cell>
          <cell r="I450">
            <v>15195</v>
          </cell>
          <cell r="J450">
            <v>1149</v>
          </cell>
          <cell r="K450">
            <v>893</v>
          </cell>
          <cell r="L450">
            <v>4630130.9794999994</v>
          </cell>
        </row>
      </sheetData>
      <sheetData sheetId="5">
        <row r="4">
          <cell r="C4">
            <v>1</v>
          </cell>
          <cell r="D4">
            <v>275476</v>
          </cell>
          <cell r="E4">
            <v>9</v>
          </cell>
          <cell r="F4">
            <v>1.1840609538238334</v>
          </cell>
          <cell r="G4">
            <v>23265356.323960483</v>
          </cell>
          <cell r="H4">
            <v>2093882.0691564435</v>
          </cell>
          <cell r="I4">
            <v>0</v>
          </cell>
          <cell r="J4">
            <v>0</v>
          </cell>
        </row>
        <row r="5">
          <cell r="C5">
            <v>2</v>
          </cell>
          <cell r="D5">
            <v>10715</v>
          </cell>
          <cell r="E5">
            <v>9</v>
          </cell>
          <cell r="F5">
            <v>3.9200048120429584E-2</v>
          </cell>
          <cell r="G5">
            <v>27334150.119105969</v>
          </cell>
          <cell r="H5">
            <v>2460073.5107195373</v>
          </cell>
          <cell r="I5">
            <v>0</v>
          </cell>
          <cell r="J5">
            <v>0</v>
          </cell>
        </row>
        <row r="6">
          <cell r="C6">
            <v>5</v>
          </cell>
          <cell r="D6">
            <v>141371</v>
          </cell>
          <cell r="E6">
            <v>9</v>
          </cell>
          <cell r="F6">
            <v>0.28543037361399326</v>
          </cell>
          <cell r="G6">
            <v>49529066.654688098</v>
          </cell>
          <cell r="H6">
            <v>4457615.9989219289</v>
          </cell>
          <cell r="I6">
            <v>0</v>
          </cell>
          <cell r="J6">
            <v>0</v>
          </cell>
        </row>
        <row r="7">
          <cell r="C7">
            <v>7</v>
          </cell>
          <cell r="D7">
            <v>510138</v>
          </cell>
          <cell r="E7">
            <v>9</v>
          </cell>
          <cell r="F7">
            <v>1.7349467199903224</v>
          </cell>
          <cell r="G7">
            <v>29403669.526107728</v>
          </cell>
          <cell r="H7">
            <v>2646330.2573496955</v>
          </cell>
          <cell r="I7">
            <v>0</v>
          </cell>
          <cell r="J7">
            <v>0</v>
          </cell>
        </row>
        <row r="8">
          <cell r="C8">
            <v>8</v>
          </cell>
          <cell r="D8">
            <v>897827</v>
          </cell>
          <cell r="E8">
            <v>9</v>
          </cell>
          <cell r="F8">
            <v>3.9415888114912256</v>
          </cell>
          <cell r="G8">
            <v>22778301.921866987</v>
          </cell>
          <cell r="H8">
            <v>2050047.1729680288</v>
          </cell>
          <cell r="I8">
            <v>0</v>
          </cell>
          <cell r="J8">
            <v>0</v>
          </cell>
        </row>
        <row r="9">
          <cell r="C9">
            <v>9</v>
          </cell>
          <cell r="D9">
            <v>29799</v>
          </cell>
          <cell r="E9">
            <v>9</v>
          </cell>
          <cell r="F9">
            <v>3.6354952631502492E-2</v>
          </cell>
          <cell r="G9">
            <v>81966823.893420249</v>
          </cell>
          <cell r="H9">
            <v>7377014.1504078219</v>
          </cell>
          <cell r="I9">
            <v>0</v>
          </cell>
          <cell r="J9">
            <v>0</v>
          </cell>
        </row>
        <row r="10">
          <cell r="C10">
            <v>10</v>
          </cell>
          <cell r="D10">
            <v>230839</v>
          </cell>
          <cell r="E10">
            <v>9</v>
          </cell>
          <cell r="F10">
            <v>0.37678497046342313</v>
          </cell>
          <cell r="G10">
            <v>61265447.959901832</v>
          </cell>
          <cell r="H10">
            <v>5513890.3163911644</v>
          </cell>
          <cell r="I10">
            <v>0</v>
          </cell>
          <cell r="J10">
            <v>0</v>
          </cell>
        </row>
        <row r="11">
          <cell r="C11">
            <v>14</v>
          </cell>
          <cell r="D11">
            <v>814972</v>
          </cell>
          <cell r="E11">
            <v>9</v>
          </cell>
          <cell r="F11">
            <v>2.7813029693985922</v>
          </cell>
          <cell r="G11">
            <v>29301805.986861736</v>
          </cell>
          <cell r="H11">
            <v>2637162.5388175561</v>
          </cell>
          <cell r="I11">
            <v>0</v>
          </cell>
          <cell r="J11">
            <v>0</v>
          </cell>
        </row>
        <row r="12">
          <cell r="C12">
            <v>16</v>
          </cell>
          <cell r="D12">
            <v>2902354</v>
          </cell>
          <cell r="E12">
            <v>9</v>
          </cell>
          <cell r="F12">
            <v>4.3604738118102713</v>
          </cell>
          <cell r="G12">
            <v>66560519</v>
          </cell>
          <cell r="H12">
            <v>5990446.71</v>
          </cell>
          <cell r="I12">
            <v>0</v>
          </cell>
          <cell r="J12">
            <v>0</v>
          </cell>
        </row>
        <row r="13">
          <cell r="C13">
            <v>17</v>
          </cell>
          <cell r="D13">
            <v>293939</v>
          </cell>
          <cell r="E13">
            <v>9</v>
          </cell>
          <cell r="F13">
            <v>1.0183884743885678</v>
          </cell>
          <cell r="G13">
            <v>28863150.692713663</v>
          </cell>
          <cell r="H13">
            <v>2597683.5623442298</v>
          </cell>
          <cell r="I13">
            <v>0</v>
          </cell>
          <cell r="J13">
            <v>0</v>
          </cell>
        </row>
        <row r="14">
          <cell r="C14">
            <v>20</v>
          </cell>
          <cell r="D14">
            <v>2065427</v>
          </cell>
          <cell r="E14">
            <v>9</v>
          </cell>
          <cell r="F14">
            <v>3.1422247663838894</v>
          </cell>
          <cell r="G14">
            <v>65731357.670410015</v>
          </cell>
          <cell r="H14">
            <v>5915822.1903369008</v>
          </cell>
          <cell r="I14">
            <v>0</v>
          </cell>
          <cell r="J14">
            <v>0</v>
          </cell>
        </row>
        <row r="15">
          <cell r="C15">
            <v>23</v>
          </cell>
          <cell r="D15">
            <v>24962</v>
          </cell>
          <cell r="E15">
            <v>9</v>
          </cell>
          <cell r="F15">
            <v>6.3900699379682582E-2</v>
          </cell>
          <cell r="G15">
            <v>39063735.205278121</v>
          </cell>
          <cell r="H15">
            <v>3515736.1684750309</v>
          </cell>
          <cell r="I15">
            <v>0</v>
          </cell>
          <cell r="J15">
            <v>0</v>
          </cell>
        </row>
        <row r="16">
          <cell r="C16">
            <v>24</v>
          </cell>
          <cell r="D16">
            <v>300114</v>
          </cell>
          <cell r="E16">
            <v>9</v>
          </cell>
          <cell r="F16">
            <v>1.163535185791388</v>
          </cell>
          <cell r="G16">
            <v>25793289.594063714</v>
          </cell>
          <cell r="H16">
            <v>2321396.063465734</v>
          </cell>
          <cell r="I16">
            <v>0</v>
          </cell>
          <cell r="J16">
            <v>0</v>
          </cell>
        </row>
        <row r="17">
          <cell r="C17">
            <v>25</v>
          </cell>
          <cell r="D17">
            <v>95217</v>
          </cell>
          <cell r="E17">
            <v>9</v>
          </cell>
          <cell r="F17">
            <v>0.36941759042692335</v>
          </cell>
          <cell r="G17">
            <v>25774896.070856009</v>
          </cell>
          <cell r="H17">
            <v>2319740.6463770405</v>
          </cell>
          <cell r="I17">
            <v>0</v>
          </cell>
          <cell r="J17">
            <v>0</v>
          </cell>
        </row>
        <row r="18">
          <cell r="C18">
            <v>26</v>
          </cell>
          <cell r="D18">
            <v>24890</v>
          </cell>
          <cell r="E18">
            <v>9</v>
          </cell>
          <cell r="F18">
            <v>5.5906995994692246E-2</v>
          </cell>
          <cell r="G18">
            <v>44520367.365764081</v>
          </cell>
          <cell r="H18">
            <v>4006833.0629187673</v>
          </cell>
          <cell r="I18">
            <v>0</v>
          </cell>
          <cell r="J18">
            <v>0</v>
          </cell>
        </row>
        <row r="19">
          <cell r="C19">
            <v>28</v>
          </cell>
          <cell r="D19">
            <v>49929</v>
          </cell>
          <cell r="E19">
            <v>9</v>
          </cell>
          <cell r="F19">
            <v>1.5082167224344825</v>
          </cell>
          <cell r="G19">
            <v>3310465.8804874732</v>
          </cell>
          <cell r="H19">
            <v>297941.92924387258</v>
          </cell>
          <cell r="I19">
            <v>0</v>
          </cell>
          <cell r="J19">
            <v>0</v>
          </cell>
        </row>
        <row r="20">
          <cell r="C20">
            <v>30</v>
          </cell>
          <cell r="D20">
            <v>84262</v>
          </cell>
          <cell r="E20">
            <v>9</v>
          </cell>
          <cell r="F20">
            <v>0.16376358261902091</v>
          </cell>
          <cell r="G20">
            <v>51453442</v>
          </cell>
          <cell r="H20">
            <v>4630809.78</v>
          </cell>
          <cell r="I20">
            <v>0</v>
          </cell>
          <cell r="J20">
            <v>0</v>
          </cell>
        </row>
        <row r="21">
          <cell r="C21">
            <v>31</v>
          </cell>
          <cell r="D21">
            <v>2386993</v>
          </cell>
          <cell r="E21">
            <v>9</v>
          </cell>
          <cell r="F21">
            <v>3.4120524910056376</v>
          </cell>
          <cell r="G21">
            <v>69957686.943335369</v>
          </cell>
          <cell r="H21">
            <v>6296191.8249001829</v>
          </cell>
          <cell r="I21">
            <v>0</v>
          </cell>
          <cell r="J21">
            <v>0</v>
          </cell>
        </row>
        <row r="22">
          <cell r="C22">
            <v>35</v>
          </cell>
          <cell r="D22">
            <v>97160117</v>
          </cell>
          <cell r="E22">
            <v>15</v>
          </cell>
          <cell r="F22">
            <v>11.129889412866941</v>
          </cell>
          <cell r="G22">
            <v>872965699.79999995</v>
          </cell>
          <cell r="H22">
            <v>130944854.96999998</v>
          </cell>
          <cell r="I22">
            <v>0</v>
          </cell>
          <cell r="J22">
            <v>0</v>
          </cell>
        </row>
        <row r="23">
          <cell r="C23">
            <v>36</v>
          </cell>
          <cell r="D23">
            <v>1046778</v>
          </cell>
          <cell r="E23">
            <v>9</v>
          </cell>
          <cell r="F23">
            <v>3.9323677614090924</v>
          </cell>
          <cell r="G23">
            <v>26619534.680166997</v>
          </cell>
          <cell r="H23">
            <v>2395758.1212150296</v>
          </cell>
          <cell r="I23">
            <v>0</v>
          </cell>
          <cell r="J23">
            <v>0</v>
          </cell>
        </row>
        <row r="24">
          <cell r="C24">
            <v>39</v>
          </cell>
          <cell r="D24">
            <v>28602</v>
          </cell>
          <cell r="E24">
            <v>9</v>
          </cell>
          <cell r="F24">
            <v>0.60027984448449367</v>
          </cell>
          <cell r="G24">
            <v>4764777.6720810486</v>
          </cell>
          <cell r="H24">
            <v>428829.99048729433</v>
          </cell>
          <cell r="I24">
            <v>0</v>
          </cell>
          <cell r="J24">
            <v>0</v>
          </cell>
        </row>
        <row r="25">
          <cell r="C25">
            <v>40</v>
          </cell>
          <cell r="D25">
            <v>183365</v>
          </cell>
          <cell r="E25">
            <v>9</v>
          </cell>
          <cell r="F25">
            <v>0.29737793285992459</v>
          </cell>
          <cell r="G25">
            <v>61660594.058393478</v>
          </cell>
          <cell r="H25">
            <v>5549453.4652554132</v>
          </cell>
          <cell r="I25">
            <v>0</v>
          </cell>
          <cell r="J25">
            <v>0</v>
          </cell>
        </row>
        <row r="26">
          <cell r="C26">
            <v>44</v>
          </cell>
          <cell r="D26">
            <v>2978370</v>
          </cell>
          <cell r="E26">
            <v>15</v>
          </cell>
          <cell r="F26">
            <v>1.521240255197059</v>
          </cell>
          <cell r="G26">
            <v>195785642</v>
          </cell>
          <cell r="H26">
            <v>29367846.300000001</v>
          </cell>
          <cell r="I26">
            <v>0</v>
          </cell>
          <cell r="J26">
            <v>0</v>
          </cell>
        </row>
        <row r="27">
          <cell r="C27">
            <v>46</v>
          </cell>
          <cell r="D27">
            <v>63801</v>
          </cell>
          <cell r="E27">
            <v>9</v>
          </cell>
          <cell r="F27">
            <v>5.9116676052289388E-2</v>
          </cell>
          <cell r="G27">
            <v>107923862.20018066</v>
          </cell>
          <cell r="H27">
            <v>9713147.5980162602</v>
          </cell>
          <cell r="I27">
            <v>0</v>
          </cell>
          <cell r="J27">
            <v>0</v>
          </cell>
        </row>
        <row r="28">
          <cell r="C28">
            <v>48</v>
          </cell>
          <cell r="D28">
            <v>33432</v>
          </cell>
          <cell r="E28">
            <v>9</v>
          </cell>
          <cell r="F28">
            <v>5.9341733490754216E-2</v>
          </cell>
          <cell r="G28">
            <v>56338091.311756</v>
          </cell>
          <cell r="H28">
            <v>5070428.2180580394</v>
          </cell>
          <cell r="I28">
            <v>0</v>
          </cell>
          <cell r="J28">
            <v>0</v>
          </cell>
        </row>
        <row r="29">
          <cell r="C29">
            <v>49</v>
          </cell>
          <cell r="D29">
            <v>10202230</v>
          </cell>
          <cell r="E29">
            <v>9</v>
          </cell>
          <cell r="F29">
            <v>6.0395081881244774</v>
          </cell>
          <cell r="G29">
            <v>168924847.55730125</v>
          </cell>
          <cell r="H29">
            <v>15203236.280157112</v>
          </cell>
          <cell r="I29">
            <v>0</v>
          </cell>
          <cell r="J29">
            <v>0</v>
          </cell>
        </row>
        <row r="30">
          <cell r="C30">
            <v>50</v>
          </cell>
          <cell r="D30">
            <v>114018</v>
          </cell>
          <cell r="E30">
            <v>9</v>
          </cell>
          <cell r="F30">
            <v>0.27791509602675574</v>
          </cell>
          <cell r="G30">
            <v>41026198.875149675</v>
          </cell>
          <cell r="H30">
            <v>3692357.8987634708</v>
          </cell>
          <cell r="I30">
            <v>0</v>
          </cell>
          <cell r="J30">
            <v>0</v>
          </cell>
        </row>
        <row r="31">
          <cell r="C31">
            <v>51</v>
          </cell>
          <cell r="D31">
            <v>14744</v>
          </cell>
          <cell r="E31">
            <v>9</v>
          </cell>
          <cell r="F31">
            <v>0.14351330726926612</v>
          </cell>
          <cell r="G31">
            <v>10273611.751094721</v>
          </cell>
          <cell r="H31">
            <v>924625.05759852484</v>
          </cell>
          <cell r="I31">
            <v>0</v>
          </cell>
          <cell r="J31">
            <v>0</v>
          </cell>
        </row>
        <row r="32">
          <cell r="C32">
            <v>52</v>
          </cell>
          <cell r="D32">
            <v>133876</v>
          </cell>
          <cell r="E32">
            <v>9</v>
          </cell>
          <cell r="F32">
            <v>0.63630533360899733</v>
          </cell>
          <cell r="G32">
            <v>21039584.760461137</v>
          </cell>
          <cell r="H32">
            <v>1893562.6284415023</v>
          </cell>
          <cell r="I32">
            <v>0</v>
          </cell>
          <cell r="J32">
            <v>0</v>
          </cell>
        </row>
        <row r="33">
          <cell r="C33">
            <v>56</v>
          </cell>
          <cell r="D33">
            <v>1222199</v>
          </cell>
          <cell r="E33">
            <v>9</v>
          </cell>
          <cell r="F33">
            <v>2.1236879480616722</v>
          </cell>
          <cell r="G33">
            <v>57550780.994708888</v>
          </cell>
          <cell r="H33">
            <v>5179570.2895237999</v>
          </cell>
          <cell r="I33">
            <v>0</v>
          </cell>
          <cell r="J33">
            <v>0</v>
          </cell>
        </row>
        <row r="34">
          <cell r="C34">
            <v>57</v>
          </cell>
          <cell r="D34">
            <v>4990296</v>
          </cell>
          <cell r="E34">
            <v>15</v>
          </cell>
          <cell r="F34">
            <v>6.6274159240565487</v>
          </cell>
          <cell r="G34">
            <v>75297763.972922802</v>
          </cell>
          <cell r="H34">
            <v>11294664.59593842</v>
          </cell>
          <cell r="I34">
            <v>0</v>
          </cell>
          <cell r="J34">
            <v>0</v>
          </cell>
        </row>
        <row r="35">
          <cell r="C35">
            <v>61</v>
          </cell>
          <cell r="D35">
            <v>1321283</v>
          </cell>
          <cell r="E35">
            <v>15</v>
          </cell>
          <cell r="F35">
            <v>1.5114410824357147</v>
          </cell>
          <cell r="G35">
            <v>87418756.533382595</v>
          </cell>
          <cell r="H35">
            <v>13112813.48000739</v>
          </cell>
          <cell r="I35">
            <v>0</v>
          </cell>
          <cell r="J35">
            <v>0</v>
          </cell>
        </row>
        <row r="36">
          <cell r="C36">
            <v>63</v>
          </cell>
          <cell r="D36">
            <v>39284</v>
          </cell>
          <cell r="E36">
            <v>9</v>
          </cell>
          <cell r="F36">
            <v>1.5199702576980549</v>
          </cell>
          <cell r="G36">
            <v>2584524.256382117</v>
          </cell>
          <cell r="H36">
            <v>232607.18307439052</v>
          </cell>
          <cell r="I36">
            <v>0</v>
          </cell>
          <cell r="J36">
            <v>0</v>
          </cell>
        </row>
        <row r="37">
          <cell r="C37">
            <v>64</v>
          </cell>
          <cell r="D37">
            <v>361838</v>
          </cell>
          <cell r="E37">
            <v>9</v>
          </cell>
          <cell r="F37">
            <v>1.5974548935083488</v>
          </cell>
          <cell r="G37">
            <v>22650905.604309566</v>
          </cell>
          <cell r="H37">
            <v>2038581.5043878609</v>
          </cell>
          <cell r="I37">
            <v>0</v>
          </cell>
          <cell r="J37">
            <v>0</v>
          </cell>
        </row>
        <row r="38">
          <cell r="C38">
            <v>65</v>
          </cell>
          <cell r="D38">
            <v>42393</v>
          </cell>
          <cell r="E38">
            <v>9</v>
          </cell>
          <cell r="F38">
            <v>0.22078269661120198</v>
          </cell>
          <cell r="G38">
            <v>19201233</v>
          </cell>
          <cell r="H38">
            <v>1728110.97</v>
          </cell>
          <cell r="I38">
            <v>0</v>
          </cell>
          <cell r="J38">
            <v>0</v>
          </cell>
        </row>
        <row r="39">
          <cell r="C39">
            <v>67</v>
          </cell>
          <cell r="D39">
            <v>60784</v>
          </cell>
          <cell r="E39">
            <v>9</v>
          </cell>
          <cell r="F39">
            <v>0.18743442789984155</v>
          </cell>
          <cell r="G39">
            <v>32429474.5</v>
          </cell>
          <cell r="H39">
            <v>2918652.7050000001</v>
          </cell>
          <cell r="I39">
            <v>0</v>
          </cell>
          <cell r="J39">
            <v>0</v>
          </cell>
        </row>
        <row r="40">
          <cell r="C40">
            <v>68</v>
          </cell>
          <cell r="D40">
            <v>40201</v>
          </cell>
          <cell r="E40">
            <v>9</v>
          </cell>
          <cell r="F40">
            <v>2.0615179374678614</v>
          </cell>
          <cell r="G40">
            <v>1950067.9217653773</v>
          </cell>
          <cell r="H40">
            <v>175506.11295888395</v>
          </cell>
          <cell r="I40">
            <v>0</v>
          </cell>
          <cell r="J40">
            <v>0</v>
          </cell>
        </row>
        <row r="41">
          <cell r="C41">
            <v>71</v>
          </cell>
          <cell r="D41">
            <v>10062</v>
          </cell>
          <cell r="E41">
            <v>9</v>
          </cell>
          <cell r="F41">
            <v>2.1752750166877437E-2</v>
          </cell>
          <cell r="G41">
            <v>46256220.123013437</v>
          </cell>
          <cell r="H41">
            <v>4163059.8110712091</v>
          </cell>
          <cell r="I41">
            <v>0</v>
          </cell>
          <cell r="J41">
            <v>0</v>
          </cell>
        </row>
        <row r="42">
          <cell r="C42">
            <v>72</v>
          </cell>
          <cell r="D42">
            <v>43457</v>
          </cell>
          <cell r="E42">
            <v>9</v>
          </cell>
          <cell r="F42">
            <v>0.10976452150909242</v>
          </cell>
          <cell r="G42">
            <v>39591116.876868278</v>
          </cell>
          <cell r="H42">
            <v>3563200.518918145</v>
          </cell>
          <cell r="I42">
            <v>0</v>
          </cell>
          <cell r="J42">
            <v>0</v>
          </cell>
        </row>
        <row r="43">
          <cell r="C43">
            <v>73</v>
          </cell>
          <cell r="D43">
            <v>165880</v>
          </cell>
          <cell r="E43">
            <v>9</v>
          </cell>
          <cell r="F43">
            <v>0.38505579844644716</v>
          </cell>
          <cell r="G43">
            <v>43079470.733660512</v>
          </cell>
          <cell r="H43">
            <v>3877152.366029446</v>
          </cell>
          <cell r="I43">
            <v>0</v>
          </cell>
          <cell r="J43">
            <v>0</v>
          </cell>
        </row>
        <row r="44">
          <cell r="C44">
            <v>74</v>
          </cell>
          <cell r="D44">
            <v>39382</v>
          </cell>
          <cell r="E44">
            <v>9</v>
          </cell>
          <cell r="F44">
            <v>0.82434804923833904</v>
          </cell>
          <cell r="G44">
            <v>4777351.0274437135</v>
          </cell>
          <cell r="H44">
            <v>429961.5924699342</v>
          </cell>
          <cell r="I44">
            <v>0</v>
          </cell>
          <cell r="J44">
            <v>0</v>
          </cell>
        </row>
        <row r="45">
          <cell r="C45">
            <v>79</v>
          </cell>
          <cell r="D45">
            <v>812575</v>
          </cell>
          <cell r="E45">
            <v>9</v>
          </cell>
          <cell r="F45">
            <v>2.0761367570909965</v>
          </cell>
          <cell r="G45">
            <v>39138799.369775094</v>
          </cell>
          <cell r="H45">
            <v>3522491.9432797586</v>
          </cell>
          <cell r="I45">
            <v>0</v>
          </cell>
          <cell r="J45">
            <v>0</v>
          </cell>
        </row>
        <row r="46">
          <cell r="C46">
            <v>82</v>
          </cell>
          <cell r="D46">
            <v>43730</v>
          </cell>
          <cell r="E46">
            <v>9</v>
          </cell>
          <cell r="F46">
            <v>0.12403092832019592</v>
          </cell>
          <cell r="G46">
            <v>35257335.079446837</v>
          </cell>
          <cell r="H46">
            <v>3173160.1571502155</v>
          </cell>
          <cell r="I46">
            <v>0</v>
          </cell>
          <cell r="J46">
            <v>0</v>
          </cell>
        </row>
        <row r="47">
          <cell r="C47">
            <v>83</v>
          </cell>
          <cell r="D47">
            <v>22546</v>
          </cell>
          <cell r="E47">
            <v>9</v>
          </cell>
          <cell r="F47">
            <v>0.10624224606125658</v>
          </cell>
          <cell r="G47">
            <v>21221313.400133267</v>
          </cell>
          <cell r="H47">
            <v>1909918.206011994</v>
          </cell>
          <cell r="I47">
            <v>0</v>
          </cell>
          <cell r="J47">
            <v>0</v>
          </cell>
        </row>
        <row r="48">
          <cell r="C48">
            <v>86</v>
          </cell>
          <cell r="D48">
            <v>637140</v>
          </cell>
          <cell r="E48">
            <v>9</v>
          </cell>
          <cell r="F48">
            <v>3.2836302328289366</v>
          </cell>
          <cell r="G48">
            <v>19403524.600000001</v>
          </cell>
          <cell r="H48">
            <v>1746317.2140000002</v>
          </cell>
          <cell r="I48">
            <v>0</v>
          </cell>
          <cell r="J48">
            <v>0</v>
          </cell>
        </row>
        <row r="49">
          <cell r="C49">
            <v>87</v>
          </cell>
          <cell r="D49">
            <v>21160</v>
          </cell>
          <cell r="E49">
            <v>9</v>
          </cell>
          <cell r="F49">
            <v>6.6459870977859992E-2</v>
          </cell>
          <cell r="G49">
            <v>31838761.780096002</v>
          </cell>
          <cell r="H49">
            <v>2865488.5602086401</v>
          </cell>
          <cell r="I49">
            <v>0</v>
          </cell>
          <cell r="J49">
            <v>0</v>
          </cell>
        </row>
        <row r="50">
          <cell r="C50">
            <v>88</v>
          </cell>
          <cell r="D50">
            <v>78377</v>
          </cell>
          <cell r="E50">
            <v>9</v>
          </cell>
          <cell r="F50">
            <v>0.19303080812325013</v>
          </cell>
          <cell r="G50">
            <v>40603363.14292188</v>
          </cell>
          <cell r="H50">
            <v>3654302.6828629691</v>
          </cell>
          <cell r="I50">
            <v>0</v>
          </cell>
          <cell r="J50">
            <v>0</v>
          </cell>
        </row>
        <row r="51">
          <cell r="C51">
            <v>89</v>
          </cell>
          <cell r="D51">
            <v>651150</v>
          </cell>
          <cell r="E51">
            <v>9</v>
          </cell>
          <cell r="F51">
            <v>7.5452676801272434</v>
          </cell>
          <cell r="G51">
            <v>8629912.5174180567</v>
          </cell>
          <cell r="H51">
            <v>776692.12656762509</v>
          </cell>
          <cell r="I51">
            <v>0</v>
          </cell>
          <cell r="J51">
            <v>0</v>
          </cell>
        </row>
        <row r="52">
          <cell r="C52">
            <v>91</v>
          </cell>
          <cell r="D52">
            <v>242598</v>
          </cell>
          <cell r="E52">
            <v>9</v>
          </cell>
          <cell r="F52">
            <v>5.4254437966406357</v>
          </cell>
          <cell r="G52">
            <v>4471486.740867421</v>
          </cell>
          <cell r="H52">
            <v>402433.80667806789</v>
          </cell>
          <cell r="I52">
            <v>0</v>
          </cell>
          <cell r="J52">
            <v>0</v>
          </cell>
        </row>
        <row r="53">
          <cell r="C53">
            <v>93</v>
          </cell>
          <cell r="D53">
            <v>5115826</v>
          </cell>
          <cell r="E53">
            <v>15</v>
          </cell>
          <cell r="F53">
            <v>6.1331998800871848</v>
          </cell>
          <cell r="G53">
            <v>83412021.457342058</v>
          </cell>
          <cell r="H53">
            <v>12511803.218601309</v>
          </cell>
          <cell r="I53">
            <v>0</v>
          </cell>
          <cell r="J53">
            <v>0</v>
          </cell>
        </row>
        <row r="54">
          <cell r="C54">
            <v>94</v>
          </cell>
          <cell r="D54">
            <v>59628</v>
          </cell>
          <cell r="E54">
            <v>9</v>
          </cell>
          <cell r="F54">
            <v>0.29713210426779202</v>
          </cell>
          <cell r="G54">
            <v>20067841.590843353</v>
          </cell>
          <cell r="H54">
            <v>1806105.7431759017</v>
          </cell>
          <cell r="I54">
            <v>0</v>
          </cell>
          <cell r="J54">
            <v>0</v>
          </cell>
        </row>
        <row r="55">
          <cell r="C55">
            <v>95</v>
          </cell>
          <cell r="D55">
            <v>7763787</v>
          </cell>
          <cell r="E55">
            <v>15</v>
          </cell>
          <cell r="F55">
            <v>6.2255312638485094</v>
          </cell>
          <cell r="G55">
            <v>124708826.78052071</v>
          </cell>
          <cell r="H55">
            <v>18706324.017078105</v>
          </cell>
          <cell r="I55">
            <v>0</v>
          </cell>
          <cell r="J55">
            <v>0</v>
          </cell>
        </row>
        <row r="56">
          <cell r="C56">
            <v>96</v>
          </cell>
          <cell r="D56">
            <v>1205860</v>
          </cell>
          <cell r="E56">
            <v>9</v>
          </cell>
          <cell r="F56">
            <v>2.3420657170027304</v>
          </cell>
          <cell r="G56">
            <v>51487026.655392282</v>
          </cell>
          <cell r="H56">
            <v>4633832.3989853049</v>
          </cell>
          <cell r="I56">
            <v>0</v>
          </cell>
          <cell r="J56">
            <v>0</v>
          </cell>
        </row>
        <row r="57">
          <cell r="C57">
            <v>97</v>
          </cell>
          <cell r="D57">
            <v>2042861</v>
          </cell>
          <cell r="E57">
            <v>15</v>
          </cell>
          <cell r="F57">
            <v>3.3890539678949976</v>
          </cell>
          <cell r="G57">
            <v>60278208</v>
          </cell>
          <cell r="H57">
            <v>9041731.1999999993</v>
          </cell>
          <cell r="I57">
            <v>0</v>
          </cell>
          <cell r="J57">
            <v>0</v>
          </cell>
        </row>
        <row r="58">
          <cell r="C58">
            <v>98</v>
          </cell>
          <cell r="D58">
            <v>24633</v>
          </cell>
          <cell r="E58">
            <v>9</v>
          </cell>
          <cell r="F58">
            <v>2.0383745978809937</v>
          </cell>
          <cell r="G58">
            <v>1208462.8618119261</v>
          </cell>
          <cell r="H58">
            <v>108761.65756307334</v>
          </cell>
          <cell r="I58">
            <v>0</v>
          </cell>
          <cell r="J58">
            <v>0</v>
          </cell>
        </row>
        <row r="59">
          <cell r="C59">
            <v>99</v>
          </cell>
          <cell r="D59">
            <v>1342107</v>
          </cell>
          <cell r="E59">
            <v>9</v>
          </cell>
          <cell r="F59">
            <v>3.75258112681027</v>
          </cell>
          <cell r="G59">
            <v>35764903</v>
          </cell>
          <cell r="H59">
            <v>3218841.27</v>
          </cell>
          <cell r="I59">
            <v>0</v>
          </cell>
          <cell r="J59">
            <v>0</v>
          </cell>
        </row>
        <row r="60">
          <cell r="C60">
            <v>100</v>
          </cell>
          <cell r="D60">
            <v>3041858</v>
          </cell>
          <cell r="E60">
            <v>9</v>
          </cell>
          <cell r="F60">
            <v>2.3403985287099047</v>
          </cell>
          <cell r="G60">
            <v>129971795.94352077</v>
          </cell>
          <cell r="H60">
            <v>11697461.634916868</v>
          </cell>
          <cell r="I60">
            <v>0</v>
          </cell>
          <cell r="J60">
            <v>0</v>
          </cell>
        </row>
        <row r="61">
          <cell r="C61">
            <v>101</v>
          </cell>
          <cell r="D61">
            <v>3787465</v>
          </cell>
          <cell r="E61">
            <v>9</v>
          </cell>
          <cell r="F61">
            <v>6.0288435523299793</v>
          </cell>
          <cell r="G61">
            <v>62822413.073503137</v>
          </cell>
          <cell r="H61">
            <v>5654017.176615282</v>
          </cell>
          <cell r="I61">
            <v>0</v>
          </cell>
          <cell r="J61">
            <v>0</v>
          </cell>
        </row>
        <row r="62">
          <cell r="C62">
            <v>103</v>
          </cell>
          <cell r="D62">
            <v>141576</v>
          </cell>
          <cell r="E62">
            <v>15</v>
          </cell>
          <cell r="F62">
            <v>0.53678513341466594</v>
          </cell>
          <cell r="G62">
            <v>26374799</v>
          </cell>
          <cell r="H62">
            <v>3956219.8499999996</v>
          </cell>
          <cell r="I62">
            <v>0</v>
          </cell>
          <cell r="J62">
            <v>0</v>
          </cell>
        </row>
        <row r="63">
          <cell r="C63">
            <v>105</v>
          </cell>
          <cell r="D63">
            <v>17624</v>
          </cell>
          <cell r="E63">
            <v>9</v>
          </cell>
          <cell r="F63">
            <v>0.11641982131433389</v>
          </cell>
          <cell r="G63">
            <v>15138315.624463245</v>
          </cell>
          <cell r="H63">
            <v>1362448.4062016921</v>
          </cell>
          <cell r="I63">
            <v>0</v>
          </cell>
          <cell r="J63">
            <v>0</v>
          </cell>
        </row>
        <row r="64">
          <cell r="C64">
            <v>110</v>
          </cell>
          <cell r="D64">
            <v>541564</v>
          </cell>
          <cell r="E64">
            <v>9</v>
          </cell>
          <cell r="F64">
            <v>1.8726318825024395</v>
          </cell>
          <cell r="G64">
            <v>28919939.100700136</v>
          </cell>
          <cell r="H64">
            <v>2602794.5190630122</v>
          </cell>
          <cell r="I64">
            <v>0</v>
          </cell>
          <cell r="J64">
            <v>0</v>
          </cell>
        </row>
        <row r="65">
          <cell r="C65">
            <v>111</v>
          </cell>
          <cell r="D65">
            <v>194986</v>
          </cell>
          <cell r="E65">
            <v>9</v>
          </cell>
          <cell r="F65">
            <v>1.9787985341419849</v>
          </cell>
          <cell r="G65">
            <v>9853757.0468004588</v>
          </cell>
          <cell r="H65">
            <v>886838.13421204127</v>
          </cell>
          <cell r="I65">
            <v>0</v>
          </cell>
          <cell r="J65">
            <v>0</v>
          </cell>
        </row>
        <row r="66">
          <cell r="C66">
            <v>114</v>
          </cell>
          <cell r="D66">
            <v>1309916</v>
          </cell>
          <cell r="E66">
            <v>15</v>
          </cell>
          <cell r="F66">
            <v>4.9517265264225134</v>
          </cell>
          <cell r="G66">
            <v>26453722.615945403</v>
          </cell>
          <cell r="H66">
            <v>3968058.3923918102</v>
          </cell>
          <cell r="I66">
            <v>0</v>
          </cell>
          <cell r="J66">
            <v>0</v>
          </cell>
        </row>
        <row r="67">
          <cell r="C67">
            <v>117</v>
          </cell>
          <cell r="D67">
            <v>347523</v>
          </cell>
          <cell r="E67">
            <v>9</v>
          </cell>
          <cell r="F67">
            <v>4.4426241527576016</v>
          </cell>
          <cell r="G67">
            <v>7822471.3153888434</v>
          </cell>
          <cell r="H67">
            <v>704022.41838499589</v>
          </cell>
          <cell r="I67">
            <v>0</v>
          </cell>
          <cell r="J67">
            <v>0</v>
          </cell>
        </row>
        <row r="68">
          <cell r="C68">
            <v>121</v>
          </cell>
          <cell r="D68">
            <v>19866</v>
          </cell>
          <cell r="E68">
            <v>15</v>
          </cell>
          <cell r="F68">
            <v>1.9421784934967423</v>
          </cell>
          <cell r="G68">
            <v>1022872</v>
          </cell>
          <cell r="H68">
            <v>153430.79999999999</v>
          </cell>
          <cell r="I68">
            <v>0</v>
          </cell>
          <cell r="J68">
            <v>0</v>
          </cell>
        </row>
        <row r="69">
          <cell r="C69">
            <v>122</v>
          </cell>
          <cell r="D69">
            <v>332041</v>
          </cell>
          <cell r="E69">
            <v>9</v>
          </cell>
          <cell r="F69">
            <v>1.1940347723705296</v>
          </cell>
          <cell r="G69">
            <v>27808319.127992861</v>
          </cell>
          <cell r="H69">
            <v>2502748.7215193575</v>
          </cell>
          <cell r="I69">
            <v>0</v>
          </cell>
          <cell r="J69">
            <v>0</v>
          </cell>
        </row>
        <row r="70">
          <cell r="C70">
            <v>125</v>
          </cell>
          <cell r="D70">
            <v>259781</v>
          </cell>
          <cell r="E70">
            <v>9</v>
          </cell>
          <cell r="F70">
            <v>1.8250761598167582</v>
          </cell>
          <cell r="G70">
            <v>14233981.338405222</v>
          </cell>
          <cell r="H70">
            <v>1281058.3204564699</v>
          </cell>
          <cell r="I70">
            <v>0</v>
          </cell>
          <cell r="J70">
            <v>0</v>
          </cell>
        </row>
        <row r="71">
          <cell r="C71">
            <v>127</v>
          </cell>
          <cell r="D71">
            <v>150787</v>
          </cell>
          <cell r="E71">
            <v>9</v>
          </cell>
          <cell r="F71">
            <v>3.1771947827503206</v>
          </cell>
          <cell r="G71">
            <v>4745916.1401955998</v>
          </cell>
          <cell r="H71">
            <v>427132.45261760394</v>
          </cell>
          <cell r="I71">
            <v>0</v>
          </cell>
          <cell r="J71">
            <v>0</v>
          </cell>
        </row>
        <row r="72">
          <cell r="C72">
            <v>128</v>
          </cell>
          <cell r="D72">
            <v>2602056</v>
          </cell>
          <cell r="E72">
            <v>15</v>
          </cell>
          <cell r="F72">
            <v>3.1549931856622777</v>
          </cell>
          <cell r="G72">
            <v>82474219.336666867</v>
          </cell>
          <cell r="H72">
            <v>12371132.900500029</v>
          </cell>
          <cell r="I72">
            <v>0</v>
          </cell>
          <cell r="J72">
            <v>0</v>
          </cell>
        </row>
        <row r="73">
          <cell r="C73">
            <v>131</v>
          </cell>
          <cell r="D73">
            <v>48326</v>
          </cell>
          <cell r="E73">
            <v>9</v>
          </cell>
          <cell r="F73">
            <v>0.10749710193102194</v>
          </cell>
          <cell r="G73">
            <v>44955630.553658575</v>
          </cell>
          <cell r="H73">
            <v>4046006.7498292718</v>
          </cell>
          <cell r="I73">
            <v>0</v>
          </cell>
          <cell r="J73">
            <v>0</v>
          </cell>
        </row>
        <row r="74">
          <cell r="C74">
            <v>133</v>
          </cell>
          <cell r="D74">
            <v>241889</v>
          </cell>
          <cell r="E74">
            <v>9</v>
          </cell>
          <cell r="F74">
            <v>1.6423933563627406</v>
          </cell>
          <cell r="G74">
            <v>14727836</v>
          </cell>
          <cell r="H74">
            <v>1325505.24</v>
          </cell>
          <cell r="I74">
            <v>0</v>
          </cell>
          <cell r="J74">
            <v>0</v>
          </cell>
        </row>
        <row r="75">
          <cell r="C75">
            <v>136</v>
          </cell>
          <cell r="D75">
            <v>138576</v>
          </cell>
          <cell r="E75">
            <v>9</v>
          </cell>
          <cell r="F75">
            <v>0.44953225099756638</v>
          </cell>
          <cell r="G75">
            <v>30826709.25</v>
          </cell>
          <cell r="H75">
            <v>2774403.8325</v>
          </cell>
          <cell r="I75">
            <v>0</v>
          </cell>
          <cell r="J75">
            <v>0</v>
          </cell>
        </row>
        <row r="76">
          <cell r="C76">
            <v>137</v>
          </cell>
          <cell r="D76">
            <v>10049489</v>
          </cell>
          <cell r="E76">
            <v>15</v>
          </cell>
          <cell r="F76">
            <v>12.618545174510231</v>
          </cell>
          <cell r="G76">
            <v>79640631</v>
          </cell>
          <cell r="H76">
            <v>11946094.65</v>
          </cell>
          <cell r="I76">
            <v>0</v>
          </cell>
          <cell r="J76">
            <v>0</v>
          </cell>
        </row>
        <row r="77">
          <cell r="C77">
            <v>138</v>
          </cell>
          <cell r="D77">
            <v>20671</v>
          </cell>
          <cell r="E77">
            <v>9</v>
          </cell>
          <cell r="F77">
            <v>0.17291451509904837</v>
          </cell>
          <cell r="G77">
            <v>11954462</v>
          </cell>
          <cell r="H77">
            <v>1075901.58</v>
          </cell>
          <cell r="I77">
            <v>0</v>
          </cell>
          <cell r="J77">
            <v>0</v>
          </cell>
        </row>
        <row r="78">
          <cell r="C78">
            <v>139</v>
          </cell>
          <cell r="D78">
            <v>246930</v>
          </cell>
          <cell r="E78">
            <v>9</v>
          </cell>
          <cell r="F78">
            <v>0.62046266220663082</v>
          </cell>
          <cell r="G78">
            <v>39797721.126652688</v>
          </cell>
          <cell r="H78">
            <v>3581794.9013987416</v>
          </cell>
          <cell r="I78">
            <v>0</v>
          </cell>
          <cell r="J78">
            <v>0</v>
          </cell>
        </row>
        <row r="79">
          <cell r="C79">
            <v>141</v>
          </cell>
          <cell r="D79">
            <v>927887</v>
          </cell>
          <cell r="E79">
            <v>9</v>
          </cell>
          <cell r="F79">
            <v>2.2721364557329813</v>
          </cell>
          <cell r="G79">
            <v>40837644.132630572</v>
          </cell>
          <cell r="H79">
            <v>3675387.9719367512</v>
          </cell>
          <cell r="I79">
            <v>0</v>
          </cell>
          <cell r="J79">
            <v>0</v>
          </cell>
        </row>
        <row r="80">
          <cell r="C80">
            <v>142</v>
          </cell>
          <cell r="D80">
            <v>350558</v>
          </cell>
          <cell r="E80">
            <v>9</v>
          </cell>
          <cell r="F80">
            <v>2.1925398181912792</v>
          </cell>
          <cell r="G80">
            <v>15988672</v>
          </cell>
          <cell r="H80">
            <v>1438980.48</v>
          </cell>
          <cell r="I80">
            <v>0</v>
          </cell>
          <cell r="J80">
            <v>0</v>
          </cell>
        </row>
        <row r="81">
          <cell r="C81">
            <v>145</v>
          </cell>
          <cell r="D81">
            <v>21947</v>
          </cell>
          <cell r="E81">
            <v>9</v>
          </cell>
          <cell r="F81">
            <v>0.17886169992554848</v>
          </cell>
          <cell r="G81">
            <v>12270374.266338451</v>
          </cell>
          <cell r="H81">
            <v>1104333.6839704604</v>
          </cell>
          <cell r="I81">
            <v>0</v>
          </cell>
          <cell r="J81">
            <v>0</v>
          </cell>
        </row>
        <row r="82">
          <cell r="C82">
            <v>148</v>
          </cell>
          <cell r="D82">
            <v>11918</v>
          </cell>
          <cell r="E82">
            <v>9</v>
          </cell>
          <cell r="F82">
            <v>0.3648320609277142</v>
          </cell>
          <cell r="G82">
            <v>3266708.5150615</v>
          </cell>
          <cell r="H82">
            <v>294003.76635553502</v>
          </cell>
          <cell r="I82">
            <v>0</v>
          </cell>
          <cell r="J82">
            <v>0</v>
          </cell>
        </row>
        <row r="83">
          <cell r="C83">
            <v>149</v>
          </cell>
          <cell r="D83">
            <v>14647138</v>
          </cell>
          <cell r="E83">
            <v>15</v>
          </cell>
          <cell r="F83">
            <v>8.7208312170021731</v>
          </cell>
          <cell r="G83">
            <v>167955756</v>
          </cell>
          <cell r="H83">
            <v>25193363.399999999</v>
          </cell>
          <cell r="I83">
            <v>0</v>
          </cell>
          <cell r="J83">
            <v>0</v>
          </cell>
        </row>
        <row r="84">
          <cell r="C84">
            <v>150</v>
          </cell>
          <cell r="D84">
            <v>17570</v>
          </cell>
          <cell r="E84">
            <v>9</v>
          </cell>
          <cell r="F84">
            <v>0.16479760050191516</v>
          </cell>
          <cell r="G84">
            <v>10661563</v>
          </cell>
          <cell r="H84">
            <v>959540.66999999993</v>
          </cell>
          <cell r="I84">
            <v>0</v>
          </cell>
          <cell r="J84">
            <v>0</v>
          </cell>
        </row>
        <row r="85">
          <cell r="C85">
            <v>151</v>
          </cell>
          <cell r="D85">
            <v>100425</v>
          </cell>
          <cell r="E85">
            <v>9</v>
          </cell>
          <cell r="F85">
            <v>0.56501491146849347</v>
          </cell>
          <cell r="G85">
            <v>17773867.195644788</v>
          </cell>
          <cell r="H85">
            <v>1599648.047608031</v>
          </cell>
          <cell r="I85">
            <v>0</v>
          </cell>
          <cell r="J85">
            <v>0</v>
          </cell>
        </row>
        <row r="86">
          <cell r="C86">
            <v>153</v>
          </cell>
          <cell r="D86">
            <v>797364</v>
          </cell>
          <cell r="E86">
            <v>9</v>
          </cell>
          <cell r="F86">
            <v>1.1695315959690495</v>
          </cell>
          <cell r="G86">
            <v>68178064</v>
          </cell>
          <cell r="H86">
            <v>6136025.7599999998</v>
          </cell>
          <cell r="I86">
            <v>0</v>
          </cell>
          <cell r="J86">
            <v>0</v>
          </cell>
        </row>
        <row r="87">
          <cell r="C87">
            <v>154</v>
          </cell>
          <cell r="D87">
            <v>90286</v>
          </cell>
          <cell r="E87">
            <v>9</v>
          </cell>
          <cell r="F87">
            <v>3.884286823558869</v>
          </cell>
          <cell r="G87">
            <v>2324390.6565395701</v>
          </cell>
          <cell r="H87">
            <v>209195.15908856131</v>
          </cell>
          <cell r="I87">
            <v>0</v>
          </cell>
          <cell r="J87">
            <v>0</v>
          </cell>
        </row>
        <row r="88">
          <cell r="C88">
            <v>155</v>
          </cell>
          <cell r="D88">
            <v>30608</v>
          </cell>
          <cell r="E88">
            <v>9</v>
          </cell>
          <cell r="F88">
            <v>2.8868316185702167E-2</v>
          </cell>
          <cell r="G88">
            <v>106026273.93682025</v>
          </cell>
          <cell r="H88">
            <v>9542364.6543138232</v>
          </cell>
          <cell r="I88">
            <v>0</v>
          </cell>
          <cell r="J88">
            <v>0</v>
          </cell>
        </row>
        <row r="89">
          <cell r="C89">
            <v>157</v>
          </cell>
          <cell r="D89">
            <v>74697</v>
          </cell>
          <cell r="E89">
            <v>9</v>
          </cell>
          <cell r="F89">
            <v>0.59375981194690597</v>
          </cell>
          <cell r="G89">
            <v>12580339.473477099</v>
          </cell>
          <cell r="H89">
            <v>1132230.5526129389</v>
          </cell>
          <cell r="I89">
            <v>0</v>
          </cell>
          <cell r="J89">
            <v>0</v>
          </cell>
        </row>
        <row r="90">
          <cell r="C90">
            <v>158</v>
          </cell>
          <cell r="D90">
            <v>639545</v>
          </cell>
          <cell r="E90">
            <v>9</v>
          </cell>
          <cell r="F90">
            <v>3.2515663760896341</v>
          </cell>
          <cell r="G90">
            <v>19668828.067078341</v>
          </cell>
          <cell r="H90">
            <v>1770194.5260370506</v>
          </cell>
          <cell r="I90">
            <v>0</v>
          </cell>
          <cell r="J90">
            <v>0</v>
          </cell>
        </row>
        <row r="91">
          <cell r="C91">
            <v>159</v>
          </cell>
          <cell r="D91">
            <v>122887</v>
          </cell>
          <cell r="E91">
            <v>9</v>
          </cell>
          <cell r="F91">
            <v>0.33528959084913124</v>
          </cell>
          <cell r="G91">
            <v>36651003.59625984</v>
          </cell>
          <cell r="H91">
            <v>3298590.3236633856</v>
          </cell>
          <cell r="I91">
            <v>0</v>
          </cell>
          <cell r="J91">
            <v>0</v>
          </cell>
        </row>
        <row r="92">
          <cell r="C92">
            <v>160</v>
          </cell>
          <cell r="D92">
            <v>15658139</v>
          </cell>
          <cell r="E92">
            <v>15</v>
          </cell>
          <cell r="F92">
            <v>9.1810818036332495</v>
          </cell>
          <cell r="G92">
            <v>170547865</v>
          </cell>
          <cell r="H92">
            <v>25582179.75</v>
          </cell>
          <cell r="I92">
            <v>0</v>
          </cell>
          <cell r="J92">
            <v>0</v>
          </cell>
        </row>
        <row r="93">
          <cell r="C93">
            <v>161</v>
          </cell>
          <cell r="D93">
            <v>319128</v>
          </cell>
          <cell r="E93">
            <v>9</v>
          </cell>
          <cell r="F93">
            <v>0.99185096931833516</v>
          </cell>
          <cell r="G93">
            <v>32174995.021613542</v>
          </cell>
          <cell r="H93">
            <v>2895749.5519452188</v>
          </cell>
          <cell r="I93">
            <v>0</v>
          </cell>
          <cell r="J93">
            <v>0</v>
          </cell>
        </row>
        <row r="94">
          <cell r="C94">
            <v>162</v>
          </cell>
          <cell r="D94">
            <v>409703</v>
          </cell>
          <cell r="E94">
            <v>9</v>
          </cell>
          <cell r="F94">
            <v>2.2617578050040512</v>
          </cell>
          <cell r="G94">
            <v>18114362.16086214</v>
          </cell>
          <cell r="H94">
            <v>1630292.5944775925</v>
          </cell>
          <cell r="I94">
            <v>0</v>
          </cell>
          <cell r="J94">
            <v>0</v>
          </cell>
        </row>
        <row r="95">
          <cell r="C95">
            <v>163</v>
          </cell>
          <cell r="D95">
            <v>8991972</v>
          </cell>
          <cell r="E95">
            <v>15</v>
          </cell>
          <cell r="F95">
            <v>5.1244559998041002</v>
          </cell>
          <cell r="G95">
            <v>175471737.88483596</v>
          </cell>
          <cell r="H95">
            <v>26320760.682725392</v>
          </cell>
          <cell r="I95">
            <v>0</v>
          </cell>
          <cell r="J95">
            <v>0</v>
          </cell>
        </row>
        <row r="96">
          <cell r="C96">
            <v>164</v>
          </cell>
          <cell r="D96">
            <v>21476</v>
          </cell>
          <cell r="E96">
            <v>9</v>
          </cell>
          <cell r="F96">
            <v>8.1838073937223879E-2</v>
          </cell>
          <cell r="G96">
            <v>26242064.31895471</v>
          </cell>
          <cell r="H96">
            <v>2361785.7887059236</v>
          </cell>
          <cell r="I96">
            <v>0</v>
          </cell>
          <cell r="J96">
            <v>0</v>
          </cell>
        </row>
        <row r="97">
          <cell r="C97">
            <v>165</v>
          </cell>
          <cell r="D97">
            <v>7641395</v>
          </cell>
          <cell r="E97">
            <v>14</v>
          </cell>
          <cell r="F97">
            <v>9.5013406816516994</v>
          </cell>
          <cell r="G97">
            <v>80424387</v>
          </cell>
          <cell r="H97">
            <v>11259414.180000002</v>
          </cell>
          <cell r="I97">
            <v>0</v>
          </cell>
          <cell r="J97">
            <v>0</v>
          </cell>
        </row>
        <row r="98">
          <cell r="C98">
            <v>167</v>
          </cell>
          <cell r="D98">
            <v>1477008</v>
          </cell>
          <cell r="E98">
            <v>9</v>
          </cell>
          <cell r="F98">
            <v>3.0372692238520407</v>
          </cell>
          <cell r="G98">
            <v>48629472.435333632</v>
          </cell>
          <cell r="H98">
            <v>4376652.5191800268</v>
          </cell>
          <cell r="I98">
            <v>0</v>
          </cell>
          <cell r="J98">
            <v>0</v>
          </cell>
        </row>
        <row r="99">
          <cell r="C99">
            <v>168</v>
          </cell>
          <cell r="D99">
            <v>1969300</v>
          </cell>
          <cell r="E99">
            <v>9</v>
          </cell>
          <cell r="F99">
            <v>4.7364506992631643</v>
          </cell>
          <cell r="G99">
            <v>41577546.670260035</v>
          </cell>
          <cell r="H99">
            <v>3741979.2003234029</v>
          </cell>
          <cell r="I99">
            <v>0</v>
          </cell>
          <cell r="J99">
            <v>0</v>
          </cell>
        </row>
        <row r="100">
          <cell r="C100">
            <v>170</v>
          </cell>
          <cell r="D100">
            <v>3479100</v>
          </cell>
          <cell r="E100">
            <v>9</v>
          </cell>
          <cell r="F100">
            <v>5.2236491479579543</v>
          </cell>
          <cell r="G100">
            <v>66602865.189750746</v>
          </cell>
          <cell r="H100">
            <v>5994257.8670775667</v>
          </cell>
          <cell r="I100">
            <v>0</v>
          </cell>
          <cell r="J100">
            <v>0</v>
          </cell>
        </row>
        <row r="101">
          <cell r="C101">
            <v>171</v>
          </cell>
          <cell r="D101">
            <v>356221</v>
          </cell>
          <cell r="E101">
            <v>9</v>
          </cell>
          <cell r="F101">
            <v>0.77606579513062246</v>
          </cell>
          <cell r="G101">
            <v>45900876.218883365</v>
          </cell>
          <cell r="H101">
            <v>4131078.8596995026</v>
          </cell>
          <cell r="I101">
            <v>0</v>
          </cell>
          <cell r="J101">
            <v>0</v>
          </cell>
        </row>
        <row r="102">
          <cell r="C102">
            <v>172</v>
          </cell>
          <cell r="D102">
            <v>647612</v>
          </cell>
          <cell r="E102">
            <v>9</v>
          </cell>
          <cell r="F102">
            <v>2.5973167019266943</v>
          </cell>
          <cell r="G102">
            <v>24933886.55760001</v>
          </cell>
          <cell r="H102">
            <v>2244049.790184001</v>
          </cell>
          <cell r="I102">
            <v>0</v>
          </cell>
          <cell r="J102">
            <v>0</v>
          </cell>
        </row>
        <row r="103">
          <cell r="C103">
            <v>174</v>
          </cell>
          <cell r="D103">
            <v>188753</v>
          </cell>
          <cell r="E103">
            <v>9</v>
          </cell>
          <cell r="F103">
            <v>1.087532539119064</v>
          </cell>
          <cell r="G103">
            <v>17356078.389424186</v>
          </cell>
          <cell r="H103">
            <v>1562047.0550481768</v>
          </cell>
          <cell r="I103">
            <v>0</v>
          </cell>
          <cell r="J103">
            <v>0</v>
          </cell>
        </row>
        <row r="104">
          <cell r="C104">
            <v>176</v>
          </cell>
          <cell r="D104">
            <v>3661527</v>
          </cell>
          <cell r="E104">
            <v>9</v>
          </cell>
          <cell r="F104">
            <v>5.761062561861471</v>
          </cell>
          <cell r="G104">
            <v>63556452.662734412</v>
          </cell>
          <cell r="H104">
            <v>5720080.7396460967</v>
          </cell>
          <cell r="I104">
            <v>0</v>
          </cell>
          <cell r="J104">
            <v>0</v>
          </cell>
        </row>
        <row r="105">
          <cell r="C105">
            <v>177</v>
          </cell>
          <cell r="D105">
            <v>181846</v>
          </cell>
          <cell r="E105">
            <v>9</v>
          </cell>
          <cell r="F105">
            <v>0.63921740103533264</v>
          </cell>
          <cell r="G105">
            <v>28448224.298253812</v>
          </cell>
          <cell r="H105">
            <v>2560340.186842843</v>
          </cell>
          <cell r="I105">
            <v>0</v>
          </cell>
          <cell r="J105">
            <v>0</v>
          </cell>
        </row>
        <row r="106">
          <cell r="C106">
            <v>178</v>
          </cell>
          <cell r="D106">
            <v>2314965</v>
          </cell>
          <cell r="E106">
            <v>9</v>
          </cell>
          <cell r="F106">
            <v>6.3413401421861568</v>
          </cell>
          <cell r="G106">
            <v>36505926.950670131</v>
          </cell>
          <cell r="H106">
            <v>3285533.4255603114</v>
          </cell>
          <cell r="I106">
            <v>0</v>
          </cell>
          <cell r="J106">
            <v>0</v>
          </cell>
        </row>
        <row r="107">
          <cell r="C107">
            <v>181</v>
          </cell>
          <cell r="D107">
            <v>408759</v>
          </cell>
          <cell r="E107">
            <v>15</v>
          </cell>
          <cell r="F107">
            <v>0.55574876983384602</v>
          </cell>
          <cell r="G107">
            <v>73551040</v>
          </cell>
          <cell r="H107">
            <v>11032656</v>
          </cell>
          <cell r="I107">
            <v>0</v>
          </cell>
          <cell r="J107">
            <v>0</v>
          </cell>
        </row>
        <row r="108">
          <cell r="C108">
            <v>182</v>
          </cell>
          <cell r="D108">
            <v>137016</v>
          </cell>
          <cell r="E108">
            <v>9</v>
          </cell>
          <cell r="F108">
            <v>0.3865314867184812</v>
          </cell>
          <cell r="G108">
            <v>35447565</v>
          </cell>
          <cell r="H108">
            <v>3190280.85</v>
          </cell>
          <cell r="I108">
            <v>0</v>
          </cell>
          <cell r="J108">
            <v>0</v>
          </cell>
        </row>
        <row r="109">
          <cell r="C109">
            <v>185</v>
          </cell>
          <cell r="D109">
            <v>35043</v>
          </cell>
          <cell r="E109">
            <v>9</v>
          </cell>
          <cell r="F109">
            <v>7.2356402114713531E-2</v>
          </cell>
          <cell r="G109">
            <v>48431097.975881904</v>
          </cell>
          <cell r="H109">
            <v>4358798.8178293714</v>
          </cell>
          <cell r="I109">
            <v>0</v>
          </cell>
          <cell r="J109">
            <v>0</v>
          </cell>
        </row>
        <row r="110">
          <cell r="C110">
            <v>186</v>
          </cell>
          <cell r="D110">
            <v>51428</v>
          </cell>
          <cell r="E110">
            <v>9</v>
          </cell>
          <cell r="F110">
            <v>0.22702135456892061</v>
          </cell>
          <cell r="G110">
            <v>22653375.53714012</v>
          </cell>
          <cell r="H110">
            <v>2038803.7983426107</v>
          </cell>
          <cell r="I110">
            <v>0</v>
          </cell>
          <cell r="J110">
            <v>0</v>
          </cell>
        </row>
        <row r="111">
          <cell r="C111">
            <v>187</v>
          </cell>
          <cell r="D111">
            <v>9702</v>
          </cell>
          <cell r="E111">
            <v>9</v>
          </cell>
          <cell r="F111">
            <v>6.3828955092402356E-2</v>
          </cell>
          <cell r="G111">
            <v>15199998.160638608</v>
          </cell>
          <cell r="H111">
            <v>1367999.8344574748</v>
          </cell>
          <cell r="I111">
            <v>0</v>
          </cell>
          <cell r="J111">
            <v>0</v>
          </cell>
        </row>
        <row r="112">
          <cell r="C112">
            <v>189</v>
          </cell>
          <cell r="D112">
            <v>69232</v>
          </cell>
          <cell r="E112">
            <v>9</v>
          </cell>
          <cell r="F112">
            <v>0.16135264677593461</v>
          </cell>
          <cell r="G112">
            <v>42907260.205120973</v>
          </cell>
          <cell r="H112">
            <v>3861653.4184608874</v>
          </cell>
          <cell r="I112">
            <v>0</v>
          </cell>
          <cell r="J112">
            <v>0</v>
          </cell>
        </row>
        <row r="113">
          <cell r="C113">
            <v>191</v>
          </cell>
          <cell r="D113">
            <v>116328</v>
          </cell>
          <cell r="E113">
            <v>9</v>
          </cell>
          <cell r="F113">
            <v>0.89861439309093571</v>
          </cell>
          <cell r="G113">
            <v>12945263.384873042</v>
          </cell>
          <cell r="H113">
            <v>1165073.7046385738</v>
          </cell>
          <cell r="I113">
            <v>0</v>
          </cell>
          <cell r="J113">
            <v>0</v>
          </cell>
        </row>
        <row r="114">
          <cell r="C114">
            <v>196</v>
          </cell>
          <cell r="D114">
            <v>74238</v>
          </cell>
          <cell r="E114">
            <v>9</v>
          </cell>
          <cell r="F114">
            <v>1.9890179161601209</v>
          </cell>
          <cell r="G114">
            <v>3732394.7359569008</v>
          </cell>
          <cell r="H114">
            <v>335915.52623612108</v>
          </cell>
          <cell r="I114">
            <v>0</v>
          </cell>
          <cell r="J114">
            <v>0</v>
          </cell>
        </row>
        <row r="115">
          <cell r="C115">
            <v>198</v>
          </cell>
          <cell r="D115">
            <v>554468</v>
          </cell>
          <cell r="E115">
            <v>9</v>
          </cell>
          <cell r="F115">
            <v>0.94477341041816643</v>
          </cell>
          <cell r="G115">
            <v>58687934.470402464</v>
          </cell>
          <cell r="H115">
            <v>5281914.1023362214</v>
          </cell>
          <cell r="I115">
            <v>0</v>
          </cell>
          <cell r="J115">
            <v>0</v>
          </cell>
        </row>
        <row r="116">
          <cell r="C116">
            <v>199</v>
          </cell>
          <cell r="D116">
            <v>75222</v>
          </cell>
          <cell r="E116">
            <v>9</v>
          </cell>
          <cell r="F116">
            <v>0.10435898692381454</v>
          </cell>
          <cell r="G116">
            <v>72080040.461598679</v>
          </cell>
          <cell r="H116">
            <v>6487203.641543881</v>
          </cell>
          <cell r="I116">
            <v>0</v>
          </cell>
          <cell r="J116">
            <v>0</v>
          </cell>
        </row>
        <row r="117">
          <cell r="C117">
            <v>201</v>
          </cell>
          <cell r="D117">
            <v>7580780</v>
          </cell>
          <cell r="E117">
            <v>15</v>
          </cell>
          <cell r="F117">
            <v>5.2560453051544522</v>
          </cell>
          <cell r="G117">
            <v>144229730.90748948</v>
          </cell>
          <cell r="H117">
            <v>21634459.636123423</v>
          </cell>
          <cell r="I117">
            <v>0</v>
          </cell>
          <cell r="J117">
            <v>0</v>
          </cell>
        </row>
        <row r="118">
          <cell r="C118">
            <v>204</v>
          </cell>
          <cell r="D118">
            <v>1860894</v>
          </cell>
          <cell r="E118">
            <v>9</v>
          </cell>
          <cell r="F118">
            <v>6.100386785897415</v>
          </cell>
          <cell r="G118">
            <v>30504524.800000001</v>
          </cell>
          <cell r="H118">
            <v>2745407.2319999998</v>
          </cell>
          <cell r="I118">
            <v>0</v>
          </cell>
          <cell r="J118">
            <v>0</v>
          </cell>
        </row>
        <row r="119">
          <cell r="C119">
            <v>207</v>
          </cell>
          <cell r="D119">
            <v>81066</v>
          </cell>
          <cell r="E119">
            <v>9</v>
          </cell>
          <cell r="F119">
            <v>4.5201881557755209E-2</v>
          </cell>
          <cell r="G119">
            <v>179342091.97999999</v>
          </cell>
          <cell r="H119">
            <v>16140788.278199999</v>
          </cell>
          <cell r="I119">
            <v>0</v>
          </cell>
          <cell r="J119">
            <v>0</v>
          </cell>
        </row>
        <row r="120">
          <cell r="C120">
            <v>208</v>
          </cell>
          <cell r="D120">
            <v>11396</v>
          </cell>
          <cell r="E120">
            <v>9</v>
          </cell>
          <cell r="F120">
            <v>0.10477035149827761</v>
          </cell>
          <cell r="G120">
            <v>10877123</v>
          </cell>
          <cell r="H120">
            <v>978941.07</v>
          </cell>
          <cell r="I120">
            <v>0</v>
          </cell>
          <cell r="J120">
            <v>0</v>
          </cell>
        </row>
        <row r="121">
          <cell r="C121">
            <v>209</v>
          </cell>
          <cell r="D121">
            <v>1083411</v>
          </cell>
          <cell r="E121">
            <v>15</v>
          </cell>
          <cell r="F121">
            <v>5.7890361572773923</v>
          </cell>
          <cell r="G121">
            <v>18714877.063568603</v>
          </cell>
          <cell r="H121">
            <v>2807231.5595352906</v>
          </cell>
          <cell r="I121">
            <v>0</v>
          </cell>
          <cell r="J121">
            <v>0</v>
          </cell>
        </row>
        <row r="122">
          <cell r="C122">
            <v>210</v>
          </cell>
          <cell r="D122">
            <v>2091944</v>
          </cell>
          <cell r="E122">
            <v>9</v>
          </cell>
          <cell r="F122">
            <v>6.6112341865122648</v>
          </cell>
          <cell r="G122">
            <v>31642261.353679236</v>
          </cell>
          <cell r="H122">
            <v>2847803.5218311311</v>
          </cell>
          <cell r="I122">
            <v>0</v>
          </cell>
          <cell r="J122">
            <v>0</v>
          </cell>
        </row>
        <row r="123">
          <cell r="C123">
            <v>211</v>
          </cell>
          <cell r="D123">
            <v>63624</v>
          </cell>
          <cell r="E123">
            <v>9</v>
          </cell>
          <cell r="F123">
            <v>0.12567553036176168</v>
          </cell>
          <cell r="G123">
            <v>50625606.923524365</v>
          </cell>
          <cell r="H123">
            <v>4556304.6231171926</v>
          </cell>
          <cell r="I123">
            <v>0</v>
          </cell>
          <cell r="J123">
            <v>0</v>
          </cell>
        </row>
        <row r="124">
          <cell r="C124">
            <v>212</v>
          </cell>
          <cell r="D124">
            <v>757822</v>
          </cell>
          <cell r="E124">
            <v>9</v>
          </cell>
          <cell r="F124">
            <v>1.706852714901604</v>
          </cell>
          <cell r="G124">
            <v>44398792.782989874</v>
          </cell>
          <cell r="H124">
            <v>3995891.3504690886</v>
          </cell>
          <cell r="I124">
            <v>0</v>
          </cell>
          <cell r="J124">
            <v>0</v>
          </cell>
        </row>
        <row r="125">
          <cell r="C125">
            <v>213</v>
          </cell>
          <cell r="D125">
            <v>111534</v>
          </cell>
          <cell r="E125">
            <v>9</v>
          </cell>
          <cell r="F125">
            <v>0.47054428142850535</v>
          </cell>
          <cell r="G125">
            <v>23703188.924408704</v>
          </cell>
          <cell r="H125">
            <v>2133287.0031967834</v>
          </cell>
          <cell r="I125">
            <v>0</v>
          </cell>
          <cell r="J125">
            <v>0</v>
          </cell>
        </row>
        <row r="126">
          <cell r="C126">
            <v>214</v>
          </cell>
          <cell r="D126">
            <v>40733</v>
          </cell>
          <cell r="E126">
            <v>9</v>
          </cell>
          <cell r="F126">
            <v>0.15514214412937127</v>
          </cell>
          <cell r="G126">
            <v>26255277.203100413</v>
          </cell>
          <cell r="H126">
            <v>2362974.9482790371</v>
          </cell>
          <cell r="I126">
            <v>0</v>
          </cell>
          <cell r="J126">
            <v>0</v>
          </cell>
        </row>
        <row r="127">
          <cell r="C127">
            <v>218</v>
          </cell>
          <cell r="D127">
            <v>1902317</v>
          </cell>
          <cell r="E127">
            <v>9</v>
          </cell>
          <cell r="F127">
            <v>6.2704591826803684</v>
          </cell>
          <cell r="G127">
            <v>30337762.268740837</v>
          </cell>
          <cell r="H127">
            <v>2730398.604186675</v>
          </cell>
          <cell r="I127">
            <v>0</v>
          </cell>
          <cell r="J127">
            <v>0</v>
          </cell>
        </row>
        <row r="128">
          <cell r="C128">
            <v>219</v>
          </cell>
          <cell r="D128">
            <v>56992</v>
          </cell>
          <cell r="E128">
            <v>9</v>
          </cell>
          <cell r="F128">
            <v>0.20500390165064616</v>
          </cell>
          <cell r="G128">
            <v>27800446.49936562</v>
          </cell>
          <cell r="H128">
            <v>2502040.1849429058</v>
          </cell>
          <cell r="I128">
            <v>0</v>
          </cell>
          <cell r="J128">
            <v>0</v>
          </cell>
        </row>
        <row r="129">
          <cell r="C129">
            <v>220</v>
          </cell>
          <cell r="D129">
            <v>176875</v>
          </cell>
          <cell r="E129">
            <v>9</v>
          </cell>
          <cell r="F129">
            <v>0.39315677512027236</v>
          </cell>
          <cell r="G129">
            <v>44988414.595142446</v>
          </cell>
          <cell r="H129">
            <v>4048957.3135628202</v>
          </cell>
          <cell r="I129">
            <v>0</v>
          </cell>
          <cell r="J129">
            <v>0</v>
          </cell>
        </row>
        <row r="130">
          <cell r="C130">
            <v>221</v>
          </cell>
          <cell r="D130">
            <v>689310</v>
          </cell>
          <cell r="E130">
            <v>9</v>
          </cell>
          <cell r="F130">
            <v>8.5157247685262512</v>
          </cell>
          <cell r="G130">
            <v>8094554.7059912002</v>
          </cell>
          <cell r="H130">
            <v>728509.92353920802</v>
          </cell>
          <cell r="I130">
            <v>0</v>
          </cell>
          <cell r="J130">
            <v>0</v>
          </cell>
        </row>
        <row r="131">
          <cell r="C131">
            <v>223</v>
          </cell>
          <cell r="D131">
            <v>9422</v>
          </cell>
          <cell r="E131">
            <v>15</v>
          </cell>
          <cell r="F131">
            <v>0.1349508142810675</v>
          </cell>
          <cell r="G131">
            <v>6981803</v>
          </cell>
          <cell r="H131">
            <v>1047270.45</v>
          </cell>
          <cell r="I131">
            <v>0</v>
          </cell>
          <cell r="J131">
            <v>0</v>
          </cell>
        </row>
        <row r="132">
          <cell r="C132">
            <v>226</v>
          </cell>
          <cell r="D132">
            <v>103766</v>
          </cell>
          <cell r="E132">
            <v>9</v>
          </cell>
          <cell r="F132">
            <v>0.49122288110366896</v>
          </cell>
          <cell r="G132">
            <v>21124016</v>
          </cell>
          <cell r="H132">
            <v>1901161.44</v>
          </cell>
          <cell r="I132">
            <v>0</v>
          </cell>
          <cell r="J132">
            <v>0</v>
          </cell>
        </row>
        <row r="133">
          <cell r="C133">
            <v>227</v>
          </cell>
          <cell r="D133">
            <v>51201</v>
          </cell>
          <cell r="E133">
            <v>9</v>
          </cell>
          <cell r="F133">
            <v>0.28838335266951948</v>
          </cell>
          <cell r="G133">
            <v>17754492.25</v>
          </cell>
          <cell r="H133">
            <v>1597904.3025</v>
          </cell>
          <cell r="I133">
            <v>0</v>
          </cell>
          <cell r="J133">
            <v>0</v>
          </cell>
        </row>
        <row r="134">
          <cell r="C134">
            <v>229</v>
          </cell>
          <cell r="D134">
            <v>328097</v>
          </cell>
          <cell r="E134">
            <v>9</v>
          </cell>
          <cell r="F134">
            <v>0.47722766794850618</v>
          </cell>
          <cell r="G134">
            <v>68750624.080622733</v>
          </cell>
          <cell r="H134">
            <v>6187556.1672560461</v>
          </cell>
          <cell r="I134">
            <v>0</v>
          </cell>
          <cell r="J134">
            <v>0</v>
          </cell>
        </row>
        <row r="135">
          <cell r="C135">
            <v>231</v>
          </cell>
          <cell r="D135">
            <v>273479</v>
          </cell>
          <cell r="E135">
            <v>9</v>
          </cell>
          <cell r="F135">
            <v>0.84968429583523886</v>
          </cell>
          <cell r="G135">
            <v>32185954.399824519</v>
          </cell>
          <cell r="H135">
            <v>2896735.8959842063</v>
          </cell>
          <cell r="I135">
            <v>0</v>
          </cell>
          <cell r="J135">
            <v>0</v>
          </cell>
        </row>
        <row r="136">
          <cell r="C136">
            <v>236</v>
          </cell>
          <cell r="D136">
            <v>1166473</v>
          </cell>
          <cell r="E136">
            <v>9</v>
          </cell>
          <cell r="F136">
            <v>1.5365320765248198</v>
          </cell>
          <cell r="G136">
            <v>75915955.014633745</v>
          </cell>
          <cell r="H136">
            <v>6832435.9513170365</v>
          </cell>
          <cell r="I136">
            <v>0</v>
          </cell>
          <cell r="J136">
            <v>0</v>
          </cell>
        </row>
        <row r="137">
          <cell r="C137">
            <v>238</v>
          </cell>
          <cell r="D137">
            <v>61453</v>
          </cell>
          <cell r="E137">
            <v>9</v>
          </cell>
          <cell r="F137">
            <v>0.69296943601979188</v>
          </cell>
          <cell r="G137">
            <v>8868067.8837680854</v>
          </cell>
          <cell r="H137">
            <v>798126.10953912768</v>
          </cell>
          <cell r="I137">
            <v>0</v>
          </cell>
          <cell r="J137">
            <v>0</v>
          </cell>
        </row>
        <row r="138">
          <cell r="C138">
            <v>239</v>
          </cell>
          <cell r="D138">
            <v>6235377</v>
          </cell>
          <cell r="E138">
            <v>9</v>
          </cell>
          <cell r="F138">
            <v>6.1377268221355923</v>
          </cell>
          <cell r="G138">
            <v>101590982.79695724</v>
          </cell>
          <cell r="H138">
            <v>9143188.4517261516</v>
          </cell>
          <cell r="I138">
            <v>0</v>
          </cell>
          <cell r="J138">
            <v>0</v>
          </cell>
        </row>
        <row r="139">
          <cell r="C139">
            <v>240</v>
          </cell>
          <cell r="D139">
            <v>12467</v>
          </cell>
          <cell r="E139">
            <v>9</v>
          </cell>
          <cell r="F139">
            <v>0.36235909029219326</v>
          </cell>
          <cell r="G139">
            <v>3440509.7964969119</v>
          </cell>
          <cell r="H139">
            <v>309645.88168472209</v>
          </cell>
          <cell r="I139">
            <v>0</v>
          </cell>
          <cell r="J139">
            <v>0</v>
          </cell>
        </row>
        <row r="140">
          <cell r="C140">
            <v>242</v>
          </cell>
          <cell r="D140">
            <v>253464</v>
          </cell>
          <cell r="E140">
            <v>9</v>
          </cell>
          <cell r="F140">
            <v>5.2927743779529814</v>
          </cell>
          <cell r="G140">
            <v>4788868.4062521672</v>
          </cell>
          <cell r="H140">
            <v>430998.15656269505</v>
          </cell>
          <cell r="I140">
            <v>0</v>
          </cell>
          <cell r="J140">
            <v>0</v>
          </cell>
        </row>
        <row r="141">
          <cell r="C141">
            <v>243</v>
          </cell>
          <cell r="D141">
            <v>323897</v>
          </cell>
          <cell r="E141">
            <v>9</v>
          </cell>
          <cell r="F141">
            <v>0.25863168111560775</v>
          </cell>
          <cell r="G141">
            <v>125234850.8128897</v>
          </cell>
          <cell r="H141">
            <v>11271136.573160073</v>
          </cell>
          <cell r="I141">
            <v>0</v>
          </cell>
          <cell r="J141">
            <v>0</v>
          </cell>
        </row>
        <row r="142">
          <cell r="C142">
            <v>244</v>
          </cell>
          <cell r="D142">
            <v>2553710</v>
          </cell>
          <cell r="E142">
            <v>15</v>
          </cell>
          <cell r="F142">
            <v>5.4084828053386929</v>
          </cell>
          <cell r="G142">
            <v>47216753.605636731</v>
          </cell>
          <cell r="H142">
            <v>7082513.0408455096</v>
          </cell>
          <cell r="I142">
            <v>0</v>
          </cell>
          <cell r="J142">
            <v>0</v>
          </cell>
        </row>
        <row r="143">
          <cell r="C143">
            <v>246</v>
          </cell>
          <cell r="D143">
            <v>53495</v>
          </cell>
          <cell r="E143">
            <v>9</v>
          </cell>
          <cell r="F143">
            <v>0.1180962332075282</v>
          </cell>
          <cell r="G143">
            <v>45297803.788537681</v>
          </cell>
          <cell r="H143">
            <v>4076802.3409683909</v>
          </cell>
          <cell r="I143">
            <v>0</v>
          </cell>
          <cell r="J143">
            <v>0</v>
          </cell>
        </row>
        <row r="144">
          <cell r="C144">
            <v>248</v>
          </cell>
          <cell r="D144">
            <v>1479796</v>
          </cell>
          <cell r="E144">
            <v>9</v>
          </cell>
          <cell r="F144">
            <v>1.8288925796449336</v>
          </cell>
          <cell r="G144">
            <v>80912133.193043619</v>
          </cell>
          <cell r="H144">
            <v>7282091.9873739257</v>
          </cell>
          <cell r="I144">
            <v>0</v>
          </cell>
          <cell r="J144">
            <v>0</v>
          </cell>
        </row>
        <row r="145">
          <cell r="C145">
            <v>251</v>
          </cell>
          <cell r="D145">
            <v>935467</v>
          </cell>
          <cell r="E145">
            <v>9</v>
          </cell>
          <cell r="F145">
            <v>3.3148780191585701</v>
          </cell>
          <cell r="G145">
            <v>28220254.096633505</v>
          </cell>
          <cell r="H145">
            <v>2539822.8686970156</v>
          </cell>
          <cell r="I145">
            <v>0</v>
          </cell>
          <cell r="J145">
            <v>0</v>
          </cell>
        </row>
        <row r="146">
          <cell r="C146">
            <v>258</v>
          </cell>
          <cell r="D146">
            <v>3811187</v>
          </cell>
          <cell r="E146">
            <v>15</v>
          </cell>
          <cell r="F146">
            <v>5.9532812656432501</v>
          </cell>
          <cell r="G146">
            <v>64018258.670131929</v>
          </cell>
          <cell r="H146">
            <v>9602738.8005197886</v>
          </cell>
          <cell r="I146">
            <v>0</v>
          </cell>
          <cell r="J146">
            <v>0</v>
          </cell>
        </row>
        <row r="147">
          <cell r="C147">
            <v>261</v>
          </cell>
          <cell r="D147">
            <v>2092755</v>
          </cell>
          <cell r="E147">
            <v>9</v>
          </cell>
          <cell r="F147">
            <v>5.3497768835792412</v>
          </cell>
          <cell r="G147">
            <v>39118547.287898347</v>
          </cell>
          <cell r="H147">
            <v>3520669.2559108511</v>
          </cell>
          <cell r="I147">
            <v>0</v>
          </cell>
          <cell r="J147">
            <v>0</v>
          </cell>
        </row>
        <row r="148">
          <cell r="C148">
            <v>262</v>
          </cell>
          <cell r="D148">
            <v>1242317</v>
          </cell>
          <cell r="E148">
            <v>9</v>
          </cell>
          <cell r="F148">
            <v>3.3636526430332583</v>
          </cell>
          <cell r="G148">
            <v>36933569.896792598</v>
          </cell>
          <cell r="H148">
            <v>3324021.2907113335</v>
          </cell>
          <cell r="I148">
            <v>0</v>
          </cell>
          <cell r="J148">
            <v>0</v>
          </cell>
        </row>
        <row r="149">
          <cell r="C149">
            <v>263</v>
          </cell>
          <cell r="D149">
            <v>40740</v>
          </cell>
          <cell r="E149">
            <v>9</v>
          </cell>
          <cell r="F149">
            <v>4.0273933935670119</v>
          </cell>
          <cell r="G149">
            <v>1011572.3997828058</v>
          </cell>
          <cell r="H149">
            <v>91041.515980452517</v>
          </cell>
          <cell r="I149">
            <v>0</v>
          </cell>
          <cell r="J149">
            <v>0</v>
          </cell>
        </row>
        <row r="150">
          <cell r="C150">
            <v>264</v>
          </cell>
          <cell r="D150">
            <v>152436</v>
          </cell>
          <cell r="E150">
            <v>9</v>
          </cell>
          <cell r="F150">
            <v>0.42814657779926019</v>
          </cell>
          <cell r="G150">
            <v>35603694.600000001</v>
          </cell>
          <cell r="H150">
            <v>3204332.514</v>
          </cell>
          <cell r="I150">
            <v>0</v>
          </cell>
          <cell r="J150">
            <v>0</v>
          </cell>
        </row>
        <row r="151">
          <cell r="C151">
            <v>266</v>
          </cell>
          <cell r="D151">
            <v>95078</v>
          </cell>
          <cell r="E151">
            <v>9</v>
          </cell>
          <cell r="F151">
            <v>0.21251428158893912</v>
          </cell>
          <cell r="G151">
            <v>44739581.400889993</v>
          </cell>
          <cell r="H151">
            <v>4026562.3260800992</v>
          </cell>
          <cell r="I151">
            <v>0</v>
          </cell>
          <cell r="J151">
            <v>0</v>
          </cell>
        </row>
        <row r="152">
          <cell r="C152">
            <v>271</v>
          </cell>
          <cell r="D152">
            <v>1202034</v>
          </cell>
          <cell r="E152">
            <v>9</v>
          </cell>
          <cell r="F152">
            <v>1.9563451525989399</v>
          </cell>
          <cell r="G152">
            <v>61442838.877543539</v>
          </cell>
          <cell r="H152">
            <v>5529855.4989789184</v>
          </cell>
          <cell r="I152">
            <v>0</v>
          </cell>
          <cell r="J152">
            <v>0</v>
          </cell>
        </row>
        <row r="153">
          <cell r="C153">
            <v>273</v>
          </cell>
          <cell r="D153">
            <v>15534</v>
          </cell>
          <cell r="E153">
            <v>9</v>
          </cell>
          <cell r="F153">
            <v>6.7591916783011158E-2</v>
          </cell>
          <cell r="G153">
            <v>22982038</v>
          </cell>
          <cell r="H153">
            <v>2068383.42</v>
          </cell>
          <cell r="I153">
            <v>0</v>
          </cell>
          <cell r="J153">
            <v>0</v>
          </cell>
        </row>
        <row r="154">
          <cell r="C154">
            <v>274</v>
          </cell>
          <cell r="D154">
            <v>5993801</v>
          </cell>
          <cell r="E154">
            <v>15</v>
          </cell>
          <cell r="F154">
            <v>7.7523492617294947</v>
          </cell>
          <cell r="G154">
            <v>77315930.921600729</v>
          </cell>
          <cell r="H154">
            <v>11597389.638240108</v>
          </cell>
          <cell r="I154">
            <v>0</v>
          </cell>
          <cell r="J154">
            <v>0</v>
          </cell>
        </row>
        <row r="155">
          <cell r="C155">
            <v>275</v>
          </cell>
          <cell r="D155">
            <v>12551</v>
          </cell>
          <cell r="E155">
            <v>9</v>
          </cell>
          <cell r="F155">
            <v>0.23250673710334238</v>
          </cell>
          <cell r="G155">
            <v>5398123.1496192953</v>
          </cell>
          <cell r="H155">
            <v>485831.08346573653</v>
          </cell>
          <cell r="I155">
            <v>0</v>
          </cell>
          <cell r="J155">
            <v>0</v>
          </cell>
        </row>
        <row r="156">
          <cell r="C156">
            <v>276</v>
          </cell>
          <cell r="D156">
            <v>116772</v>
          </cell>
          <cell r="E156">
            <v>9</v>
          </cell>
          <cell r="F156">
            <v>0.56612774147114298</v>
          </cell>
          <cell r="G156">
            <v>20626440.191140529</v>
          </cell>
          <cell r="H156">
            <v>1856379.6172026475</v>
          </cell>
          <cell r="I156">
            <v>0</v>
          </cell>
          <cell r="J156">
            <v>0</v>
          </cell>
        </row>
        <row r="157">
          <cell r="C157">
            <v>277</v>
          </cell>
          <cell r="D157">
            <v>12129</v>
          </cell>
          <cell r="E157">
            <v>15</v>
          </cell>
          <cell r="F157">
            <v>4.5136478340186283E-2</v>
          </cell>
          <cell r="G157">
            <v>26871835.034593757</v>
          </cell>
          <cell r="H157">
            <v>4030775.2551890635</v>
          </cell>
          <cell r="I157">
            <v>0</v>
          </cell>
          <cell r="J157">
            <v>0</v>
          </cell>
        </row>
        <row r="158">
          <cell r="C158">
            <v>278</v>
          </cell>
          <cell r="D158">
            <v>848213</v>
          </cell>
          <cell r="E158">
            <v>9</v>
          </cell>
          <cell r="F158">
            <v>3.5026738641849526</v>
          </cell>
          <cell r="G158">
            <v>24216156.938647017</v>
          </cell>
          <cell r="H158">
            <v>2179454.1244782316</v>
          </cell>
          <cell r="I158">
            <v>0</v>
          </cell>
          <cell r="J158">
            <v>0</v>
          </cell>
        </row>
        <row r="159">
          <cell r="C159">
            <v>281</v>
          </cell>
          <cell r="D159">
            <v>27639240</v>
          </cell>
          <cell r="E159">
            <v>15</v>
          </cell>
          <cell r="F159">
            <v>8.2151524980217836</v>
          </cell>
          <cell r="G159">
            <v>336442202.46252948</v>
          </cell>
          <cell r="H159">
            <v>50466330.369379424</v>
          </cell>
          <cell r="I159">
            <v>0</v>
          </cell>
          <cell r="J159">
            <v>0</v>
          </cell>
        </row>
        <row r="160">
          <cell r="C160">
            <v>284</v>
          </cell>
          <cell r="D160">
            <v>722048</v>
          </cell>
          <cell r="E160">
            <v>9</v>
          </cell>
          <cell r="F160">
            <v>2.4198174209318619</v>
          </cell>
          <cell r="G160">
            <v>29838945.440848269</v>
          </cell>
          <cell r="H160">
            <v>2685505.0896763443</v>
          </cell>
          <cell r="I160">
            <v>0</v>
          </cell>
          <cell r="J160">
            <v>0</v>
          </cell>
        </row>
        <row r="161">
          <cell r="C161">
            <v>285</v>
          </cell>
          <cell r="D161">
            <v>553405</v>
          </cell>
          <cell r="E161">
            <v>9</v>
          </cell>
          <cell r="F161">
            <v>1.2525849797658377</v>
          </cell>
          <cell r="G161">
            <v>44181034.336165786</v>
          </cell>
          <cell r="H161">
            <v>3976293.0902549205</v>
          </cell>
          <cell r="I161">
            <v>0</v>
          </cell>
          <cell r="J161">
            <v>0</v>
          </cell>
        </row>
        <row r="162">
          <cell r="C162">
            <v>288</v>
          </cell>
          <cell r="D162">
            <v>22482</v>
          </cell>
          <cell r="E162">
            <v>9</v>
          </cell>
          <cell r="F162">
            <v>6.2066571691045111E-2</v>
          </cell>
          <cell r="G162">
            <v>36222396.996423237</v>
          </cell>
          <cell r="H162">
            <v>3260015.7296780911</v>
          </cell>
          <cell r="I162">
            <v>0</v>
          </cell>
          <cell r="J162">
            <v>0</v>
          </cell>
        </row>
        <row r="163">
          <cell r="C163">
            <v>289</v>
          </cell>
          <cell r="D163">
            <v>19572</v>
          </cell>
          <cell r="E163">
            <v>9</v>
          </cell>
          <cell r="F163">
            <v>0.82395764440545205</v>
          </cell>
          <cell r="G163">
            <v>2375364.8179479763</v>
          </cell>
          <cell r="H163">
            <v>213782.83361531785</v>
          </cell>
          <cell r="I163">
            <v>0</v>
          </cell>
          <cell r="J163">
            <v>0</v>
          </cell>
        </row>
        <row r="164">
          <cell r="C164">
            <v>291</v>
          </cell>
          <cell r="D164">
            <v>219660</v>
          </cell>
          <cell r="E164">
            <v>9</v>
          </cell>
          <cell r="F164">
            <v>0.73472414088117788</v>
          </cell>
          <cell r="G164">
            <v>29896935.159440227</v>
          </cell>
          <cell r="H164">
            <v>2690724.1643496202</v>
          </cell>
          <cell r="I164">
            <v>0</v>
          </cell>
          <cell r="J164">
            <v>0</v>
          </cell>
        </row>
        <row r="165">
          <cell r="C165">
            <v>292</v>
          </cell>
          <cell r="D165">
            <v>74376</v>
          </cell>
          <cell r="E165">
            <v>9</v>
          </cell>
          <cell r="F165">
            <v>0.33427326025494741</v>
          </cell>
          <cell r="G165">
            <v>22250059.70961424</v>
          </cell>
          <cell r="H165">
            <v>2002505.3738652815</v>
          </cell>
          <cell r="I165">
            <v>0</v>
          </cell>
          <cell r="J165">
            <v>0</v>
          </cell>
        </row>
        <row r="166">
          <cell r="C166">
            <v>293</v>
          </cell>
          <cell r="D166">
            <v>91435</v>
          </cell>
          <cell r="E166">
            <v>9</v>
          </cell>
          <cell r="F166">
            <v>0.11396186882109585</v>
          </cell>
          <cell r="G166">
            <v>80232977</v>
          </cell>
          <cell r="H166">
            <v>7220967.9299999997</v>
          </cell>
          <cell r="I166">
            <v>0</v>
          </cell>
          <cell r="J166">
            <v>0</v>
          </cell>
        </row>
        <row r="167">
          <cell r="C167">
            <v>295</v>
          </cell>
          <cell r="D167">
            <v>940083</v>
          </cell>
          <cell r="E167">
            <v>9</v>
          </cell>
          <cell r="F167">
            <v>2.0916000949674949</v>
          </cell>
          <cell r="G167">
            <v>44945637.660941571</v>
          </cell>
          <cell r="H167">
            <v>4045107.3894847413</v>
          </cell>
          <cell r="I167">
            <v>0</v>
          </cell>
          <cell r="J167">
            <v>0</v>
          </cell>
        </row>
        <row r="168">
          <cell r="C168">
            <v>296</v>
          </cell>
          <cell r="D168">
            <v>557685</v>
          </cell>
          <cell r="E168">
            <v>9</v>
          </cell>
          <cell r="F168">
            <v>7.2594663611843506</v>
          </cell>
          <cell r="G168">
            <v>7682176.2406929331</v>
          </cell>
          <cell r="H168">
            <v>691395.86166236398</v>
          </cell>
          <cell r="I168">
            <v>0</v>
          </cell>
          <cell r="J168">
            <v>0</v>
          </cell>
        </row>
        <row r="169">
          <cell r="C169">
            <v>300</v>
          </cell>
          <cell r="D169">
            <v>94335</v>
          </cell>
          <cell r="E169">
            <v>9</v>
          </cell>
          <cell r="F169">
            <v>1.9235944071919826</v>
          </cell>
          <cell r="G169">
            <v>4904100.3471052917</v>
          </cell>
          <cell r="H169">
            <v>441369.03123947623</v>
          </cell>
          <cell r="I169">
            <v>0</v>
          </cell>
          <cell r="J169">
            <v>0</v>
          </cell>
        </row>
        <row r="170">
          <cell r="C170">
            <v>301</v>
          </cell>
          <cell r="D170">
            <v>1029410</v>
          </cell>
          <cell r="E170">
            <v>9</v>
          </cell>
          <cell r="F170">
            <v>4.9210751712222995</v>
          </cell>
          <cell r="G170">
            <v>20918396.167159434</v>
          </cell>
          <cell r="H170">
            <v>1882655.6550443491</v>
          </cell>
          <cell r="I170">
            <v>0</v>
          </cell>
          <cell r="J170">
            <v>0</v>
          </cell>
        </row>
        <row r="171">
          <cell r="C171">
            <v>304</v>
          </cell>
          <cell r="D171">
            <v>39077</v>
          </cell>
          <cell r="E171">
            <v>9</v>
          </cell>
          <cell r="F171">
            <v>0.16719145908998806</v>
          </cell>
          <cell r="G171">
            <v>23372605.402628519</v>
          </cell>
          <cell r="H171">
            <v>2103534.4862365667</v>
          </cell>
          <cell r="I171">
            <v>0</v>
          </cell>
          <cell r="J171">
            <v>0</v>
          </cell>
        </row>
        <row r="172">
          <cell r="C172">
            <v>305</v>
          </cell>
          <cell r="D172">
            <v>648381</v>
          </cell>
          <cell r="E172">
            <v>9</v>
          </cell>
          <cell r="F172">
            <v>1.7414048003905749</v>
          </cell>
          <cell r="G172">
            <v>37233215.381890327</v>
          </cell>
          <cell r="H172">
            <v>3350989.3843701291</v>
          </cell>
          <cell r="I172">
            <v>0</v>
          </cell>
          <cell r="J172">
            <v>0</v>
          </cell>
        </row>
        <row r="173">
          <cell r="C173">
            <v>307</v>
          </cell>
          <cell r="D173">
            <v>179574</v>
          </cell>
          <cell r="E173">
            <v>9</v>
          </cell>
          <cell r="F173">
            <v>0.39057502080289846</v>
          </cell>
          <cell r="G173">
            <v>45976826.585287705</v>
          </cell>
          <cell r="H173">
            <v>4137914.3926758934</v>
          </cell>
          <cell r="I173">
            <v>0</v>
          </cell>
          <cell r="J173">
            <v>0</v>
          </cell>
        </row>
        <row r="174">
          <cell r="C174">
            <v>308</v>
          </cell>
          <cell r="D174">
            <v>125038</v>
          </cell>
          <cell r="E174">
            <v>9</v>
          </cell>
          <cell r="F174">
            <v>0.132984563731633</v>
          </cell>
          <cell r="G174">
            <v>94024446.515710339</v>
          </cell>
          <cell r="H174">
            <v>8462200.1864139307</v>
          </cell>
          <cell r="I174">
            <v>0</v>
          </cell>
          <cell r="J174">
            <v>0</v>
          </cell>
        </row>
        <row r="175">
          <cell r="C175">
            <v>309</v>
          </cell>
          <cell r="D175">
            <v>7560</v>
          </cell>
          <cell r="E175">
            <v>15</v>
          </cell>
          <cell r="F175">
            <v>5.2782356282580538E-2</v>
          </cell>
          <cell r="G175">
            <v>14322968</v>
          </cell>
          <cell r="H175">
            <v>2148445.1999999997</v>
          </cell>
          <cell r="I175">
            <v>0</v>
          </cell>
          <cell r="J175">
            <v>0</v>
          </cell>
        </row>
        <row r="176">
          <cell r="C176">
            <v>310</v>
          </cell>
          <cell r="D176">
            <v>252267</v>
          </cell>
          <cell r="E176">
            <v>9</v>
          </cell>
          <cell r="F176">
            <v>0.75999635662121823</v>
          </cell>
          <cell r="G176">
            <v>33193185.441246755</v>
          </cell>
          <cell r="H176">
            <v>2987386.6897122078</v>
          </cell>
          <cell r="I176">
            <v>0</v>
          </cell>
          <cell r="J176">
            <v>0</v>
          </cell>
        </row>
        <row r="177">
          <cell r="C177">
            <v>314</v>
          </cell>
          <cell r="D177">
            <v>154181</v>
          </cell>
          <cell r="E177">
            <v>9</v>
          </cell>
          <cell r="F177">
            <v>0.35844203572036559</v>
          </cell>
          <cell r="G177">
            <v>43014207.217672013</v>
          </cell>
          <cell r="H177">
            <v>3871278.6495904811</v>
          </cell>
          <cell r="I177">
            <v>0</v>
          </cell>
          <cell r="J177">
            <v>0</v>
          </cell>
        </row>
        <row r="178">
          <cell r="C178">
            <v>315</v>
          </cell>
          <cell r="D178">
            <v>42112</v>
          </cell>
          <cell r="E178">
            <v>9</v>
          </cell>
          <cell r="F178">
            <v>0.10196160499863402</v>
          </cell>
          <cell r="G178">
            <v>41301821.406758137</v>
          </cell>
          <cell r="H178">
            <v>3717163.9266082323</v>
          </cell>
          <cell r="I178">
            <v>0</v>
          </cell>
          <cell r="J178">
            <v>0</v>
          </cell>
        </row>
        <row r="179">
          <cell r="C179">
            <v>316</v>
          </cell>
          <cell r="D179">
            <v>151021</v>
          </cell>
          <cell r="E179">
            <v>15</v>
          </cell>
          <cell r="F179">
            <v>0.69139211091785058</v>
          </cell>
          <cell r="G179">
            <v>21843031.995189186</v>
          </cell>
          <cell r="H179">
            <v>3276454.799278378</v>
          </cell>
          <cell r="I179">
            <v>0</v>
          </cell>
          <cell r="J179">
            <v>0</v>
          </cell>
        </row>
        <row r="180">
          <cell r="C180">
            <v>317</v>
          </cell>
          <cell r="D180">
            <v>27566</v>
          </cell>
          <cell r="E180">
            <v>9</v>
          </cell>
          <cell r="F180">
            <v>3.7734513467178904E-2</v>
          </cell>
          <cell r="G180">
            <v>73052485.555369958</v>
          </cell>
          <cell r="H180">
            <v>6574723.699983296</v>
          </cell>
          <cell r="I180">
            <v>0</v>
          </cell>
          <cell r="J180">
            <v>0</v>
          </cell>
        </row>
        <row r="181">
          <cell r="C181">
            <v>321</v>
          </cell>
          <cell r="D181">
            <v>101682</v>
          </cell>
          <cell r="E181">
            <v>9</v>
          </cell>
          <cell r="F181">
            <v>0.20431066955017069</v>
          </cell>
          <cell r="G181">
            <v>49768325.963530205</v>
          </cell>
          <cell r="H181">
            <v>4479149.3367177183</v>
          </cell>
          <cell r="I181">
            <v>0</v>
          </cell>
          <cell r="J181">
            <v>0</v>
          </cell>
        </row>
        <row r="182">
          <cell r="C182">
            <v>322</v>
          </cell>
          <cell r="D182">
            <v>204570</v>
          </cell>
          <cell r="E182">
            <v>9</v>
          </cell>
          <cell r="F182">
            <v>1.6048040165701147</v>
          </cell>
          <cell r="G182">
            <v>12747350.946766665</v>
          </cell>
          <cell r="H182">
            <v>1147261.5852089999</v>
          </cell>
          <cell r="I182">
            <v>0</v>
          </cell>
          <cell r="J182">
            <v>0</v>
          </cell>
        </row>
        <row r="183">
          <cell r="C183">
            <v>323</v>
          </cell>
          <cell r="D183">
            <v>9997</v>
          </cell>
          <cell r="E183">
            <v>9</v>
          </cell>
          <cell r="F183">
            <v>7.8356787960020421E-2</v>
          </cell>
          <cell r="G183">
            <v>12758307.55735</v>
          </cell>
          <cell r="H183">
            <v>1148247.6801614999</v>
          </cell>
          <cell r="I183">
            <v>0</v>
          </cell>
          <cell r="J183">
            <v>0</v>
          </cell>
        </row>
        <row r="184">
          <cell r="C184">
            <v>325</v>
          </cell>
          <cell r="D184">
            <v>110358</v>
          </cell>
          <cell r="E184">
            <v>9</v>
          </cell>
          <cell r="F184">
            <v>0.16562206057001136</v>
          </cell>
          <cell r="G184">
            <v>66632427.842153147</v>
          </cell>
          <cell r="H184">
            <v>5996918.5057937829</v>
          </cell>
          <cell r="I184">
            <v>0</v>
          </cell>
          <cell r="J184">
            <v>0</v>
          </cell>
        </row>
        <row r="185">
          <cell r="C185">
            <v>326</v>
          </cell>
          <cell r="D185">
            <v>110953</v>
          </cell>
          <cell r="E185">
            <v>9</v>
          </cell>
          <cell r="F185">
            <v>0.19845018184891672</v>
          </cell>
          <cell r="G185">
            <v>55909749.724729553</v>
          </cell>
          <cell r="H185">
            <v>5031877.47522566</v>
          </cell>
          <cell r="I185">
            <v>0</v>
          </cell>
          <cell r="J185">
            <v>0</v>
          </cell>
        </row>
        <row r="186">
          <cell r="C186">
            <v>327</v>
          </cell>
          <cell r="D186">
            <v>58429</v>
          </cell>
          <cell r="E186">
            <v>9</v>
          </cell>
          <cell r="F186">
            <v>3.0661478693241513</v>
          </cell>
          <cell r="G186">
            <v>1905615.8571008216</v>
          </cell>
          <cell r="H186">
            <v>171505.42713907393</v>
          </cell>
          <cell r="I186">
            <v>0</v>
          </cell>
          <cell r="J186">
            <v>0</v>
          </cell>
        </row>
        <row r="187">
          <cell r="C187">
            <v>330</v>
          </cell>
          <cell r="D187">
            <v>15953</v>
          </cell>
          <cell r="E187">
            <v>9</v>
          </cell>
          <cell r="F187">
            <v>3.6079293043256883E-2</v>
          </cell>
          <cell r="G187">
            <v>44216498.313515522</v>
          </cell>
          <cell r="H187">
            <v>3979484.8482163968</v>
          </cell>
          <cell r="I187">
            <v>0</v>
          </cell>
          <cell r="J187">
            <v>0</v>
          </cell>
        </row>
        <row r="188">
          <cell r="C188">
            <v>331</v>
          </cell>
          <cell r="D188">
            <v>94536</v>
          </cell>
          <cell r="E188">
            <v>9</v>
          </cell>
          <cell r="F188">
            <v>0.52568332171916654</v>
          </cell>
          <cell r="G188">
            <v>17983450.509868667</v>
          </cell>
          <cell r="H188">
            <v>1618510.5458881799</v>
          </cell>
          <cell r="I188">
            <v>0</v>
          </cell>
          <cell r="J188">
            <v>0</v>
          </cell>
        </row>
        <row r="189">
          <cell r="C189">
            <v>332</v>
          </cell>
          <cell r="D189">
            <v>582669</v>
          </cell>
          <cell r="E189">
            <v>9</v>
          </cell>
          <cell r="F189">
            <v>1.2760281641338176</v>
          </cell>
          <cell r="G189">
            <v>45662706.856907219</v>
          </cell>
          <cell r="H189">
            <v>4109643.6171216494</v>
          </cell>
          <cell r="I189">
            <v>0</v>
          </cell>
          <cell r="J189">
            <v>0</v>
          </cell>
        </row>
        <row r="190">
          <cell r="C190">
            <v>336</v>
          </cell>
          <cell r="D190">
            <v>845198</v>
          </cell>
          <cell r="E190">
            <v>9</v>
          </cell>
          <cell r="F190">
            <v>1.2063536966899631</v>
          </cell>
          <cell r="G190">
            <v>70062205</v>
          </cell>
          <cell r="H190">
            <v>6305598.4500000002</v>
          </cell>
          <cell r="I190">
            <v>0</v>
          </cell>
          <cell r="J190">
            <v>0</v>
          </cell>
        </row>
        <row r="191">
          <cell r="C191">
            <v>337</v>
          </cell>
          <cell r="D191">
            <v>41685</v>
          </cell>
          <cell r="E191">
            <v>9</v>
          </cell>
          <cell r="F191">
            <v>2.0697876903455761</v>
          </cell>
          <cell r="G191">
            <v>2013974.6793566148</v>
          </cell>
          <cell r="H191">
            <v>181257.72114209534</v>
          </cell>
          <cell r="I191">
            <v>0</v>
          </cell>
          <cell r="J191">
            <v>0</v>
          </cell>
        </row>
        <row r="192">
          <cell r="C192">
            <v>340</v>
          </cell>
          <cell r="D192">
            <v>193039</v>
          </cell>
          <cell r="E192">
            <v>9</v>
          </cell>
          <cell r="F192">
            <v>7.5263333846489173</v>
          </cell>
          <cell r="G192">
            <v>2564847.85</v>
          </cell>
          <cell r="H192">
            <v>230836.30650000001</v>
          </cell>
          <cell r="I192">
            <v>0</v>
          </cell>
          <cell r="J192">
            <v>0</v>
          </cell>
        </row>
        <row r="193">
          <cell r="C193">
            <v>342</v>
          </cell>
          <cell r="D193">
            <v>121449</v>
          </cell>
          <cell r="E193">
            <v>9</v>
          </cell>
          <cell r="F193">
            <v>0.25645770813751601</v>
          </cell>
          <cell r="G193">
            <v>47356346.152355634</v>
          </cell>
          <cell r="H193">
            <v>4262071.1537120072</v>
          </cell>
          <cell r="I193">
            <v>0</v>
          </cell>
          <cell r="J193">
            <v>0</v>
          </cell>
        </row>
        <row r="194">
          <cell r="C194">
            <v>343</v>
          </cell>
          <cell r="D194">
            <v>199758</v>
          </cell>
          <cell r="E194">
            <v>15</v>
          </cell>
          <cell r="F194">
            <v>1.2392196088987233</v>
          </cell>
          <cell r="G194">
            <v>16119661</v>
          </cell>
          <cell r="H194">
            <v>2417949.15</v>
          </cell>
          <cell r="I194">
            <v>0</v>
          </cell>
          <cell r="J194">
            <v>0</v>
          </cell>
        </row>
        <row r="195">
          <cell r="C195">
            <v>346</v>
          </cell>
          <cell r="D195">
            <v>159247</v>
          </cell>
          <cell r="E195">
            <v>9</v>
          </cell>
          <cell r="F195">
            <v>0.78761659609789691</v>
          </cell>
          <cell r="G195">
            <v>20218847.696831211</v>
          </cell>
          <cell r="H195">
            <v>1819696.2927148091</v>
          </cell>
          <cell r="I195">
            <v>0</v>
          </cell>
          <cell r="J195">
            <v>0</v>
          </cell>
        </row>
        <row r="196">
          <cell r="C196">
            <v>347</v>
          </cell>
          <cell r="D196">
            <v>168103</v>
          </cell>
          <cell r="E196">
            <v>9</v>
          </cell>
          <cell r="F196">
            <v>0.2612905430937566</v>
          </cell>
          <cell r="G196">
            <v>64335661.75400427</v>
          </cell>
          <cell r="H196">
            <v>5790209.5578603838</v>
          </cell>
          <cell r="I196">
            <v>0</v>
          </cell>
          <cell r="J196">
            <v>0</v>
          </cell>
        </row>
        <row r="197">
          <cell r="C197">
            <v>348</v>
          </cell>
          <cell r="D197">
            <v>25215746</v>
          </cell>
          <cell r="E197">
            <v>15</v>
          </cell>
          <cell r="F197">
            <v>7.991241566795793</v>
          </cell>
          <cell r="G197">
            <v>315542282</v>
          </cell>
          <cell r="H197">
            <v>47331342.299999997</v>
          </cell>
          <cell r="I197">
            <v>0</v>
          </cell>
          <cell r="J197">
            <v>0</v>
          </cell>
        </row>
        <row r="198">
          <cell r="C198">
            <v>350</v>
          </cell>
          <cell r="D198">
            <v>67102</v>
          </cell>
          <cell r="E198">
            <v>9</v>
          </cell>
          <cell r="F198">
            <v>0.56930559340573605</v>
          </cell>
          <cell r="G198">
            <v>11786639.860426832</v>
          </cell>
          <cell r="H198">
            <v>1060797.5874384148</v>
          </cell>
          <cell r="I198">
            <v>0</v>
          </cell>
          <cell r="J198">
            <v>0</v>
          </cell>
        </row>
        <row r="199">
          <cell r="C199">
            <v>352</v>
          </cell>
          <cell r="D199">
            <v>13020</v>
          </cell>
          <cell r="E199">
            <v>9</v>
          </cell>
          <cell r="F199">
            <v>0.13020000000000001</v>
          </cell>
          <cell r="G199">
            <v>10000000</v>
          </cell>
          <cell r="H199">
            <v>900000</v>
          </cell>
          <cell r="I199">
            <v>0</v>
          </cell>
          <cell r="J199">
            <v>0</v>
          </cell>
        </row>
        <row r="200">
          <cell r="C200">
            <v>600</v>
          </cell>
          <cell r="D200">
            <v>414954</v>
          </cell>
          <cell r="E200">
            <v>9</v>
          </cell>
          <cell r="F200">
            <v>1.1389459042859797</v>
          </cell>
          <cell r="G200">
            <v>36433161.438000001</v>
          </cell>
          <cell r="H200">
            <v>3278984.52942</v>
          </cell>
          <cell r="I200">
            <v>0</v>
          </cell>
          <cell r="J200">
            <v>0</v>
          </cell>
        </row>
        <row r="201">
          <cell r="C201">
            <v>603</v>
          </cell>
          <cell r="D201">
            <v>941654</v>
          </cell>
          <cell r="E201">
            <v>9</v>
          </cell>
          <cell r="F201">
            <v>5.5803471160872018</v>
          </cell>
          <cell r="G201">
            <v>16874470</v>
          </cell>
          <cell r="H201">
            <v>1518702.3</v>
          </cell>
          <cell r="I201">
            <v>0</v>
          </cell>
          <cell r="J201">
            <v>0</v>
          </cell>
        </row>
        <row r="202">
          <cell r="C202">
            <v>605</v>
          </cell>
          <cell r="D202">
            <v>981825</v>
          </cell>
          <cell r="E202">
            <v>9</v>
          </cell>
          <cell r="F202">
            <v>3.579027288312834</v>
          </cell>
          <cell r="G202">
            <v>27432733</v>
          </cell>
          <cell r="H202">
            <v>2468945.9699999997</v>
          </cell>
          <cell r="I202">
            <v>0</v>
          </cell>
          <cell r="J202">
            <v>0</v>
          </cell>
        </row>
        <row r="203">
          <cell r="C203">
            <v>610</v>
          </cell>
          <cell r="D203">
            <v>157362</v>
          </cell>
          <cell r="E203">
            <v>9</v>
          </cell>
          <cell r="F203">
            <v>0.67187098191696915</v>
          </cell>
          <cell r="G203">
            <v>23421461</v>
          </cell>
          <cell r="H203">
            <v>2107931.4899999998</v>
          </cell>
          <cell r="I203">
            <v>0</v>
          </cell>
          <cell r="J203">
            <v>0</v>
          </cell>
        </row>
        <row r="204">
          <cell r="C204">
            <v>615</v>
          </cell>
          <cell r="D204">
            <v>30210</v>
          </cell>
          <cell r="E204">
            <v>15</v>
          </cell>
          <cell r="F204">
            <v>0.14534560644913036</v>
          </cell>
          <cell r="G204">
            <v>20784942</v>
          </cell>
          <cell r="H204">
            <v>3117741.3</v>
          </cell>
          <cell r="I204">
            <v>0</v>
          </cell>
          <cell r="J204">
            <v>0</v>
          </cell>
        </row>
        <row r="205">
          <cell r="C205">
            <v>616</v>
          </cell>
          <cell r="D205">
            <v>947424</v>
          </cell>
          <cell r="E205">
            <v>9</v>
          </cell>
          <cell r="F205">
            <v>4.7322587871608892</v>
          </cell>
          <cell r="G205">
            <v>20020545</v>
          </cell>
          <cell r="H205">
            <v>1801849.05</v>
          </cell>
          <cell r="I205">
            <v>0</v>
          </cell>
          <cell r="J205">
            <v>0</v>
          </cell>
        </row>
        <row r="206">
          <cell r="C206">
            <v>620</v>
          </cell>
          <cell r="D206">
            <v>548316</v>
          </cell>
          <cell r="E206">
            <v>9</v>
          </cell>
          <cell r="F206">
            <v>8.5141363458076373</v>
          </cell>
          <cell r="G206">
            <v>6440066</v>
          </cell>
          <cell r="H206">
            <v>579605.93999999994</v>
          </cell>
          <cell r="I206">
            <v>0</v>
          </cell>
          <cell r="J206">
            <v>0</v>
          </cell>
        </row>
        <row r="207">
          <cell r="C207">
            <v>622</v>
          </cell>
          <cell r="D207">
            <v>17820</v>
          </cell>
          <cell r="E207">
            <v>9</v>
          </cell>
          <cell r="F207">
            <v>8.8419203082982109E-2</v>
          </cell>
          <cell r="G207">
            <v>20153993</v>
          </cell>
          <cell r="H207">
            <v>1813859.3699999999</v>
          </cell>
          <cell r="I207">
            <v>0</v>
          </cell>
          <cell r="J207">
            <v>0</v>
          </cell>
        </row>
        <row r="208">
          <cell r="C208">
            <v>625</v>
          </cell>
          <cell r="D208">
            <v>179719</v>
          </cell>
          <cell r="E208">
            <v>9</v>
          </cell>
          <cell r="F208">
            <v>0.30652298597484096</v>
          </cell>
          <cell r="G208">
            <v>58631492</v>
          </cell>
          <cell r="H208">
            <v>5276834.28</v>
          </cell>
          <cell r="I208">
            <v>0</v>
          </cell>
          <cell r="J208">
            <v>0</v>
          </cell>
        </row>
        <row r="209">
          <cell r="C209">
            <v>632</v>
          </cell>
          <cell r="D209">
            <v>112322</v>
          </cell>
          <cell r="E209">
            <v>9</v>
          </cell>
          <cell r="F209">
            <v>5.4211709559373604</v>
          </cell>
          <cell r="G209">
            <v>2071914</v>
          </cell>
          <cell r="H209">
            <v>186472.25999999998</v>
          </cell>
          <cell r="I209">
            <v>0</v>
          </cell>
          <cell r="J209">
            <v>0</v>
          </cell>
        </row>
        <row r="210">
          <cell r="C210">
            <v>635</v>
          </cell>
          <cell r="D210">
            <v>207682</v>
          </cell>
          <cell r="E210">
            <v>9</v>
          </cell>
          <cell r="F210">
            <v>0.84475612152477497</v>
          </cell>
          <cell r="G210">
            <v>24584847</v>
          </cell>
          <cell r="H210">
            <v>2212636.23</v>
          </cell>
          <cell r="I210">
            <v>0</v>
          </cell>
          <cell r="J210">
            <v>0</v>
          </cell>
        </row>
        <row r="211">
          <cell r="C211">
            <v>640</v>
          </cell>
          <cell r="D211">
            <v>100228</v>
          </cell>
          <cell r="E211">
            <v>9</v>
          </cell>
          <cell r="F211">
            <v>0.42525919456261563</v>
          </cell>
          <cell r="G211">
            <v>23568685</v>
          </cell>
          <cell r="H211">
            <v>2121181.65</v>
          </cell>
          <cell r="I211">
            <v>0</v>
          </cell>
          <cell r="J211">
            <v>0</v>
          </cell>
        </row>
        <row r="212">
          <cell r="C212">
            <v>645</v>
          </cell>
          <cell r="D212">
            <v>2287874</v>
          </cell>
          <cell r="E212">
            <v>9</v>
          </cell>
          <cell r="F212">
            <v>4.6991611288959696</v>
          </cell>
          <cell r="G212">
            <v>48686860</v>
          </cell>
          <cell r="H212">
            <v>4381817.3999999994</v>
          </cell>
          <cell r="I212">
            <v>0</v>
          </cell>
          <cell r="J212">
            <v>0</v>
          </cell>
        </row>
        <row r="213">
          <cell r="C213">
            <v>655</v>
          </cell>
          <cell r="D213">
            <v>13188</v>
          </cell>
          <cell r="E213">
            <v>9</v>
          </cell>
          <cell r="F213">
            <v>6.8288923871054064E-2</v>
          </cell>
          <cell r="G213">
            <v>19312063</v>
          </cell>
          <cell r="H213">
            <v>1738085.67</v>
          </cell>
          <cell r="I213">
            <v>0</v>
          </cell>
          <cell r="J213">
            <v>0</v>
          </cell>
        </row>
        <row r="214">
          <cell r="C214">
            <v>658</v>
          </cell>
          <cell r="D214">
            <v>19721</v>
          </cell>
          <cell r="E214">
            <v>9</v>
          </cell>
          <cell r="F214">
            <v>5.0861470180957588E-2</v>
          </cell>
          <cell r="G214">
            <v>38773948</v>
          </cell>
          <cell r="H214">
            <v>3489655.32</v>
          </cell>
          <cell r="I214">
            <v>0</v>
          </cell>
          <cell r="J214">
            <v>0</v>
          </cell>
        </row>
        <row r="215">
          <cell r="C215">
            <v>660</v>
          </cell>
          <cell r="D215">
            <v>1530281</v>
          </cell>
          <cell r="E215">
            <v>9</v>
          </cell>
          <cell r="F215">
            <v>6.2750883118006788</v>
          </cell>
          <cell r="G215">
            <v>24386605</v>
          </cell>
          <cell r="H215">
            <v>2194794.4499999997</v>
          </cell>
          <cell r="I215">
            <v>0</v>
          </cell>
          <cell r="J215">
            <v>0</v>
          </cell>
        </row>
        <row r="216">
          <cell r="C216">
            <v>665</v>
          </cell>
          <cell r="D216">
            <v>22996</v>
          </cell>
          <cell r="E216">
            <v>9</v>
          </cell>
          <cell r="F216">
            <v>8.0134110490310301E-2</v>
          </cell>
          <cell r="G216">
            <v>28696893.07</v>
          </cell>
          <cell r="H216">
            <v>2582720.3763000001</v>
          </cell>
          <cell r="I216">
            <v>0</v>
          </cell>
          <cell r="J216">
            <v>0</v>
          </cell>
        </row>
        <row r="217">
          <cell r="C217">
            <v>670</v>
          </cell>
          <cell r="D217">
            <v>447225</v>
          </cell>
          <cell r="E217">
            <v>9</v>
          </cell>
          <cell r="F217">
            <v>4.5462040098693466</v>
          </cell>
          <cell r="G217">
            <v>9837328</v>
          </cell>
          <cell r="H217">
            <v>885359.52</v>
          </cell>
          <cell r="I217">
            <v>0</v>
          </cell>
          <cell r="J217">
            <v>0</v>
          </cell>
        </row>
        <row r="218">
          <cell r="C218">
            <v>672</v>
          </cell>
          <cell r="D218">
            <v>124728</v>
          </cell>
          <cell r="E218">
            <v>9</v>
          </cell>
          <cell r="F218">
            <v>0.93467300532951259</v>
          </cell>
          <cell r="G218">
            <v>13344560</v>
          </cell>
          <cell r="H218">
            <v>1201010.3999999999</v>
          </cell>
          <cell r="I218">
            <v>0</v>
          </cell>
          <cell r="J218">
            <v>0</v>
          </cell>
        </row>
        <row r="219">
          <cell r="C219">
            <v>673</v>
          </cell>
          <cell r="D219">
            <v>528094</v>
          </cell>
          <cell r="E219">
            <v>9</v>
          </cell>
          <cell r="F219">
            <v>1.7792367617603884</v>
          </cell>
          <cell r="G219">
            <v>29680929</v>
          </cell>
          <cell r="H219">
            <v>2671283.61</v>
          </cell>
          <cell r="I219">
            <v>0</v>
          </cell>
          <cell r="J219">
            <v>0</v>
          </cell>
        </row>
        <row r="220">
          <cell r="C220">
            <v>674</v>
          </cell>
          <cell r="D220">
            <v>630654</v>
          </cell>
          <cell r="E220">
            <v>9</v>
          </cell>
          <cell r="F220">
            <v>4.0998861543630341</v>
          </cell>
          <cell r="G220">
            <v>15382232</v>
          </cell>
          <cell r="H220">
            <v>1384400.88</v>
          </cell>
          <cell r="I220">
            <v>0</v>
          </cell>
          <cell r="J220">
            <v>0</v>
          </cell>
        </row>
        <row r="221">
          <cell r="C221">
            <v>680</v>
          </cell>
          <cell r="D221">
            <v>65457</v>
          </cell>
          <cell r="E221">
            <v>9</v>
          </cell>
          <cell r="F221">
            <v>0.17605459607166429</v>
          </cell>
          <cell r="G221">
            <v>37179943.869999997</v>
          </cell>
          <cell r="H221">
            <v>3346194.9482999998</v>
          </cell>
          <cell r="I221">
            <v>0</v>
          </cell>
          <cell r="J221">
            <v>0</v>
          </cell>
        </row>
        <row r="222">
          <cell r="C222">
            <v>683</v>
          </cell>
          <cell r="D222">
            <v>346768</v>
          </cell>
          <cell r="E222">
            <v>9</v>
          </cell>
          <cell r="F222">
            <v>3.1998062960429841</v>
          </cell>
          <cell r="G222">
            <v>10837156</v>
          </cell>
          <cell r="H222">
            <v>975344.03999999992</v>
          </cell>
          <cell r="I222">
            <v>0</v>
          </cell>
          <cell r="J222">
            <v>0</v>
          </cell>
        </row>
        <row r="223">
          <cell r="C223">
            <v>685</v>
          </cell>
          <cell r="D223">
            <v>13657</v>
          </cell>
          <cell r="E223">
            <v>15</v>
          </cell>
          <cell r="F223">
            <v>0.94226886918076358</v>
          </cell>
          <cell r="G223">
            <v>1449374</v>
          </cell>
          <cell r="H223">
            <v>217406.1</v>
          </cell>
          <cell r="I223">
            <v>0</v>
          </cell>
          <cell r="J223">
            <v>0</v>
          </cell>
        </row>
        <row r="224">
          <cell r="C224">
            <v>690</v>
          </cell>
          <cell r="D224">
            <v>207656</v>
          </cell>
          <cell r="E224">
            <v>9</v>
          </cell>
          <cell r="F224">
            <v>0.85748290266072591</v>
          </cell>
          <cell r="G224">
            <v>24216926</v>
          </cell>
          <cell r="H224">
            <v>2179523.34</v>
          </cell>
          <cell r="I224">
            <v>0</v>
          </cell>
          <cell r="J224">
            <v>0</v>
          </cell>
        </row>
        <row r="225">
          <cell r="C225">
            <v>700</v>
          </cell>
          <cell r="D225">
            <v>748921</v>
          </cell>
          <cell r="E225">
            <v>9</v>
          </cell>
          <cell r="F225">
            <v>4.7161616545813558</v>
          </cell>
          <cell r="G225">
            <v>15879884</v>
          </cell>
          <cell r="H225">
            <v>1429189.56</v>
          </cell>
          <cell r="I225">
            <v>0</v>
          </cell>
          <cell r="J225">
            <v>0</v>
          </cell>
        </row>
        <row r="226">
          <cell r="C226">
            <v>710</v>
          </cell>
          <cell r="D226">
            <v>206098</v>
          </cell>
          <cell r="E226">
            <v>9</v>
          </cell>
          <cell r="F226">
            <v>0.77304603498177904</v>
          </cell>
          <cell r="G226">
            <v>26660508</v>
          </cell>
          <cell r="H226">
            <v>2399445.7199999997</v>
          </cell>
          <cell r="I226">
            <v>0</v>
          </cell>
          <cell r="J226">
            <v>0</v>
          </cell>
        </row>
        <row r="227">
          <cell r="C227">
            <v>712</v>
          </cell>
          <cell r="D227">
            <v>803289</v>
          </cell>
          <cell r="E227">
            <v>9</v>
          </cell>
          <cell r="F227">
            <v>2.9210174501637525</v>
          </cell>
          <cell r="G227">
            <v>27500315</v>
          </cell>
          <cell r="H227">
            <v>2475028.35</v>
          </cell>
          <cell r="I227">
            <v>0</v>
          </cell>
          <cell r="J227">
            <v>0</v>
          </cell>
        </row>
        <row r="228">
          <cell r="C228">
            <v>715</v>
          </cell>
          <cell r="D228">
            <v>129258</v>
          </cell>
          <cell r="E228">
            <v>9</v>
          </cell>
          <cell r="F228">
            <v>1.3358337629095047</v>
          </cell>
          <cell r="G228">
            <v>9676204</v>
          </cell>
          <cell r="H228">
            <v>870858.36</v>
          </cell>
          <cell r="I228">
            <v>0</v>
          </cell>
          <cell r="J228">
            <v>0</v>
          </cell>
        </row>
        <row r="229">
          <cell r="C229">
            <v>717</v>
          </cell>
          <cell r="D229">
            <v>648117</v>
          </cell>
          <cell r="E229">
            <v>9</v>
          </cell>
          <cell r="F229">
            <v>4.4421048403827932</v>
          </cell>
          <cell r="G229">
            <v>14590313</v>
          </cell>
          <cell r="H229">
            <v>1313128.17</v>
          </cell>
          <cell r="I229">
            <v>0</v>
          </cell>
          <cell r="J229">
            <v>0</v>
          </cell>
        </row>
        <row r="230">
          <cell r="C230">
            <v>720</v>
          </cell>
          <cell r="D230">
            <v>163158</v>
          </cell>
          <cell r="E230">
            <v>9</v>
          </cell>
          <cell r="F230">
            <v>1.0560637156758903</v>
          </cell>
          <cell r="G230">
            <v>15449636</v>
          </cell>
          <cell r="H230">
            <v>1390467.24</v>
          </cell>
          <cell r="I230">
            <v>0</v>
          </cell>
          <cell r="J230">
            <v>0</v>
          </cell>
        </row>
        <row r="231">
          <cell r="C231">
            <v>725</v>
          </cell>
          <cell r="D231">
            <v>523071</v>
          </cell>
          <cell r="E231">
            <v>9</v>
          </cell>
          <cell r="F231">
            <v>1.2171790791454133</v>
          </cell>
          <cell r="G231">
            <v>42974038</v>
          </cell>
          <cell r="H231">
            <v>3867663.42</v>
          </cell>
          <cell r="I231">
            <v>0</v>
          </cell>
          <cell r="J231">
            <v>0</v>
          </cell>
        </row>
        <row r="232">
          <cell r="C232">
            <v>730</v>
          </cell>
          <cell r="D232">
            <v>332076</v>
          </cell>
          <cell r="E232">
            <v>9</v>
          </cell>
          <cell r="F232">
            <v>1.8469154752316936</v>
          </cell>
          <cell r="G232">
            <v>17980032.354125001</v>
          </cell>
          <cell r="H232">
            <v>1618202.91187125</v>
          </cell>
          <cell r="I232">
            <v>0</v>
          </cell>
          <cell r="J232">
            <v>0</v>
          </cell>
        </row>
        <row r="233">
          <cell r="C233">
            <v>735</v>
          </cell>
          <cell r="D233">
            <v>744158</v>
          </cell>
          <cell r="E233">
            <v>9</v>
          </cell>
          <cell r="F233">
            <v>1.7818512635791219</v>
          </cell>
          <cell r="G233">
            <v>41763194</v>
          </cell>
          <cell r="H233">
            <v>3758687.46</v>
          </cell>
          <cell r="I233">
            <v>0</v>
          </cell>
          <cell r="J233">
            <v>0</v>
          </cell>
        </row>
        <row r="234">
          <cell r="C234">
            <v>745</v>
          </cell>
          <cell r="D234">
            <v>302760</v>
          </cell>
          <cell r="E234">
            <v>9</v>
          </cell>
          <cell r="F234">
            <v>0.95421179858110206</v>
          </cell>
          <cell r="G234">
            <v>31728804.91</v>
          </cell>
          <cell r="H234">
            <v>2855592.4419</v>
          </cell>
          <cell r="I234">
            <v>0</v>
          </cell>
          <cell r="J234">
            <v>0</v>
          </cell>
        </row>
        <row r="235">
          <cell r="C235">
            <v>750</v>
          </cell>
          <cell r="D235">
            <v>122418</v>
          </cell>
          <cell r="E235">
            <v>9</v>
          </cell>
          <cell r="F235">
            <v>0.96250357544234466</v>
          </cell>
          <cell r="G235">
            <v>12718706</v>
          </cell>
          <cell r="H235">
            <v>1144683.54</v>
          </cell>
          <cell r="I235">
            <v>0</v>
          </cell>
          <cell r="J235">
            <v>0</v>
          </cell>
        </row>
        <row r="236">
          <cell r="C236">
            <v>753</v>
          </cell>
          <cell r="D236">
            <v>88536</v>
          </cell>
          <cell r="E236">
            <v>9</v>
          </cell>
          <cell r="F236">
            <v>0.31152665513489775</v>
          </cell>
          <cell r="G236">
            <v>28420040</v>
          </cell>
          <cell r="H236">
            <v>2557803.6</v>
          </cell>
          <cell r="I236">
            <v>0</v>
          </cell>
          <cell r="J236">
            <v>0</v>
          </cell>
        </row>
        <row r="237">
          <cell r="C237">
            <v>755</v>
          </cell>
          <cell r="D237">
            <v>153576</v>
          </cell>
          <cell r="E237">
            <v>9</v>
          </cell>
          <cell r="F237">
            <v>1.4232445482883365</v>
          </cell>
          <cell r="G237">
            <v>10790556</v>
          </cell>
          <cell r="H237">
            <v>971150.03999999992</v>
          </cell>
          <cell r="I237">
            <v>0</v>
          </cell>
          <cell r="J237">
            <v>0</v>
          </cell>
        </row>
        <row r="238">
          <cell r="C238">
            <v>760</v>
          </cell>
          <cell r="D238">
            <v>233585</v>
          </cell>
          <cell r="E238">
            <v>9</v>
          </cell>
          <cell r="F238">
            <v>1.1391630270634949</v>
          </cell>
          <cell r="G238">
            <v>20504966.756349999</v>
          </cell>
          <cell r="H238">
            <v>1845447.0080714999</v>
          </cell>
          <cell r="I238">
            <v>0</v>
          </cell>
          <cell r="J238">
            <v>0</v>
          </cell>
        </row>
        <row r="239">
          <cell r="C239">
            <v>766</v>
          </cell>
          <cell r="D239">
            <v>31842</v>
          </cell>
          <cell r="E239">
            <v>9</v>
          </cell>
          <cell r="F239">
            <v>0.16129223435789006</v>
          </cell>
          <cell r="G239">
            <v>19741806</v>
          </cell>
          <cell r="H239">
            <v>1776762.54</v>
          </cell>
          <cell r="I239">
            <v>0</v>
          </cell>
          <cell r="J239">
            <v>0</v>
          </cell>
        </row>
        <row r="240">
          <cell r="C240">
            <v>767</v>
          </cell>
          <cell r="D240">
            <v>85740</v>
          </cell>
          <cell r="E240">
            <v>9</v>
          </cell>
          <cell r="F240">
            <v>0.38453079349862207</v>
          </cell>
          <cell r="G240">
            <v>22297304</v>
          </cell>
          <cell r="H240">
            <v>2006757.3599999999</v>
          </cell>
          <cell r="I240">
            <v>0</v>
          </cell>
          <cell r="J240">
            <v>0</v>
          </cell>
        </row>
        <row r="241">
          <cell r="C241">
            <v>773</v>
          </cell>
          <cell r="D241">
            <v>470304</v>
          </cell>
          <cell r="E241">
            <v>9</v>
          </cell>
          <cell r="F241">
            <v>1.413438393919676</v>
          </cell>
          <cell r="G241">
            <v>33273753</v>
          </cell>
          <cell r="H241">
            <v>2994637.77</v>
          </cell>
          <cell r="I241">
            <v>0</v>
          </cell>
          <cell r="J241">
            <v>0</v>
          </cell>
        </row>
        <row r="242">
          <cell r="C242">
            <v>774</v>
          </cell>
          <cell r="D242">
            <v>1130778</v>
          </cell>
          <cell r="E242">
            <v>9</v>
          </cell>
          <cell r="F242">
            <v>12.300553004017042</v>
          </cell>
          <cell r="G242">
            <v>9192903.7631943636</v>
          </cell>
          <cell r="H242">
            <v>827361.33868749265</v>
          </cell>
          <cell r="I242">
            <v>303416.66131250735</v>
          </cell>
          <cell r="J242">
            <v>0.26832557877187863</v>
          </cell>
        </row>
        <row r="243">
          <cell r="C243">
            <v>775</v>
          </cell>
          <cell r="D243">
            <v>653705</v>
          </cell>
          <cell r="E243">
            <v>9</v>
          </cell>
          <cell r="F243">
            <v>0.87405225619725424</v>
          </cell>
          <cell r="G243">
            <v>74790150.745000005</v>
          </cell>
          <cell r="H243">
            <v>6731113.5670499997</v>
          </cell>
          <cell r="I243">
            <v>0</v>
          </cell>
          <cell r="J243">
            <v>0</v>
          </cell>
        </row>
        <row r="244">
          <cell r="C244">
            <v>780</v>
          </cell>
          <cell r="D244">
            <v>278875</v>
          </cell>
          <cell r="E244">
            <v>9</v>
          </cell>
          <cell r="F244">
            <v>0.68167316412308976</v>
          </cell>
          <cell r="G244">
            <v>40910368</v>
          </cell>
          <cell r="H244">
            <v>3681933.1199999996</v>
          </cell>
          <cell r="I244">
            <v>0</v>
          </cell>
          <cell r="J244">
            <v>0</v>
          </cell>
        </row>
      </sheetData>
      <sheetData sheetId="6"/>
      <sheetData sheetId="7">
        <row r="10">
          <cell r="AB10">
            <v>1</v>
          </cell>
          <cell r="AC10">
            <v>24.895269218798635</v>
          </cell>
          <cell r="AD10">
            <v>275476</v>
          </cell>
          <cell r="AE10">
            <v>0</v>
          </cell>
          <cell r="AF10">
            <v>275476</v>
          </cell>
          <cell r="AG10">
            <v>22231</v>
          </cell>
          <cell r="AH10">
            <v>297707</v>
          </cell>
          <cell r="AI10">
            <v>0</v>
          </cell>
          <cell r="AJ10">
            <v>0</v>
          </cell>
          <cell r="AK10">
            <v>0</v>
          </cell>
          <cell r="AL10">
            <v>297707</v>
          </cell>
        </row>
        <row r="11">
          <cell r="AB11">
            <v>2</v>
          </cell>
          <cell r="AC11">
            <v>0.99587628865979383</v>
          </cell>
          <cell r="AD11">
            <v>10715</v>
          </cell>
          <cell r="AE11">
            <v>0</v>
          </cell>
          <cell r="AF11">
            <v>10715</v>
          </cell>
          <cell r="AG11">
            <v>889</v>
          </cell>
          <cell r="AH11">
            <v>11604</v>
          </cell>
          <cell r="AI11">
            <v>0</v>
          </cell>
          <cell r="AJ11">
            <v>0</v>
          </cell>
          <cell r="AK11">
            <v>0</v>
          </cell>
          <cell r="AL11">
            <v>11604</v>
          </cell>
        </row>
        <row r="12">
          <cell r="AB12">
            <v>3</v>
          </cell>
        </row>
        <row r="13">
          <cell r="AB13">
            <v>4</v>
          </cell>
        </row>
        <row r="14">
          <cell r="AB14">
            <v>5</v>
          </cell>
          <cell r="AC14">
            <v>10.997769167547261</v>
          </cell>
          <cell r="AD14">
            <v>141371</v>
          </cell>
          <cell r="AE14">
            <v>0</v>
          </cell>
          <cell r="AF14">
            <v>141371</v>
          </cell>
          <cell r="AG14">
            <v>9812</v>
          </cell>
          <cell r="AH14">
            <v>151183</v>
          </cell>
          <cell r="AI14">
            <v>0</v>
          </cell>
          <cell r="AJ14">
            <v>0</v>
          </cell>
          <cell r="AK14">
            <v>0</v>
          </cell>
          <cell r="AL14">
            <v>151183</v>
          </cell>
        </row>
        <row r="15">
          <cell r="AB15">
            <v>6</v>
          </cell>
        </row>
        <row r="16">
          <cell r="AB16">
            <v>7</v>
          </cell>
          <cell r="AC16">
            <v>48.999999999999993</v>
          </cell>
          <cell r="AD16">
            <v>510138</v>
          </cell>
          <cell r="AE16">
            <v>0</v>
          </cell>
          <cell r="AF16">
            <v>510138</v>
          </cell>
          <cell r="AG16">
            <v>43758</v>
          </cell>
          <cell r="AH16">
            <v>553896</v>
          </cell>
          <cell r="AI16">
            <v>0</v>
          </cell>
          <cell r="AJ16">
            <v>0</v>
          </cell>
          <cell r="AK16">
            <v>0</v>
          </cell>
          <cell r="AL16">
            <v>553896</v>
          </cell>
        </row>
        <row r="17">
          <cell r="AB17">
            <v>8</v>
          </cell>
          <cell r="AC17">
            <v>57.857142857142847</v>
          </cell>
          <cell r="AD17">
            <v>897827</v>
          </cell>
          <cell r="AE17">
            <v>0</v>
          </cell>
          <cell r="AF17">
            <v>897827</v>
          </cell>
          <cell r="AG17">
            <v>51667</v>
          </cell>
          <cell r="AH17">
            <v>949494</v>
          </cell>
          <cell r="AI17">
            <v>0</v>
          </cell>
          <cell r="AJ17">
            <v>0</v>
          </cell>
          <cell r="AK17">
            <v>0</v>
          </cell>
          <cell r="AL17">
            <v>949494</v>
          </cell>
        </row>
        <row r="18">
          <cell r="AB18">
            <v>9</v>
          </cell>
          <cell r="AC18">
            <v>2.0306314229409939</v>
          </cell>
          <cell r="AD18">
            <v>29799</v>
          </cell>
          <cell r="AE18">
            <v>0</v>
          </cell>
          <cell r="AF18">
            <v>29799</v>
          </cell>
          <cell r="AG18">
            <v>1809</v>
          </cell>
          <cell r="AH18">
            <v>31608</v>
          </cell>
          <cell r="AI18">
            <v>0</v>
          </cell>
          <cell r="AJ18">
            <v>0</v>
          </cell>
          <cell r="AK18">
            <v>0</v>
          </cell>
          <cell r="AL18">
            <v>31608</v>
          </cell>
        </row>
        <row r="19">
          <cell r="AB19">
            <v>10</v>
          </cell>
          <cell r="AC19">
            <v>16.769872296880202</v>
          </cell>
          <cell r="AD19">
            <v>230839</v>
          </cell>
          <cell r="AE19">
            <v>0</v>
          </cell>
          <cell r="AF19">
            <v>230839</v>
          </cell>
          <cell r="AG19">
            <v>14979</v>
          </cell>
          <cell r="AH19">
            <v>245818</v>
          </cell>
          <cell r="AI19">
            <v>0</v>
          </cell>
          <cell r="AJ19">
            <v>0</v>
          </cell>
          <cell r="AK19">
            <v>0</v>
          </cell>
          <cell r="AL19">
            <v>245818</v>
          </cell>
        </row>
        <row r="20">
          <cell r="AB20">
            <v>11</v>
          </cell>
        </row>
        <row r="21">
          <cell r="AB21">
            <v>12</v>
          </cell>
        </row>
        <row r="22">
          <cell r="AB22">
            <v>13</v>
          </cell>
        </row>
        <row r="23">
          <cell r="AB23">
            <v>14</v>
          </cell>
          <cell r="AC23">
            <v>75.474366930237224</v>
          </cell>
          <cell r="AD23">
            <v>814972</v>
          </cell>
          <cell r="AE23">
            <v>0</v>
          </cell>
          <cell r="AF23">
            <v>814972</v>
          </cell>
          <cell r="AG23">
            <v>67402</v>
          </cell>
          <cell r="AH23">
            <v>882374</v>
          </cell>
          <cell r="AI23">
            <v>0</v>
          </cell>
          <cell r="AJ23">
            <v>0</v>
          </cell>
          <cell r="AK23">
            <v>0</v>
          </cell>
          <cell r="AL23">
            <v>882374</v>
          </cell>
        </row>
        <row r="24">
          <cell r="AB24">
            <v>15</v>
          </cell>
        </row>
        <row r="25">
          <cell r="AB25">
            <v>16</v>
          </cell>
          <cell r="AC25">
            <v>324.93827160493822</v>
          </cell>
          <cell r="AD25">
            <v>2902354</v>
          </cell>
          <cell r="AE25">
            <v>0</v>
          </cell>
          <cell r="AF25">
            <v>2902354</v>
          </cell>
          <cell r="AG25">
            <v>290173</v>
          </cell>
          <cell r="AH25">
            <v>3192527</v>
          </cell>
          <cell r="AI25">
            <v>0</v>
          </cell>
          <cell r="AJ25">
            <v>0</v>
          </cell>
          <cell r="AK25">
            <v>0</v>
          </cell>
          <cell r="AL25">
            <v>3192527</v>
          </cell>
        </row>
        <row r="26">
          <cell r="AB26">
            <v>17</v>
          </cell>
          <cell r="AC26">
            <v>24.00084348641051</v>
          </cell>
          <cell r="AD26">
            <v>293939</v>
          </cell>
          <cell r="AE26">
            <v>0</v>
          </cell>
          <cell r="AF26">
            <v>293939</v>
          </cell>
          <cell r="AG26">
            <v>21437</v>
          </cell>
          <cell r="AH26">
            <v>315376</v>
          </cell>
          <cell r="AI26">
            <v>0</v>
          </cell>
          <cell r="AJ26">
            <v>0</v>
          </cell>
          <cell r="AK26">
            <v>0</v>
          </cell>
          <cell r="AL26">
            <v>315376</v>
          </cell>
        </row>
        <row r="27">
          <cell r="AB27">
            <v>18</v>
          </cell>
        </row>
        <row r="28">
          <cell r="AB28">
            <v>19</v>
          </cell>
        </row>
        <row r="29">
          <cell r="AB29">
            <v>20</v>
          </cell>
          <cell r="AC29">
            <v>193.72124492557509</v>
          </cell>
          <cell r="AD29">
            <v>2065427</v>
          </cell>
          <cell r="AE29">
            <v>0</v>
          </cell>
          <cell r="AF29">
            <v>2065427</v>
          </cell>
          <cell r="AG29">
            <v>172993</v>
          </cell>
          <cell r="AH29">
            <v>2238420</v>
          </cell>
          <cell r="AI29">
            <v>0</v>
          </cell>
          <cell r="AJ29">
            <v>0</v>
          </cell>
          <cell r="AK29">
            <v>0</v>
          </cell>
          <cell r="AL29">
            <v>2238420</v>
          </cell>
        </row>
        <row r="30">
          <cell r="AB30">
            <v>21</v>
          </cell>
        </row>
        <row r="31">
          <cell r="AB31">
            <v>22</v>
          </cell>
        </row>
        <row r="32">
          <cell r="AB32">
            <v>23</v>
          </cell>
          <cell r="AC32">
            <v>1.977401129943503</v>
          </cell>
          <cell r="AD32">
            <v>24962</v>
          </cell>
          <cell r="AE32">
            <v>0</v>
          </cell>
          <cell r="AF32">
            <v>24962</v>
          </cell>
          <cell r="AG32">
            <v>1764</v>
          </cell>
          <cell r="AH32">
            <v>26726</v>
          </cell>
          <cell r="AI32">
            <v>0</v>
          </cell>
          <cell r="AJ32">
            <v>0</v>
          </cell>
          <cell r="AK32">
            <v>0</v>
          </cell>
          <cell r="AL32">
            <v>26726</v>
          </cell>
        </row>
        <row r="33">
          <cell r="AB33">
            <v>24</v>
          </cell>
          <cell r="AC33">
            <v>32.282913165266123</v>
          </cell>
          <cell r="AD33">
            <v>300114</v>
          </cell>
          <cell r="AE33">
            <v>0</v>
          </cell>
          <cell r="AF33">
            <v>300114</v>
          </cell>
          <cell r="AG33">
            <v>28830</v>
          </cell>
          <cell r="AH33">
            <v>328944</v>
          </cell>
          <cell r="AI33">
            <v>0</v>
          </cell>
          <cell r="AJ33">
            <v>0</v>
          </cell>
          <cell r="AK33">
            <v>0</v>
          </cell>
          <cell r="AL33">
            <v>328944</v>
          </cell>
        </row>
        <row r="34">
          <cell r="AB34">
            <v>25</v>
          </cell>
          <cell r="AC34">
            <v>9.9917525773195894</v>
          </cell>
          <cell r="AD34">
            <v>95217</v>
          </cell>
          <cell r="AE34">
            <v>0</v>
          </cell>
          <cell r="AF34">
            <v>95217</v>
          </cell>
          <cell r="AG34">
            <v>8924</v>
          </cell>
          <cell r="AH34">
            <v>104141</v>
          </cell>
          <cell r="AI34">
            <v>0</v>
          </cell>
          <cell r="AJ34">
            <v>0</v>
          </cell>
          <cell r="AK34">
            <v>0</v>
          </cell>
          <cell r="AL34">
            <v>104141</v>
          </cell>
        </row>
        <row r="35">
          <cell r="AB35">
            <v>26</v>
          </cell>
          <cell r="AC35">
            <v>1.8767507002801114</v>
          </cell>
          <cell r="AD35">
            <v>24890</v>
          </cell>
          <cell r="AE35">
            <v>0</v>
          </cell>
          <cell r="AF35">
            <v>24890</v>
          </cell>
          <cell r="AG35">
            <v>1678</v>
          </cell>
          <cell r="AH35">
            <v>26568</v>
          </cell>
          <cell r="AI35">
            <v>0</v>
          </cell>
          <cell r="AJ35">
            <v>0</v>
          </cell>
          <cell r="AK35">
            <v>0</v>
          </cell>
          <cell r="AL35">
            <v>26568</v>
          </cell>
        </row>
        <row r="36">
          <cell r="AB36">
            <v>27</v>
          </cell>
        </row>
        <row r="37">
          <cell r="AB37">
            <v>28</v>
          </cell>
          <cell r="AC37">
            <v>2.9876288659793819</v>
          </cell>
          <cell r="AD37">
            <v>49929</v>
          </cell>
          <cell r="AE37">
            <v>0</v>
          </cell>
          <cell r="AF37">
            <v>49929</v>
          </cell>
          <cell r="AG37">
            <v>2668</v>
          </cell>
          <cell r="AH37">
            <v>52597</v>
          </cell>
          <cell r="AI37">
            <v>0</v>
          </cell>
          <cell r="AJ37">
            <v>0</v>
          </cell>
          <cell r="AK37">
            <v>0</v>
          </cell>
          <cell r="AL37">
            <v>52597</v>
          </cell>
        </row>
        <row r="38">
          <cell r="AB38">
            <v>29</v>
          </cell>
        </row>
        <row r="39">
          <cell r="AB39">
            <v>30</v>
          </cell>
          <cell r="AC39">
            <v>7.4883720930232549</v>
          </cell>
          <cell r="AD39">
            <v>84262</v>
          </cell>
          <cell r="AE39">
            <v>0</v>
          </cell>
          <cell r="AF39">
            <v>84262</v>
          </cell>
          <cell r="AG39">
            <v>6691</v>
          </cell>
          <cell r="AH39">
            <v>90953</v>
          </cell>
          <cell r="AI39">
            <v>0</v>
          </cell>
          <cell r="AJ39">
            <v>0</v>
          </cell>
          <cell r="AK39">
            <v>0</v>
          </cell>
          <cell r="AL39">
            <v>90953</v>
          </cell>
        </row>
        <row r="40">
          <cell r="AB40">
            <v>31</v>
          </cell>
          <cell r="AC40">
            <v>217.48161388754164</v>
          </cell>
          <cell r="AD40">
            <v>2386993</v>
          </cell>
          <cell r="AE40">
            <v>0</v>
          </cell>
          <cell r="AF40">
            <v>2386993</v>
          </cell>
          <cell r="AG40">
            <v>194217</v>
          </cell>
          <cell r="AH40">
            <v>2581210</v>
          </cell>
          <cell r="AI40">
            <v>0</v>
          </cell>
          <cell r="AJ40">
            <v>0</v>
          </cell>
          <cell r="AK40">
            <v>0</v>
          </cell>
          <cell r="AL40">
            <v>2581210</v>
          </cell>
        </row>
        <row r="41">
          <cell r="AB41">
            <v>32</v>
          </cell>
        </row>
        <row r="42">
          <cell r="AB42">
            <v>33</v>
          </cell>
        </row>
        <row r="43">
          <cell r="AB43">
            <v>34</v>
          </cell>
        </row>
        <row r="44">
          <cell r="AB44">
            <v>35</v>
          </cell>
          <cell r="AC44">
            <v>7312.1910738685692</v>
          </cell>
          <cell r="AD44">
            <v>97160117</v>
          </cell>
          <cell r="AE44">
            <v>0</v>
          </cell>
          <cell r="AF44">
            <v>97160117</v>
          </cell>
          <cell r="AG44">
            <v>6529784</v>
          </cell>
          <cell r="AH44">
            <v>103689901</v>
          </cell>
          <cell r="AI44">
            <v>0</v>
          </cell>
          <cell r="AJ44">
            <v>0</v>
          </cell>
          <cell r="AK44">
            <v>0</v>
          </cell>
          <cell r="AL44">
            <v>103689901</v>
          </cell>
        </row>
        <row r="45">
          <cell r="AB45">
            <v>36</v>
          </cell>
          <cell r="AC45">
            <v>87.547941233326895</v>
          </cell>
          <cell r="AD45">
            <v>1046778</v>
          </cell>
          <cell r="AE45">
            <v>0</v>
          </cell>
          <cell r="AF45">
            <v>1046778</v>
          </cell>
          <cell r="AG45">
            <v>78179</v>
          </cell>
          <cell r="AH45">
            <v>1124957</v>
          </cell>
          <cell r="AI45">
            <v>0</v>
          </cell>
          <cell r="AJ45">
            <v>0</v>
          </cell>
          <cell r="AK45">
            <v>0</v>
          </cell>
          <cell r="AL45">
            <v>1124957</v>
          </cell>
        </row>
        <row r="46">
          <cell r="AB46">
            <v>37</v>
          </cell>
        </row>
        <row r="47">
          <cell r="AB47">
            <v>38</v>
          </cell>
        </row>
        <row r="48">
          <cell r="AB48">
            <v>39</v>
          </cell>
          <cell r="AC48">
            <v>1.9958762886597934</v>
          </cell>
          <cell r="AD48">
            <v>28602</v>
          </cell>
          <cell r="AE48">
            <v>0</v>
          </cell>
          <cell r="AF48">
            <v>28602</v>
          </cell>
          <cell r="AG48">
            <v>1785</v>
          </cell>
          <cell r="AH48">
            <v>30387</v>
          </cell>
          <cell r="AI48">
            <v>0</v>
          </cell>
          <cell r="AJ48">
            <v>0</v>
          </cell>
          <cell r="AK48">
            <v>0</v>
          </cell>
          <cell r="AL48">
            <v>30387</v>
          </cell>
        </row>
        <row r="49">
          <cell r="AB49">
            <v>40</v>
          </cell>
          <cell r="AC49">
            <v>16.786398467432953</v>
          </cell>
          <cell r="AD49">
            <v>183365</v>
          </cell>
          <cell r="AE49">
            <v>0</v>
          </cell>
          <cell r="AF49">
            <v>183365</v>
          </cell>
          <cell r="AG49">
            <v>14990</v>
          </cell>
          <cell r="AH49">
            <v>198355</v>
          </cell>
          <cell r="AI49">
            <v>0</v>
          </cell>
          <cell r="AJ49">
            <v>0</v>
          </cell>
          <cell r="AK49">
            <v>0</v>
          </cell>
          <cell r="AL49">
            <v>198355</v>
          </cell>
        </row>
        <row r="50">
          <cell r="AB50">
            <v>41</v>
          </cell>
        </row>
        <row r="51">
          <cell r="AB51">
            <v>42</v>
          </cell>
        </row>
        <row r="52">
          <cell r="AB52">
            <v>43</v>
          </cell>
        </row>
        <row r="53">
          <cell r="AB53">
            <v>44</v>
          </cell>
          <cell r="AC53">
            <v>286.44430390832417</v>
          </cell>
          <cell r="AD53">
            <v>2978370</v>
          </cell>
          <cell r="AE53">
            <v>0</v>
          </cell>
          <cell r="AF53">
            <v>2978370</v>
          </cell>
          <cell r="AG53">
            <v>255800</v>
          </cell>
          <cell r="AH53">
            <v>3234170</v>
          </cell>
          <cell r="AI53">
            <v>0</v>
          </cell>
          <cell r="AJ53">
            <v>0</v>
          </cell>
          <cell r="AK53">
            <v>0</v>
          </cell>
          <cell r="AL53">
            <v>3234170</v>
          </cell>
        </row>
        <row r="54">
          <cell r="AB54">
            <v>45</v>
          </cell>
        </row>
        <row r="55">
          <cell r="AB55">
            <v>46</v>
          </cell>
          <cell r="AC55">
            <v>3.3045572791213034</v>
          </cell>
          <cell r="AD55">
            <v>63801</v>
          </cell>
          <cell r="AE55">
            <v>0</v>
          </cell>
          <cell r="AF55">
            <v>63801</v>
          </cell>
          <cell r="AG55">
            <v>2949</v>
          </cell>
          <cell r="AH55">
            <v>66750</v>
          </cell>
          <cell r="AI55">
            <v>0</v>
          </cell>
          <cell r="AJ55">
            <v>0</v>
          </cell>
          <cell r="AK55">
            <v>0</v>
          </cell>
          <cell r="AL55">
            <v>66750</v>
          </cell>
        </row>
        <row r="56">
          <cell r="AB56">
            <v>47</v>
          </cell>
        </row>
        <row r="57">
          <cell r="AB57">
            <v>48</v>
          </cell>
          <cell r="AC57">
            <v>2.0868508138042827</v>
          </cell>
          <cell r="AD57">
            <v>33432</v>
          </cell>
          <cell r="AE57">
            <v>0</v>
          </cell>
          <cell r="AF57">
            <v>33432</v>
          </cell>
          <cell r="AG57">
            <v>1865</v>
          </cell>
          <cell r="AH57">
            <v>35297</v>
          </cell>
          <cell r="AI57">
            <v>0</v>
          </cell>
          <cell r="AJ57">
            <v>0</v>
          </cell>
          <cell r="AK57">
            <v>0</v>
          </cell>
          <cell r="AL57">
            <v>35297</v>
          </cell>
        </row>
        <row r="58">
          <cell r="AB58">
            <v>49</v>
          </cell>
          <cell r="AC58">
            <v>400.06443710800778</v>
          </cell>
          <cell r="AD58">
            <v>10202230</v>
          </cell>
          <cell r="AE58">
            <v>0</v>
          </cell>
          <cell r="AF58">
            <v>10202230</v>
          </cell>
          <cell r="AG58">
            <v>357252</v>
          </cell>
          <cell r="AH58">
            <v>10559482</v>
          </cell>
          <cell r="AI58">
            <v>0</v>
          </cell>
          <cell r="AJ58">
            <v>0</v>
          </cell>
          <cell r="AK58">
            <v>0</v>
          </cell>
          <cell r="AL58">
            <v>10559482</v>
          </cell>
        </row>
        <row r="59">
          <cell r="AB59">
            <v>50</v>
          </cell>
          <cell r="AC59">
            <v>8.2650464972974245</v>
          </cell>
          <cell r="AD59">
            <v>114018</v>
          </cell>
          <cell r="AE59">
            <v>0</v>
          </cell>
          <cell r="AF59">
            <v>114018</v>
          </cell>
          <cell r="AG59">
            <v>7386</v>
          </cell>
          <cell r="AH59">
            <v>121404</v>
          </cell>
          <cell r="AI59">
            <v>0</v>
          </cell>
          <cell r="AJ59">
            <v>0</v>
          </cell>
          <cell r="AK59">
            <v>0</v>
          </cell>
          <cell r="AL59">
            <v>121404</v>
          </cell>
        </row>
        <row r="60">
          <cell r="AB60">
            <v>51</v>
          </cell>
          <cell r="AC60">
            <v>1.0204081632653061</v>
          </cell>
          <cell r="AD60">
            <v>14744</v>
          </cell>
          <cell r="AE60">
            <v>0</v>
          </cell>
          <cell r="AF60">
            <v>14744</v>
          </cell>
          <cell r="AG60">
            <v>912</v>
          </cell>
          <cell r="AH60">
            <v>15656</v>
          </cell>
          <cell r="AI60">
            <v>0</v>
          </cell>
          <cell r="AJ60">
            <v>0</v>
          </cell>
          <cell r="AK60">
            <v>0</v>
          </cell>
          <cell r="AL60">
            <v>15656</v>
          </cell>
        </row>
        <row r="61">
          <cell r="AB61">
            <v>52</v>
          </cell>
          <cell r="AC61">
            <v>11.54008795669824</v>
          </cell>
          <cell r="AD61">
            <v>133876</v>
          </cell>
          <cell r="AE61">
            <v>0</v>
          </cell>
          <cell r="AF61">
            <v>133876</v>
          </cell>
          <cell r="AG61">
            <v>10304</v>
          </cell>
          <cell r="AH61">
            <v>144180</v>
          </cell>
          <cell r="AI61">
            <v>0</v>
          </cell>
          <cell r="AJ61">
            <v>0</v>
          </cell>
          <cell r="AK61">
            <v>0</v>
          </cell>
          <cell r="AL61">
            <v>144180</v>
          </cell>
        </row>
        <row r="62">
          <cell r="AB62">
            <v>53</v>
          </cell>
        </row>
        <row r="63">
          <cell r="AB63">
            <v>54</v>
          </cell>
        </row>
        <row r="64">
          <cell r="AB64">
            <v>55</v>
          </cell>
        </row>
        <row r="65">
          <cell r="AB65">
            <v>56</v>
          </cell>
          <cell r="AC65">
            <v>124.97966627852966</v>
          </cell>
          <cell r="AD65">
            <v>1222199</v>
          </cell>
          <cell r="AE65">
            <v>0</v>
          </cell>
          <cell r="AF65">
            <v>1222199</v>
          </cell>
          <cell r="AG65">
            <v>111608</v>
          </cell>
          <cell r="AH65">
            <v>1333807</v>
          </cell>
          <cell r="AI65">
            <v>0</v>
          </cell>
          <cell r="AJ65">
            <v>0</v>
          </cell>
          <cell r="AK65">
            <v>0</v>
          </cell>
          <cell r="AL65">
            <v>1333807</v>
          </cell>
        </row>
        <row r="66">
          <cell r="AB66">
            <v>57</v>
          </cell>
          <cell r="AC66">
            <v>435.92518577592546</v>
          </cell>
          <cell r="AD66">
            <v>4990296</v>
          </cell>
          <cell r="AE66">
            <v>0</v>
          </cell>
          <cell r="AF66">
            <v>4990296</v>
          </cell>
          <cell r="AG66">
            <v>389288</v>
          </cell>
          <cell r="AH66">
            <v>5379584</v>
          </cell>
          <cell r="AI66">
            <v>0</v>
          </cell>
          <cell r="AJ66">
            <v>0</v>
          </cell>
          <cell r="AK66">
            <v>0</v>
          </cell>
          <cell r="AL66">
            <v>5379584</v>
          </cell>
        </row>
        <row r="67">
          <cell r="AB67">
            <v>58</v>
          </cell>
        </row>
        <row r="68">
          <cell r="AB68">
            <v>59</v>
          </cell>
        </row>
        <row r="69">
          <cell r="AB69">
            <v>60</v>
          </cell>
        </row>
        <row r="70">
          <cell r="AB70">
            <v>61</v>
          </cell>
          <cell r="AC70">
            <v>127.92635736929503</v>
          </cell>
          <cell r="AD70">
            <v>1321283</v>
          </cell>
          <cell r="AE70">
            <v>0</v>
          </cell>
          <cell r="AF70">
            <v>1321283</v>
          </cell>
          <cell r="AG70">
            <v>114228</v>
          </cell>
          <cell r="AH70">
            <v>1435511</v>
          </cell>
          <cell r="AI70">
            <v>0</v>
          </cell>
          <cell r="AJ70">
            <v>0</v>
          </cell>
          <cell r="AK70">
            <v>0</v>
          </cell>
          <cell r="AL70">
            <v>1435511</v>
          </cell>
        </row>
        <row r="71">
          <cell r="AB71">
            <v>62</v>
          </cell>
        </row>
        <row r="72">
          <cell r="AB72">
            <v>63</v>
          </cell>
          <cell r="AC72">
            <v>3.0295081967213116</v>
          </cell>
          <cell r="AD72">
            <v>39284</v>
          </cell>
          <cell r="AE72">
            <v>0</v>
          </cell>
          <cell r="AF72">
            <v>39284</v>
          </cell>
          <cell r="AG72">
            <v>2702</v>
          </cell>
          <cell r="AH72">
            <v>41986</v>
          </cell>
          <cell r="AI72">
            <v>0</v>
          </cell>
          <cell r="AJ72">
            <v>0</v>
          </cell>
          <cell r="AK72">
            <v>0</v>
          </cell>
          <cell r="AL72">
            <v>41986</v>
          </cell>
        </row>
        <row r="73">
          <cell r="AB73">
            <v>64</v>
          </cell>
          <cell r="AC73">
            <v>38.888779321679401</v>
          </cell>
          <cell r="AD73">
            <v>361838</v>
          </cell>
          <cell r="AE73">
            <v>0</v>
          </cell>
          <cell r="AF73">
            <v>361838</v>
          </cell>
          <cell r="AG73">
            <v>34730</v>
          </cell>
          <cell r="AH73">
            <v>396568</v>
          </cell>
          <cell r="AI73">
            <v>0</v>
          </cell>
          <cell r="AJ73">
            <v>0</v>
          </cell>
          <cell r="AK73">
            <v>0</v>
          </cell>
          <cell r="AL73">
            <v>396568</v>
          </cell>
        </row>
        <row r="74">
          <cell r="AB74">
            <v>65</v>
          </cell>
          <cell r="AC74">
            <v>3.1388888888888893</v>
          </cell>
          <cell r="AD74">
            <v>42393</v>
          </cell>
          <cell r="AE74">
            <v>0</v>
          </cell>
          <cell r="AF74">
            <v>42393</v>
          </cell>
          <cell r="AG74">
            <v>2808</v>
          </cell>
          <cell r="AH74">
            <v>45201</v>
          </cell>
          <cell r="AI74">
            <v>0</v>
          </cell>
          <cell r="AJ74">
            <v>0</v>
          </cell>
          <cell r="AK74">
            <v>0</v>
          </cell>
          <cell r="AL74">
            <v>45201</v>
          </cell>
        </row>
        <row r="75">
          <cell r="AB75">
            <v>66</v>
          </cell>
        </row>
        <row r="76">
          <cell r="AB76">
            <v>67</v>
          </cell>
          <cell r="AC76">
            <v>4.0816326530612246</v>
          </cell>
          <cell r="AD76">
            <v>60784</v>
          </cell>
          <cell r="AE76">
            <v>0</v>
          </cell>
          <cell r="AF76">
            <v>60784</v>
          </cell>
          <cell r="AG76">
            <v>3644</v>
          </cell>
          <cell r="AH76">
            <v>64428</v>
          </cell>
          <cell r="AI76">
            <v>0</v>
          </cell>
          <cell r="AJ76">
            <v>0</v>
          </cell>
          <cell r="AK76">
            <v>0</v>
          </cell>
          <cell r="AL76">
            <v>64428</v>
          </cell>
        </row>
        <row r="77">
          <cell r="AB77">
            <v>68</v>
          </cell>
          <cell r="AC77">
            <v>3.8023255813953489</v>
          </cell>
          <cell r="AD77">
            <v>40201</v>
          </cell>
          <cell r="AE77">
            <v>0</v>
          </cell>
          <cell r="AF77">
            <v>40201</v>
          </cell>
          <cell r="AG77">
            <v>3395</v>
          </cell>
          <cell r="AH77">
            <v>43596</v>
          </cell>
          <cell r="AI77">
            <v>0</v>
          </cell>
          <cell r="AJ77">
            <v>0</v>
          </cell>
          <cell r="AK77">
            <v>0</v>
          </cell>
          <cell r="AL77">
            <v>43596</v>
          </cell>
        </row>
        <row r="78">
          <cell r="AB78">
            <v>69</v>
          </cell>
        </row>
        <row r="79">
          <cell r="AB79">
            <v>70</v>
          </cell>
        </row>
        <row r="80">
          <cell r="AB80">
            <v>71</v>
          </cell>
          <cell r="AC80">
            <v>1.0033444816053509</v>
          </cell>
          <cell r="AD80">
            <v>10062</v>
          </cell>
          <cell r="AE80">
            <v>0</v>
          </cell>
          <cell r="AF80">
            <v>10062</v>
          </cell>
          <cell r="AG80">
            <v>897</v>
          </cell>
          <cell r="AH80">
            <v>10959</v>
          </cell>
          <cell r="AI80">
            <v>0</v>
          </cell>
          <cell r="AJ80">
            <v>0</v>
          </cell>
          <cell r="AK80">
            <v>0</v>
          </cell>
          <cell r="AL80">
            <v>10959</v>
          </cell>
        </row>
        <row r="81">
          <cell r="AB81">
            <v>72</v>
          </cell>
          <cell r="AC81">
            <v>5.1686321518823313</v>
          </cell>
          <cell r="AD81">
            <v>43457</v>
          </cell>
          <cell r="AE81">
            <v>0</v>
          </cell>
          <cell r="AF81">
            <v>43457</v>
          </cell>
          <cell r="AG81">
            <v>4616</v>
          </cell>
          <cell r="AH81">
            <v>48073</v>
          </cell>
          <cell r="AI81">
            <v>0</v>
          </cell>
          <cell r="AJ81">
            <v>0</v>
          </cell>
          <cell r="AK81">
            <v>0</v>
          </cell>
          <cell r="AL81">
            <v>48073</v>
          </cell>
        </row>
        <row r="82">
          <cell r="AB82">
            <v>73</v>
          </cell>
          <cell r="AC82">
            <v>11.836057199437155</v>
          </cell>
          <cell r="AD82">
            <v>165880</v>
          </cell>
          <cell r="AE82">
            <v>0</v>
          </cell>
          <cell r="AF82">
            <v>165880</v>
          </cell>
          <cell r="AG82">
            <v>10577</v>
          </cell>
          <cell r="AH82">
            <v>176457</v>
          </cell>
          <cell r="AI82">
            <v>0</v>
          </cell>
          <cell r="AJ82">
            <v>0</v>
          </cell>
          <cell r="AK82">
            <v>0</v>
          </cell>
          <cell r="AL82">
            <v>176457</v>
          </cell>
        </row>
        <row r="83">
          <cell r="AB83">
            <v>74</v>
          </cell>
          <cell r="AC83">
            <v>3.2142857142857144</v>
          </cell>
          <cell r="AD83">
            <v>39382</v>
          </cell>
          <cell r="AE83">
            <v>0</v>
          </cell>
          <cell r="AF83">
            <v>39382</v>
          </cell>
          <cell r="AG83">
            <v>2870</v>
          </cell>
          <cell r="AH83">
            <v>42252</v>
          </cell>
          <cell r="AI83">
            <v>0</v>
          </cell>
          <cell r="AJ83">
            <v>0</v>
          </cell>
          <cell r="AK83">
            <v>0</v>
          </cell>
          <cell r="AL83">
            <v>42252</v>
          </cell>
        </row>
        <row r="84">
          <cell r="AB84">
            <v>75</v>
          </cell>
        </row>
        <row r="85">
          <cell r="AB85">
            <v>76</v>
          </cell>
        </row>
        <row r="86">
          <cell r="AB86">
            <v>77</v>
          </cell>
        </row>
        <row r="87">
          <cell r="AB87">
            <v>78</v>
          </cell>
        </row>
        <row r="88">
          <cell r="AB88">
            <v>79</v>
          </cell>
          <cell r="AC88">
            <v>82.094761243658311</v>
          </cell>
          <cell r="AD88">
            <v>812575</v>
          </cell>
          <cell r="AE88">
            <v>0</v>
          </cell>
          <cell r="AF88">
            <v>812575</v>
          </cell>
          <cell r="AG88">
            <v>73308</v>
          </cell>
          <cell r="AH88">
            <v>885883</v>
          </cell>
          <cell r="AI88">
            <v>0</v>
          </cell>
          <cell r="AJ88">
            <v>0</v>
          </cell>
          <cell r="AK88">
            <v>0</v>
          </cell>
          <cell r="AL88">
            <v>885883</v>
          </cell>
        </row>
        <row r="89">
          <cell r="AB89">
            <v>80</v>
          </cell>
        </row>
        <row r="90">
          <cell r="AB90">
            <v>81</v>
          </cell>
        </row>
        <row r="91">
          <cell r="AB91">
            <v>82</v>
          </cell>
          <cell r="AC91">
            <v>3.4318783068783079</v>
          </cell>
          <cell r="AD91">
            <v>43730</v>
          </cell>
          <cell r="AE91">
            <v>0</v>
          </cell>
          <cell r="AF91">
            <v>43730</v>
          </cell>
          <cell r="AG91">
            <v>3069</v>
          </cell>
          <cell r="AH91">
            <v>46799</v>
          </cell>
          <cell r="AI91">
            <v>0</v>
          </cell>
          <cell r="AJ91">
            <v>0</v>
          </cell>
          <cell r="AK91">
            <v>0</v>
          </cell>
          <cell r="AL91">
            <v>46799</v>
          </cell>
        </row>
        <row r="92">
          <cell r="AB92">
            <v>83</v>
          </cell>
          <cell r="AC92">
            <v>2.3855820105820107</v>
          </cell>
          <cell r="AD92">
            <v>22546</v>
          </cell>
          <cell r="AE92">
            <v>0</v>
          </cell>
          <cell r="AF92">
            <v>22546</v>
          </cell>
          <cell r="AG92">
            <v>2133</v>
          </cell>
          <cell r="AH92">
            <v>24679</v>
          </cell>
          <cell r="AI92">
            <v>0</v>
          </cell>
          <cell r="AJ92">
            <v>0</v>
          </cell>
          <cell r="AK92">
            <v>0</v>
          </cell>
          <cell r="AL92">
            <v>24679</v>
          </cell>
        </row>
        <row r="93">
          <cell r="AB93">
            <v>84</v>
          </cell>
        </row>
        <row r="94">
          <cell r="AB94">
            <v>85</v>
          </cell>
        </row>
        <row r="95">
          <cell r="AB95">
            <v>86</v>
          </cell>
          <cell r="AC95">
            <v>63.487557813823166</v>
          </cell>
          <cell r="AD95">
            <v>637140</v>
          </cell>
          <cell r="AE95">
            <v>0</v>
          </cell>
          <cell r="AF95">
            <v>637140</v>
          </cell>
          <cell r="AG95">
            <v>56690</v>
          </cell>
          <cell r="AH95">
            <v>693830</v>
          </cell>
          <cell r="AI95">
            <v>0</v>
          </cell>
          <cell r="AJ95">
            <v>0</v>
          </cell>
          <cell r="AK95">
            <v>0</v>
          </cell>
          <cell r="AL95">
            <v>693830</v>
          </cell>
        </row>
        <row r="96">
          <cell r="AB96">
            <v>87</v>
          </cell>
          <cell r="AC96">
            <v>2.1428571428571423</v>
          </cell>
          <cell r="AD96">
            <v>21160</v>
          </cell>
          <cell r="AE96">
            <v>0</v>
          </cell>
          <cell r="AF96">
            <v>21160</v>
          </cell>
          <cell r="AG96">
            <v>1910</v>
          </cell>
          <cell r="AH96">
            <v>23070</v>
          </cell>
          <cell r="AI96">
            <v>0</v>
          </cell>
          <cell r="AJ96">
            <v>0</v>
          </cell>
          <cell r="AK96">
            <v>0</v>
          </cell>
          <cell r="AL96">
            <v>23070</v>
          </cell>
        </row>
        <row r="97">
          <cell r="AB97">
            <v>88</v>
          </cell>
          <cell r="AC97">
            <v>7.9012345679012359</v>
          </cell>
          <cell r="AD97">
            <v>78377</v>
          </cell>
          <cell r="AE97">
            <v>0</v>
          </cell>
          <cell r="AF97">
            <v>78377</v>
          </cell>
          <cell r="AG97">
            <v>7059</v>
          </cell>
          <cell r="AH97">
            <v>85436</v>
          </cell>
          <cell r="AI97">
            <v>0</v>
          </cell>
          <cell r="AJ97">
            <v>0</v>
          </cell>
          <cell r="AK97">
            <v>0</v>
          </cell>
          <cell r="AL97">
            <v>85436</v>
          </cell>
        </row>
        <row r="98">
          <cell r="AB98">
            <v>89</v>
          </cell>
          <cell r="AC98">
            <v>32.637362637362642</v>
          </cell>
          <cell r="AD98">
            <v>651150</v>
          </cell>
          <cell r="AE98">
            <v>0</v>
          </cell>
          <cell r="AF98">
            <v>651150</v>
          </cell>
          <cell r="AG98">
            <v>29142</v>
          </cell>
          <cell r="AH98">
            <v>680292</v>
          </cell>
          <cell r="AI98">
            <v>0</v>
          </cell>
          <cell r="AJ98">
            <v>0</v>
          </cell>
          <cell r="AK98">
            <v>0</v>
          </cell>
          <cell r="AL98">
            <v>680292</v>
          </cell>
        </row>
        <row r="99">
          <cell r="AB99">
            <v>90</v>
          </cell>
        </row>
        <row r="100">
          <cell r="AB100">
            <v>91</v>
          </cell>
          <cell r="AC100">
            <v>15.113725490196076</v>
          </cell>
          <cell r="AD100">
            <v>242598</v>
          </cell>
          <cell r="AE100">
            <v>0</v>
          </cell>
          <cell r="AF100">
            <v>242598</v>
          </cell>
          <cell r="AG100">
            <v>13500</v>
          </cell>
          <cell r="AH100">
            <v>256098</v>
          </cell>
          <cell r="AI100">
            <v>0</v>
          </cell>
          <cell r="AJ100">
            <v>0</v>
          </cell>
          <cell r="AK100">
            <v>0</v>
          </cell>
          <cell r="AL100">
            <v>256098</v>
          </cell>
        </row>
        <row r="101">
          <cell r="AB101">
            <v>92</v>
          </cell>
        </row>
        <row r="102">
          <cell r="AB102">
            <v>93</v>
          </cell>
          <cell r="AC102">
            <v>483.69110271428337</v>
          </cell>
          <cell r="AD102">
            <v>5115826</v>
          </cell>
          <cell r="AE102">
            <v>0</v>
          </cell>
          <cell r="AF102">
            <v>5115826</v>
          </cell>
          <cell r="AG102">
            <v>431938</v>
          </cell>
          <cell r="AH102">
            <v>5547764</v>
          </cell>
          <cell r="AI102">
            <v>0</v>
          </cell>
          <cell r="AJ102">
            <v>0</v>
          </cell>
          <cell r="AK102">
            <v>0</v>
          </cell>
          <cell r="AL102">
            <v>5547764</v>
          </cell>
        </row>
        <row r="103">
          <cell r="AB103">
            <v>94</v>
          </cell>
          <cell r="AC103">
            <v>5.2388584485015208</v>
          </cell>
          <cell r="AD103">
            <v>59628</v>
          </cell>
          <cell r="AE103">
            <v>0</v>
          </cell>
          <cell r="AF103">
            <v>59628</v>
          </cell>
          <cell r="AG103">
            <v>4676</v>
          </cell>
          <cell r="AH103">
            <v>64304</v>
          </cell>
          <cell r="AI103">
            <v>0</v>
          </cell>
          <cell r="AJ103">
            <v>0</v>
          </cell>
          <cell r="AK103">
            <v>0</v>
          </cell>
          <cell r="AL103">
            <v>64304</v>
          </cell>
        </row>
        <row r="104">
          <cell r="AB104">
            <v>95</v>
          </cell>
          <cell r="AC104">
            <v>769.83881941294635</v>
          </cell>
          <cell r="AD104">
            <v>7763787</v>
          </cell>
          <cell r="AE104">
            <v>0</v>
          </cell>
          <cell r="AF104">
            <v>7763787</v>
          </cell>
          <cell r="AG104">
            <v>687459</v>
          </cell>
          <cell r="AH104">
            <v>8451246</v>
          </cell>
          <cell r="AI104">
            <v>0</v>
          </cell>
          <cell r="AJ104">
            <v>0</v>
          </cell>
          <cell r="AK104">
            <v>0</v>
          </cell>
          <cell r="AL104">
            <v>8451246</v>
          </cell>
        </row>
        <row r="105">
          <cell r="AB105">
            <v>96</v>
          </cell>
          <cell r="AC105">
            <v>86.486128046513699</v>
          </cell>
          <cell r="AD105">
            <v>1205860</v>
          </cell>
          <cell r="AE105">
            <v>0</v>
          </cell>
          <cell r="AF105">
            <v>1205860</v>
          </cell>
          <cell r="AG105">
            <v>77237</v>
          </cell>
          <cell r="AH105">
            <v>1283097</v>
          </cell>
          <cell r="AI105">
            <v>0</v>
          </cell>
          <cell r="AJ105">
            <v>0</v>
          </cell>
          <cell r="AK105">
            <v>0</v>
          </cell>
          <cell r="AL105">
            <v>1283097</v>
          </cell>
        </row>
        <row r="106">
          <cell r="AB106">
            <v>97</v>
          </cell>
          <cell r="AC106">
            <v>185.66725820763094</v>
          </cell>
          <cell r="AD106">
            <v>2042861</v>
          </cell>
          <cell r="AE106">
            <v>0</v>
          </cell>
          <cell r="AF106">
            <v>2042861</v>
          </cell>
          <cell r="AG106">
            <v>165801</v>
          </cell>
          <cell r="AH106">
            <v>2208662</v>
          </cell>
          <cell r="AI106">
            <v>0</v>
          </cell>
          <cell r="AJ106">
            <v>0</v>
          </cell>
          <cell r="AK106">
            <v>0</v>
          </cell>
          <cell r="AL106">
            <v>2208662</v>
          </cell>
        </row>
        <row r="107">
          <cell r="AB107">
            <v>98</v>
          </cell>
          <cell r="AC107">
            <v>2.0196721311475412</v>
          </cell>
          <cell r="AD107">
            <v>24633</v>
          </cell>
          <cell r="AE107">
            <v>0</v>
          </cell>
          <cell r="AF107">
            <v>24633</v>
          </cell>
          <cell r="AG107">
            <v>1806</v>
          </cell>
          <cell r="AH107">
            <v>26439</v>
          </cell>
          <cell r="AI107">
            <v>0</v>
          </cell>
          <cell r="AJ107">
            <v>0</v>
          </cell>
          <cell r="AK107">
            <v>0</v>
          </cell>
          <cell r="AL107">
            <v>26439</v>
          </cell>
        </row>
        <row r="108">
          <cell r="AB108">
            <v>99</v>
          </cell>
          <cell r="AC108">
            <v>112.59259259259261</v>
          </cell>
          <cell r="AD108">
            <v>1342107</v>
          </cell>
          <cell r="AE108">
            <v>0</v>
          </cell>
          <cell r="AF108">
            <v>1342107</v>
          </cell>
          <cell r="AG108">
            <v>100542</v>
          </cell>
          <cell r="AH108">
            <v>1442649</v>
          </cell>
          <cell r="AI108">
            <v>0</v>
          </cell>
          <cell r="AJ108">
            <v>0</v>
          </cell>
          <cell r="AK108">
            <v>0</v>
          </cell>
          <cell r="AL108">
            <v>1442649</v>
          </cell>
        </row>
        <row r="109">
          <cell r="AB109">
            <v>100</v>
          </cell>
          <cell r="AC109">
            <v>247.89116204584127</v>
          </cell>
          <cell r="AD109">
            <v>3041858</v>
          </cell>
          <cell r="AE109">
            <v>0</v>
          </cell>
          <cell r="AF109">
            <v>3041858</v>
          </cell>
          <cell r="AG109">
            <v>221370</v>
          </cell>
          <cell r="AH109">
            <v>3263228</v>
          </cell>
          <cell r="AI109">
            <v>0</v>
          </cell>
          <cell r="AJ109">
            <v>0</v>
          </cell>
          <cell r="AK109">
            <v>0</v>
          </cell>
          <cell r="AL109">
            <v>3263228</v>
          </cell>
        </row>
        <row r="110">
          <cell r="AB110">
            <v>101</v>
          </cell>
          <cell r="AC110">
            <v>424.97792012811527</v>
          </cell>
          <cell r="AD110">
            <v>3787465</v>
          </cell>
          <cell r="AE110">
            <v>0</v>
          </cell>
          <cell r="AF110">
            <v>3787465</v>
          </cell>
          <cell r="AG110">
            <v>379509</v>
          </cell>
          <cell r="AH110">
            <v>4166974</v>
          </cell>
          <cell r="AI110">
            <v>0</v>
          </cell>
          <cell r="AJ110">
            <v>0</v>
          </cell>
          <cell r="AK110">
            <v>0</v>
          </cell>
          <cell r="AL110">
            <v>4166974</v>
          </cell>
        </row>
        <row r="111">
          <cell r="AB111">
            <v>102</v>
          </cell>
        </row>
        <row r="112">
          <cell r="AB112">
            <v>103</v>
          </cell>
          <cell r="AC112">
            <v>14.202898550724637</v>
          </cell>
          <cell r="AD112">
            <v>141576</v>
          </cell>
          <cell r="AE112">
            <v>0</v>
          </cell>
          <cell r="AF112">
            <v>141576</v>
          </cell>
          <cell r="AG112">
            <v>12684</v>
          </cell>
          <cell r="AH112">
            <v>154260</v>
          </cell>
          <cell r="AI112">
            <v>0</v>
          </cell>
          <cell r="AJ112">
            <v>0</v>
          </cell>
          <cell r="AK112">
            <v>0</v>
          </cell>
          <cell r="AL112">
            <v>154260</v>
          </cell>
        </row>
        <row r="113">
          <cell r="AB113">
            <v>104</v>
          </cell>
        </row>
        <row r="114">
          <cell r="AB114">
            <v>105</v>
          </cell>
          <cell r="AC114">
            <v>2.0033444816053514</v>
          </cell>
          <cell r="AD114">
            <v>17624</v>
          </cell>
          <cell r="AE114">
            <v>0</v>
          </cell>
          <cell r="AF114">
            <v>17624</v>
          </cell>
          <cell r="AG114">
            <v>1788</v>
          </cell>
          <cell r="AH114">
            <v>19412</v>
          </cell>
          <cell r="AI114">
            <v>0</v>
          </cell>
          <cell r="AJ114">
            <v>0</v>
          </cell>
          <cell r="AK114">
            <v>0</v>
          </cell>
          <cell r="AL114">
            <v>19412</v>
          </cell>
        </row>
        <row r="115">
          <cell r="AB115">
            <v>106</v>
          </cell>
        </row>
        <row r="116">
          <cell r="AB116">
            <v>107</v>
          </cell>
        </row>
        <row r="117">
          <cell r="AB117">
            <v>108</v>
          </cell>
        </row>
        <row r="118">
          <cell r="AB118">
            <v>109</v>
          </cell>
        </row>
        <row r="119">
          <cell r="AB119">
            <v>110</v>
          </cell>
          <cell r="AC119">
            <v>54.786410496719753</v>
          </cell>
          <cell r="AD119">
            <v>541564</v>
          </cell>
          <cell r="AE119">
            <v>0</v>
          </cell>
          <cell r="AF119">
            <v>541564</v>
          </cell>
          <cell r="AG119">
            <v>48920</v>
          </cell>
          <cell r="AH119">
            <v>590484</v>
          </cell>
          <cell r="AI119">
            <v>0</v>
          </cell>
          <cell r="AJ119">
            <v>0</v>
          </cell>
          <cell r="AK119">
            <v>0</v>
          </cell>
          <cell r="AL119">
            <v>590484</v>
          </cell>
        </row>
        <row r="120">
          <cell r="AB120">
            <v>111</v>
          </cell>
          <cell r="AC120">
            <v>18.466386554621845</v>
          </cell>
          <cell r="AD120">
            <v>194986</v>
          </cell>
          <cell r="AE120">
            <v>0</v>
          </cell>
          <cell r="AF120">
            <v>194986</v>
          </cell>
          <cell r="AG120">
            <v>16488</v>
          </cell>
          <cell r="AH120">
            <v>211474</v>
          </cell>
          <cell r="AI120">
            <v>0</v>
          </cell>
          <cell r="AJ120">
            <v>0</v>
          </cell>
          <cell r="AK120">
            <v>0</v>
          </cell>
          <cell r="AL120">
            <v>211474</v>
          </cell>
        </row>
        <row r="121">
          <cell r="AB121">
            <v>112</v>
          </cell>
        </row>
        <row r="122">
          <cell r="AB122">
            <v>113</v>
          </cell>
        </row>
        <row r="123">
          <cell r="AB123">
            <v>114</v>
          </cell>
          <cell r="AC123">
            <v>115.07394957983192</v>
          </cell>
          <cell r="AD123">
            <v>1309916</v>
          </cell>
          <cell r="AE123">
            <v>0</v>
          </cell>
          <cell r="AF123">
            <v>1309916</v>
          </cell>
          <cell r="AG123">
            <v>102762</v>
          </cell>
          <cell r="AH123">
            <v>1412678</v>
          </cell>
          <cell r="AI123">
            <v>0</v>
          </cell>
          <cell r="AJ123">
            <v>0</v>
          </cell>
          <cell r="AK123">
            <v>0</v>
          </cell>
          <cell r="AL123">
            <v>1412678</v>
          </cell>
        </row>
        <row r="124">
          <cell r="AB124">
            <v>115</v>
          </cell>
        </row>
        <row r="125">
          <cell r="AB125">
            <v>116</v>
          </cell>
        </row>
        <row r="126">
          <cell r="AB126">
            <v>117</v>
          </cell>
          <cell r="AC126">
            <v>31.017321347143497</v>
          </cell>
          <cell r="AD126">
            <v>347523</v>
          </cell>
          <cell r="AE126">
            <v>0</v>
          </cell>
          <cell r="AF126">
            <v>347523</v>
          </cell>
          <cell r="AG126">
            <v>27701</v>
          </cell>
          <cell r="AH126">
            <v>375224</v>
          </cell>
          <cell r="AI126">
            <v>0</v>
          </cell>
          <cell r="AJ126">
            <v>0</v>
          </cell>
          <cell r="AK126">
            <v>0</v>
          </cell>
          <cell r="AL126">
            <v>375224</v>
          </cell>
        </row>
        <row r="127">
          <cell r="AB127">
            <v>118</v>
          </cell>
        </row>
        <row r="128">
          <cell r="AB128">
            <v>119</v>
          </cell>
        </row>
        <row r="129">
          <cell r="AB129">
            <v>120</v>
          </cell>
        </row>
        <row r="130">
          <cell r="AB130">
            <v>121</v>
          </cell>
          <cell r="AC130">
            <v>2.0196721311475412</v>
          </cell>
          <cell r="AD130">
            <v>19866</v>
          </cell>
          <cell r="AE130">
            <v>0</v>
          </cell>
          <cell r="AF130">
            <v>19866</v>
          </cell>
          <cell r="AG130">
            <v>1806</v>
          </cell>
          <cell r="AH130">
            <v>21672</v>
          </cell>
          <cell r="AI130">
            <v>0</v>
          </cell>
          <cell r="AJ130">
            <v>0</v>
          </cell>
          <cell r="AK130">
            <v>0</v>
          </cell>
          <cell r="AL130">
            <v>21672</v>
          </cell>
        </row>
        <row r="131">
          <cell r="AB131">
            <v>122</v>
          </cell>
          <cell r="AC131">
            <v>33.774470899470913</v>
          </cell>
          <cell r="AD131">
            <v>332041</v>
          </cell>
          <cell r="AE131">
            <v>0</v>
          </cell>
          <cell r="AF131">
            <v>332041</v>
          </cell>
          <cell r="AG131">
            <v>30161</v>
          </cell>
          <cell r="AH131">
            <v>362202</v>
          </cell>
          <cell r="AI131">
            <v>0</v>
          </cell>
          <cell r="AJ131">
            <v>0</v>
          </cell>
          <cell r="AK131">
            <v>0</v>
          </cell>
          <cell r="AL131">
            <v>362202</v>
          </cell>
        </row>
        <row r="132">
          <cell r="AB132">
            <v>123</v>
          </cell>
        </row>
        <row r="133">
          <cell r="AB133">
            <v>124</v>
          </cell>
        </row>
        <row r="134">
          <cell r="AB134">
            <v>125</v>
          </cell>
          <cell r="AC134">
            <v>22.326320218809173</v>
          </cell>
          <cell r="AD134">
            <v>259781</v>
          </cell>
          <cell r="AE134">
            <v>0</v>
          </cell>
          <cell r="AF134">
            <v>259781</v>
          </cell>
          <cell r="AG134">
            <v>19937</v>
          </cell>
          <cell r="AH134">
            <v>279718</v>
          </cell>
          <cell r="AI134">
            <v>0</v>
          </cell>
          <cell r="AJ134">
            <v>0</v>
          </cell>
          <cell r="AK134">
            <v>0</v>
          </cell>
          <cell r="AL134">
            <v>279718</v>
          </cell>
        </row>
        <row r="135">
          <cell r="AB135">
            <v>126</v>
          </cell>
        </row>
        <row r="136">
          <cell r="AB136">
            <v>127</v>
          </cell>
          <cell r="AC136">
            <v>13.080711354309164</v>
          </cell>
          <cell r="AD136">
            <v>150787</v>
          </cell>
          <cell r="AE136">
            <v>0</v>
          </cell>
          <cell r="AF136">
            <v>150787</v>
          </cell>
          <cell r="AG136">
            <v>11682</v>
          </cell>
          <cell r="AH136">
            <v>162469</v>
          </cell>
          <cell r="AI136">
            <v>0</v>
          </cell>
          <cell r="AJ136">
            <v>0</v>
          </cell>
          <cell r="AK136">
            <v>0</v>
          </cell>
          <cell r="AL136">
            <v>162469</v>
          </cell>
        </row>
        <row r="137">
          <cell r="AB137">
            <v>128</v>
          </cell>
          <cell r="AC137">
            <v>300.36703267955284</v>
          </cell>
          <cell r="AD137">
            <v>2602056</v>
          </cell>
          <cell r="AE137">
            <v>0</v>
          </cell>
          <cell r="AF137">
            <v>2602056</v>
          </cell>
          <cell r="AG137">
            <v>268232</v>
          </cell>
          <cell r="AH137">
            <v>2870288</v>
          </cell>
          <cell r="AI137">
            <v>0</v>
          </cell>
          <cell r="AJ137">
            <v>0</v>
          </cell>
          <cell r="AK137">
            <v>0</v>
          </cell>
          <cell r="AL137">
            <v>2870288</v>
          </cell>
        </row>
        <row r="138">
          <cell r="AB138">
            <v>129</v>
          </cell>
        </row>
        <row r="139">
          <cell r="AB139">
            <v>130</v>
          </cell>
        </row>
        <row r="140">
          <cell r="AB140">
            <v>131</v>
          </cell>
          <cell r="AC140">
            <v>4.2214328672380095</v>
          </cell>
          <cell r="AD140">
            <v>48326</v>
          </cell>
          <cell r="AE140">
            <v>0</v>
          </cell>
          <cell r="AF140">
            <v>48326</v>
          </cell>
          <cell r="AG140">
            <v>3776</v>
          </cell>
          <cell r="AH140">
            <v>52102</v>
          </cell>
          <cell r="AI140">
            <v>0</v>
          </cell>
          <cell r="AJ140">
            <v>0</v>
          </cell>
          <cell r="AK140">
            <v>0</v>
          </cell>
          <cell r="AL140">
            <v>52102</v>
          </cell>
        </row>
        <row r="141">
          <cell r="AB141">
            <v>132</v>
          </cell>
        </row>
        <row r="142">
          <cell r="AB142">
            <v>133</v>
          </cell>
          <cell r="AC142">
            <v>22.464909789803666</v>
          </cell>
          <cell r="AD142">
            <v>241889</v>
          </cell>
          <cell r="AE142">
            <v>0</v>
          </cell>
          <cell r="AF142">
            <v>241889</v>
          </cell>
          <cell r="AG142">
            <v>20064</v>
          </cell>
          <cell r="AH142">
            <v>261953</v>
          </cell>
          <cell r="AI142">
            <v>0</v>
          </cell>
          <cell r="AJ142">
            <v>0</v>
          </cell>
          <cell r="AK142">
            <v>0</v>
          </cell>
          <cell r="AL142">
            <v>261953</v>
          </cell>
        </row>
        <row r="143">
          <cell r="AB143">
            <v>134</v>
          </cell>
        </row>
        <row r="144">
          <cell r="AB144">
            <v>135</v>
          </cell>
        </row>
        <row r="145">
          <cell r="AB145">
            <v>136</v>
          </cell>
          <cell r="AC145">
            <v>12.890541487338607</v>
          </cell>
          <cell r="AD145">
            <v>138576</v>
          </cell>
          <cell r="AE145">
            <v>0</v>
          </cell>
          <cell r="AF145">
            <v>138576</v>
          </cell>
          <cell r="AG145">
            <v>11511</v>
          </cell>
          <cell r="AH145">
            <v>150087</v>
          </cell>
          <cell r="AI145">
            <v>0</v>
          </cell>
          <cell r="AJ145">
            <v>0</v>
          </cell>
          <cell r="AK145">
            <v>0</v>
          </cell>
          <cell r="AL145">
            <v>150087</v>
          </cell>
        </row>
        <row r="146">
          <cell r="AB146">
            <v>137</v>
          </cell>
          <cell r="AC146">
            <v>870.28558400104146</v>
          </cell>
          <cell r="AD146">
            <v>10049489</v>
          </cell>
          <cell r="AE146">
            <v>0</v>
          </cell>
          <cell r="AF146">
            <v>10049489</v>
          </cell>
          <cell r="AG146">
            <v>777170</v>
          </cell>
          <cell r="AH146">
            <v>10826659</v>
          </cell>
          <cell r="AI146">
            <v>0</v>
          </cell>
          <cell r="AJ146">
            <v>0</v>
          </cell>
          <cell r="AK146">
            <v>0</v>
          </cell>
          <cell r="AL146">
            <v>10826659</v>
          </cell>
        </row>
        <row r="147">
          <cell r="AB147">
            <v>138</v>
          </cell>
          <cell r="AC147">
            <v>1.9861675507957157</v>
          </cell>
          <cell r="AD147">
            <v>20671</v>
          </cell>
          <cell r="AE147">
            <v>0</v>
          </cell>
          <cell r="AF147">
            <v>20671</v>
          </cell>
          <cell r="AG147">
            <v>1774</v>
          </cell>
          <cell r="AH147">
            <v>22445</v>
          </cell>
          <cell r="AI147">
            <v>0</v>
          </cell>
          <cell r="AJ147">
            <v>0</v>
          </cell>
          <cell r="AK147">
            <v>0</v>
          </cell>
          <cell r="AL147">
            <v>22445</v>
          </cell>
        </row>
        <row r="148">
          <cell r="AB148">
            <v>139</v>
          </cell>
          <cell r="AC148">
            <v>21.898108297467722</v>
          </cell>
          <cell r="AD148">
            <v>246930</v>
          </cell>
          <cell r="AE148">
            <v>0</v>
          </cell>
          <cell r="AF148">
            <v>246930</v>
          </cell>
          <cell r="AG148">
            <v>19557</v>
          </cell>
          <cell r="AH148">
            <v>266487</v>
          </cell>
          <cell r="AI148">
            <v>0</v>
          </cell>
          <cell r="AJ148">
            <v>0</v>
          </cell>
          <cell r="AK148">
            <v>0</v>
          </cell>
          <cell r="AL148">
            <v>266487</v>
          </cell>
        </row>
        <row r="149">
          <cell r="AB149">
            <v>140</v>
          </cell>
        </row>
        <row r="150">
          <cell r="AB150">
            <v>141</v>
          </cell>
          <cell r="AC150">
            <v>69.807676006305726</v>
          </cell>
          <cell r="AD150">
            <v>927887</v>
          </cell>
          <cell r="AE150">
            <v>0</v>
          </cell>
          <cell r="AF150">
            <v>927887</v>
          </cell>
          <cell r="AG150">
            <v>62345</v>
          </cell>
          <cell r="AH150">
            <v>990232</v>
          </cell>
          <cell r="AI150">
            <v>0</v>
          </cell>
          <cell r="AJ150">
            <v>0</v>
          </cell>
          <cell r="AK150">
            <v>0</v>
          </cell>
          <cell r="AL150">
            <v>990232</v>
          </cell>
        </row>
        <row r="151">
          <cell r="AB151">
            <v>142</v>
          </cell>
          <cell r="AC151">
            <v>26.157407407407415</v>
          </cell>
          <cell r="AD151">
            <v>350558</v>
          </cell>
          <cell r="AE151">
            <v>0</v>
          </cell>
          <cell r="AF151">
            <v>350558</v>
          </cell>
          <cell r="AG151">
            <v>23361</v>
          </cell>
          <cell r="AH151">
            <v>373919</v>
          </cell>
          <cell r="AI151">
            <v>0</v>
          </cell>
          <cell r="AJ151">
            <v>0</v>
          </cell>
          <cell r="AK151">
            <v>0</v>
          </cell>
          <cell r="AL151">
            <v>373919</v>
          </cell>
        </row>
        <row r="152">
          <cell r="AB152">
            <v>143</v>
          </cell>
        </row>
        <row r="153">
          <cell r="AB153">
            <v>144</v>
          </cell>
        </row>
        <row r="154">
          <cell r="AB154">
            <v>145</v>
          </cell>
          <cell r="AC154">
            <v>2.3855820105820107</v>
          </cell>
          <cell r="AD154">
            <v>21947</v>
          </cell>
          <cell r="AE154">
            <v>0</v>
          </cell>
          <cell r="AF154">
            <v>21947</v>
          </cell>
          <cell r="AG154">
            <v>2127</v>
          </cell>
          <cell r="AH154">
            <v>24074</v>
          </cell>
          <cell r="AI154">
            <v>0</v>
          </cell>
          <cell r="AJ154">
            <v>0</v>
          </cell>
          <cell r="AK154">
            <v>0</v>
          </cell>
          <cell r="AL154">
            <v>24074</v>
          </cell>
        </row>
        <row r="155">
          <cell r="AB155">
            <v>146</v>
          </cell>
        </row>
        <row r="156">
          <cell r="AB156">
            <v>147</v>
          </cell>
        </row>
        <row r="157">
          <cell r="AB157">
            <v>148</v>
          </cell>
          <cell r="AC157">
            <v>1.0098360655737706</v>
          </cell>
          <cell r="AD157">
            <v>11918</v>
          </cell>
          <cell r="AE157">
            <v>0</v>
          </cell>
          <cell r="AF157">
            <v>11918</v>
          </cell>
          <cell r="AG157">
            <v>902</v>
          </cell>
          <cell r="AH157">
            <v>12820</v>
          </cell>
          <cell r="AI157">
            <v>0</v>
          </cell>
          <cell r="AJ157">
            <v>0</v>
          </cell>
          <cell r="AK157">
            <v>0</v>
          </cell>
          <cell r="AL157">
            <v>12820</v>
          </cell>
        </row>
        <row r="158">
          <cell r="AB158">
            <v>149</v>
          </cell>
          <cell r="AC158">
            <v>1265.2211614642324</v>
          </cell>
          <cell r="AD158">
            <v>14647138</v>
          </cell>
          <cell r="AE158">
            <v>0</v>
          </cell>
          <cell r="AF158">
            <v>14647138</v>
          </cell>
          <cell r="AG158">
            <v>1129843</v>
          </cell>
          <cell r="AH158">
            <v>15776981</v>
          </cell>
          <cell r="AI158">
            <v>0</v>
          </cell>
          <cell r="AJ158">
            <v>0</v>
          </cell>
          <cell r="AK158">
            <v>0</v>
          </cell>
          <cell r="AL158">
            <v>15776981</v>
          </cell>
        </row>
        <row r="159">
          <cell r="AB159">
            <v>150</v>
          </cell>
          <cell r="AC159">
            <v>1.0098360655737706</v>
          </cell>
          <cell r="AD159">
            <v>17570</v>
          </cell>
          <cell r="AE159">
            <v>0</v>
          </cell>
          <cell r="AF159">
            <v>17570</v>
          </cell>
          <cell r="AG159">
            <v>903</v>
          </cell>
          <cell r="AH159">
            <v>18473</v>
          </cell>
          <cell r="AI159">
            <v>0</v>
          </cell>
          <cell r="AJ159">
            <v>0</v>
          </cell>
          <cell r="AK159">
            <v>0</v>
          </cell>
          <cell r="AL159">
            <v>18473</v>
          </cell>
        </row>
        <row r="160">
          <cell r="AB160">
            <v>151</v>
          </cell>
          <cell r="AC160">
            <v>11</v>
          </cell>
          <cell r="AD160">
            <v>100425</v>
          </cell>
          <cell r="AE160">
            <v>0</v>
          </cell>
          <cell r="AF160">
            <v>100425</v>
          </cell>
          <cell r="AG160">
            <v>9828</v>
          </cell>
          <cell r="AH160">
            <v>110253</v>
          </cell>
          <cell r="AI160">
            <v>0</v>
          </cell>
          <cell r="AJ160">
            <v>0</v>
          </cell>
          <cell r="AK160">
            <v>0</v>
          </cell>
          <cell r="AL160">
            <v>110253</v>
          </cell>
        </row>
        <row r="161">
          <cell r="AB161">
            <v>152</v>
          </cell>
        </row>
        <row r="162">
          <cell r="AB162">
            <v>153</v>
          </cell>
          <cell r="AC162">
            <v>81.23517168409272</v>
          </cell>
          <cell r="AD162">
            <v>797364</v>
          </cell>
          <cell r="AE162">
            <v>0</v>
          </cell>
          <cell r="AF162">
            <v>797364</v>
          </cell>
          <cell r="AG162">
            <v>72535</v>
          </cell>
          <cell r="AH162">
            <v>869899</v>
          </cell>
          <cell r="AI162">
            <v>0</v>
          </cell>
          <cell r="AJ162">
            <v>0</v>
          </cell>
          <cell r="AK162">
            <v>0</v>
          </cell>
          <cell r="AL162">
            <v>869899</v>
          </cell>
        </row>
        <row r="163">
          <cell r="AB163">
            <v>154</v>
          </cell>
          <cell r="AC163">
            <v>5.3571428571428568</v>
          </cell>
          <cell r="AD163">
            <v>90286</v>
          </cell>
          <cell r="AE163">
            <v>0</v>
          </cell>
          <cell r="AF163">
            <v>90286</v>
          </cell>
          <cell r="AG163">
            <v>4781</v>
          </cell>
          <cell r="AH163">
            <v>95067</v>
          </cell>
          <cell r="AI163">
            <v>0</v>
          </cell>
          <cell r="AJ163">
            <v>0</v>
          </cell>
          <cell r="AK163">
            <v>0</v>
          </cell>
          <cell r="AL163">
            <v>95067</v>
          </cell>
        </row>
        <row r="164">
          <cell r="AB164">
            <v>155</v>
          </cell>
          <cell r="AC164">
            <v>2.1719457013574659</v>
          </cell>
          <cell r="AD164">
            <v>30608</v>
          </cell>
          <cell r="AE164">
            <v>0</v>
          </cell>
          <cell r="AF164">
            <v>30608</v>
          </cell>
          <cell r="AG164">
            <v>1936</v>
          </cell>
          <cell r="AH164">
            <v>32544</v>
          </cell>
          <cell r="AI164">
            <v>0</v>
          </cell>
          <cell r="AJ164">
            <v>0</v>
          </cell>
          <cell r="AK164">
            <v>0</v>
          </cell>
          <cell r="AL164">
            <v>32544</v>
          </cell>
        </row>
        <row r="165">
          <cell r="AB165">
            <v>156</v>
          </cell>
        </row>
        <row r="166">
          <cell r="AB166">
            <v>157</v>
          </cell>
          <cell r="AC166">
            <v>2.9661016949152548</v>
          </cell>
          <cell r="AD166">
            <v>74697</v>
          </cell>
          <cell r="AE166">
            <v>0</v>
          </cell>
          <cell r="AF166">
            <v>74697</v>
          </cell>
          <cell r="AG166">
            <v>2646</v>
          </cell>
          <cell r="AH166">
            <v>77343</v>
          </cell>
          <cell r="AI166">
            <v>0</v>
          </cell>
          <cell r="AJ166">
            <v>0</v>
          </cell>
          <cell r="AK166">
            <v>0</v>
          </cell>
          <cell r="AL166">
            <v>77343</v>
          </cell>
        </row>
        <row r="167">
          <cell r="AB167">
            <v>158</v>
          </cell>
          <cell r="AC167">
            <v>54.049069842052596</v>
          </cell>
          <cell r="AD167">
            <v>639545</v>
          </cell>
          <cell r="AE167">
            <v>0</v>
          </cell>
          <cell r="AF167">
            <v>639545</v>
          </cell>
          <cell r="AG167">
            <v>48264</v>
          </cell>
          <cell r="AH167">
            <v>687809</v>
          </cell>
          <cell r="AI167">
            <v>0</v>
          </cell>
          <cell r="AJ167">
            <v>0</v>
          </cell>
          <cell r="AK167">
            <v>0</v>
          </cell>
          <cell r="AL167">
            <v>687809</v>
          </cell>
        </row>
        <row r="168">
          <cell r="AB168">
            <v>159</v>
          </cell>
          <cell r="AC168">
            <v>10.096638655462183</v>
          </cell>
          <cell r="AD168">
            <v>122887</v>
          </cell>
          <cell r="AE168">
            <v>0</v>
          </cell>
          <cell r="AF168">
            <v>122887</v>
          </cell>
          <cell r="AG168">
            <v>9017</v>
          </cell>
          <cell r="AH168">
            <v>131904</v>
          </cell>
          <cell r="AI168">
            <v>0</v>
          </cell>
          <cell r="AJ168">
            <v>0</v>
          </cell>
          <cell r="AK168">
            <v>0</v>
          </cell>
          <cell r="AL168">
            <v>131904</v>
          </cell>
        </row>
        <row r="169">
          <cell r="AB169">
            <v>160</v>
          </cell>
          <cell r="AC169">
            <v>1362.5775344015933</v>
          </cell>
          <cell r="AD169">
            <v>15658139</v>
          </cell>
          <cell r="AE169">
            <v>0</v>
          </cell>
          <cell r="AF169">
            <v>15658139</v>
          </cell>
          <cell r="AG169">
            <v>1216777</v>
          </cell>
          <cell r="AH169">
            <v>16874916</v>
          </cell>
          <cell r="AI169">
            <v>0</v>
          </cell>
          <cell r="AJ169">
            <v>0</v>
          </cell>
          <cell r="AK169">
            <v>0</v>
          </cell>
          <cell r="AL169">
            <v>16874916</v>
          </cell>
        </row>
        <row r="170">
          <cell r="AB170">
            <v>161</v>
          </cell>
          <cell r="AC170">
            <v>23.986380180814837</v>
          </cell>
          <cell r="AD170">
            <v>319128</v>
          </cell>
          <cell r="AE170">
            <v>0</v>
          </cell>
          <cell r="AF170">
            <v>319128</v>
          </cell>
          <cell r="AG170">
            <v>21422</v>
          </cell>
          <cell r="AH170">
            <v>340550</v>
          </cell>
          <cell r="AI170">
            <v>0</v>
          </cell>
          <cell r="AJ170">
            <v>0</v>
          </cell>
          <cell r="AK170">
            <v>0</v>
          </cell>
          <cell r="AL170">
            <v>340550</v>
          </cell>
        </row>
        <row r="171">
          <cell r="AB171">
            <v>162</v>
          </cell>
          <cell r="AC171">
            <v>37.637385388938192</v>
          </cell>
          <cell r="AD171">
            <v>409703</v>
          </cell>
          <cell r="AE171">
            <v>0</v>
          </cell>
          <cell r="AF171">
            <v>409703</v>
          </cell>
          <cell r="AG171">
            <v>33605</v>
          </cell>
          <cell r="AH171">
            <v>443308</v>
          </cell>
          <cell r="AI171">
            <v>0</v>
          </cell>
          <cell r="AJ171">
            <v>0</v>
          </cell>
          <cell r="AK171">
            <v>0</v>
          </cell>
          <cell r="AL171">
            <v>443308</v>
          </cell>
        </row>
        <row r="172">
          <cell r="AB172">
            <v>163</v>
          </cell>
          <cell r="AC172">
            <v>807.82346323393551</v>
          </cell>
          <cell r="AD172">
            <v>8991972</v>
          </cell>
          <cell r="AE172">
            <v>0</v>
          </cell>
          <cell r="AF172">
            <v>8991972</v>
          </cell>
          <cell r="AG172">
            <v>721385</v>
          </cell>
          <cell r="AH172">
            <v>9713357</v>
          </cell>
          <cell r="AI172">
            <v>0</v>
          </cell>
          <cell r="AJ172">
            <v>0</v>
          </cell>
          <cell r="AK172">
            <v>0</v>
          </cell>
          <cell r="AL172">
            <v>9713357</v>
          </cell>
        </row>
        <row r="173">
          <cell r="AB173">
            <v>164</v>
          </cell>
          <cell r="AC173">
            <v>2.0066889632107019</v>
          </cell>
          <cell r="AD173">
            <v>21476</v>
          </cell>
          <cell r="AE173">
            <v>0</v>
          </cell>
          <cell r="AF173">
            <v>21476</v>
          </cell>
          <cell r="AG173">
            <v>1794</v>
          </cell>
          <cell r="AH173">
            <v>23270</v>
          </cell>
          <cell r="AI173">
            <v>0</v>
          </cell>
          <cell r="AJ173">
            <v>0</v>
          </cell>
          <cell r="AK173">
            <v>0</v>
          </cell>
          <cell r="AL173">
            <v>23270</v>
          </cell>
        </row>
        <row r="174">
          <cell r="AB174">
            <v>165</v>
          </cell>
          <cell r="AC174">
            <v>777.97658871365093</v>
          </cell>
          <cell r="AD174">
            <v>7641395</v>
          </cell>
          <cell r="AE174">
            <v>0</v>
          </cell>
          <cell r="AF174">
            <v>7641395</v>
          </cell>
          <cell r="AG174">
            <v>694727</v>
          </cell>
          <cell r="AH174">
            <v>8336122</v>
          </cell>
          <cell r="AI174">
            <v>0</v>
          </cell>
          <cell r="AJ174">
            <v>0</v>
          </cell>
          <cell r="AK174">
            <v>0</v>
          </cell>
          <cell r="AL174">
            <v>8336122</v>
          </cell>
        </row>
        <row r="175">
          <cell r="AB175">
            <v>166</v>
          </cell>
        </row>
        <row r="176">
          <cell r="AB176">
            <v>167</v>
          </cell>
          <cell r="AC176">
            <v>155.12345679012336</v>
          </cell>
          <cell r="AD176">
            <v>1477008</v>
          </cell>
          <cell r="AE176">
            <v>0</v>
          </cell>
          <cell r="AF176">
            <v>1477008</v>
          </cell>
          <cell r="AG176">
            <v>138520</v>
          </cell>
          <cell r="AH176">
            <v>1615528</v>
          </cell>
          <cell r="AI176">
            <v>0</v>
          </cell>
          <cell r="AJ176">
            <v>0</v>
          </cell>
          <cell r="AK176">
            <v>0</v>
          </cell>
          <cell r="AL176">
            <v>1615528</v>
          </cell>
        </row>
        <row r="177">
          <cell r="AB177">
            <v>168</v>
          </cell>
          <cell r="AC177">
            <v>177</v>
          </cell>
          <cell r="AD177">
            <v>1969300</v>
          </cell>
          <cell r="AE177">
            <v>0</v>
          </cell>
          <cell r="AF177">
            <v>1969300</v>
          </cell>
          <cell r="AG177">
            <v>158060</v>
          </cell>
          <cell r="AH177">
            <v>2127360</v>
          </cell>
          <cell r="AI177">
            <v>0</v>
          </cell>
          <cell r="AJ177">
            <v>0</v>
          </cell>
          <cell r="AK177">
            <v>0</v>
          </cell>
          <cell r="AL177">
            <v>2127360</v>
          </cell>
        </row>
        <row r="178">
          <cell r="AB178">
            <v>169</v>
          </cell>
        </row>
        <row r="179">
          <cell r="AB179">
            <v>170</v>
          </cell>
          <cell r="AC179">
            <v>307.66068180112114</v>
          </cell>
          <cell r="AD179">
            <v>3479100</v>
          </cell>
          <cell r="AE179">
            <v>0</v>
          </cell>
          <cell r="AF179">
            <v>3479100</v>
          </cell>
          <cell r="AG179">
            <v>274745</v>
          </cell>
          <cell r="AH179">
            <v>3753845</v>
          </cell>
          <cell r="AI179">
            <v>0</v>
          </cell>
          <cell r="AJ179">
            <v>0</v>
          </cell>
          <cell r="AK179">
            <v>0</v>
          </cell>
          <cell r="AL179">
            <v>3753845</v>
          </cell>
        </row>
        <row r="180">
          <cell r="AB180">
            <v>171</v>
          </cell>
          <cell r="AC180">
            <v>34.067460317460323</v>
          </cell>
          <cell r="AD180">
            <v>356221</v>
          </cell>
          <cell r="AE180">
            <v>0</v>
          </cell>
          <cell r="AF180">
            <v>356221</v>
          </cell>
          <cell r="AG180">
            <v>30422</v>
          </cell>
          <cell r="AH180">
            <v>386643</v>
          </cell>
          <cell r="AI180">
            <v>0</v>
          </cell>
          <cell r="AJ180">
            <v>0</v>
          </cell>
          <cell r="AK180">
            <v>0</v>
          </cell>
          <cell r="AL180">
            <v>386643</v>
          </cell>
        </row>
        <row r="181">
          <cell r="AB181">
            <v>172</v>
          </cell>
          <cell r="AC181">
            <v>48.714479025710418</v>
          </cell>
          <cell r="AD181">
            <v>647612</v>
          </cell>
          <cell r="AE181">
            <v>0</v>
          </cell>
          <cell r="AF181">
            <v>647612</v>
          </cell>
          <cell r="AG181">
            <v>43504</v>
          </cell>
          <cell r="AH181">
            <v>691116</v>
          </cell>
          <cell r="AI181">
            <v>0</v>
          </cell>
          <cell r="AJ181">
            <v>0</v>
          </cell>
          <cell r="AK181">
            <v>0</v>
          </cell>
          <cell r="AL181">
            <v>691116</v>
          </cell>
        </row>
        <row r="182">
          <cell r="AB182">
            <v>173</v>
          </cell>
        </row>
        <row r="183">
          <cell r="AB183">
            <v>174</v>
          </cell>
          <cell r="AC183">
            <v>15.060803702924471</v>
          </cell>
          <cell r="AD183">
            <v>188753</v>
          </cell>
          <cell r="AE183">
            <v>0</v>
          </cell>
          <cell r="AF183">
            <v>188753</v>
          </cell>
          <cell r="AG183">
            <v>13444</v>
          </cell>
          <cell r="AH183">
            <v>202197</v>
          </cell>
          <cell r="AI183">
            <v>0</v>
          </cell>
          <cell r="AJ183">
            <v>0</v>
          </cell>
          <cell r="AK183">
            <v>0</v>
          </cell>
          <cell r="AL183">
            <v>202197</v>
          </cell>
        </row>
        <row r="184">
          <cell r="AB184">
            <v>175</v>
          </cell>
        </row>
        <row r="185">
          <cell r="AB185">
            <v>176</v>
          </cell>
          <cell r="AC185">
            <v>322.12182817861003</v>
          </cell>
          <cell r="AD185">
            <v>3661527</v>
          </cell>
          <cell r="AE185">
            <v>0</v>
          </cell>
          <cell r="AF185">
            <v>3661527</v>
          </cell>
          <cell r="AG185">
            <v>287667</v>
          </cell>
          <cell r="AH185">
            <v>3949194</v>
          </cell>
          <cell r="AI185">
            <v>0</v>
          </cell>
          <cell r="AJ185">
            <v>0</v>
          </cell>
          <cell r="AK185">
            <v>0</v>
          </cell>
          <cell r="AL185">
            <v>3949194</v>
          </cell>
        </row>
        <row r="186">
          <cell r="AB186">
            <v>177</v>
          </cell>
          <cell r="AC186">
            <v>16.950255229706737</v>
          </cell>
          <cell r="AD186">
            <v>181846</v>
          </cell>
          <cell r="AE186">
            <v>0</v>
          </cell>
          <cell r="AF186">
            <v>181846</v>
          </cell>
          <cell r="AG186">
            <v>15134</v>
          </cell>
          <cell r="AH186">
            <v>196980</v>
          </cell>
          <cell r="AI186">
            <v>0</v>
          </cell>
          <cell r="AJ186">
            <v>0</v>
          </cell>
          <cell r="AK186">
            <v>0</v>
          </cell>
          <cell r="AL186">
            <v>196980</v>
          </cell>
        </row>
        <row r="187">
          <cell r="AB187">
            <v>178</v>
          </cell>
          <cell r="AC187">
            <v>258.85794321722085</v>
          </cell>
          <cell r="AD187">
            <v>2314965</v>
          </cell>
          <cell r="AE187">
            <v>0</v>
          </cell>
          <cell r="AF187">
            <v>2314965</v>
          </cell>
          <cell r="AG187">
            <v>231166</v>
          </cell>
          <cell r="AH187">
            <v>2546131</v>
          </cell>
          <cell r="AI187">
            <v>0</v>
          </cell>
          <cell r="AJ187">
            <v>0</v>
          </cell>
          <cell r="AK187">
            <v>0</v>
          </cell>
          <cell r="AL187">
            <v>2546131</v>
          </cell>
        </row>
        <row r="188">
          <cell r="AB188">
            <v>179</v>
          </cell>
        </row>
        <row r="189">
          <cell r="AB189">
            <v>180</v>
          </cell>
        </row>
        <row r="190">
          <cell r="AB190">
            <v>181</v>
          </cell>
          <cell r="AC190">
            <v>38.961405801360243</v>
          </cell>
          <cell r="AD190">
            <v>408759</v>
          </cell>
          <cell r="AE190">
            <v>0</v>
          </cell>
          <cell r="AF190">
            <v>408759</v>
          </cell>
          <cell r="AG190">
            <v>34807</v>
          </cell>
          <cell r="AH190">
            <v>443566</v>
          </cell>
          <cell r="AI190">
            <v>0</v>
          </cell>
          <cell r="AJ190">
            <v>0</v>
          </cell>
          <cell r="AK190">
            <v>0</v>
          </cell>
          <cell r="AL190">
            <v>443566</v>
          </cell>
        </row>
        <row r="191">
          <cell r="AB191">
            <v>182</v>
          </cell>
          <cell r="AC191">
            <v>14.380511463844798</v>
          </cell>
          <cell r="AD191">
            <v>137016</v>
          </cell>
          <cell r="AE191">
            <v>0</v>
          </cell>
          <cell r="AF191">
            <v>137016</v>
          </cell>
          <cell r="AG191">
            <v>12847</v>
          </cell>
          <cell r="AH191">
            <v>149863</v>
          </cell>
          <cell r="AI191">
            <v>0</v>
          </cell>
          <cell r="AJ191">
            <v>0</v>
          </cell>
          <cell r="AK191">
            <v>0</v>
          </cell>
          <cell r="AL191">
            <v>149863</v>
          </cell>
        </row>
        <row r="192">
          <cell r="AB192">
            <v>183</v>
          </cell>
        </row>
        <row r="193">
          <cell r="AB193">
            <v>184</v>
          </cell>
        </row>
        <row r="194">
          <cell r="AB194">
            <v>185</v>
          </cell>
          <cell r="AC194">
            <v>3.9805825242718456</v>
          </cell>
          <cell r="AD194">
            <v>35043</v>
          </cell>
          <cell r="AE194">
            <v>0</v>
          </cell>
          <cell r="AF194">
            <v>35043</v>
          </cell>
          <cell r="AG194">
            <v>3552</v>
          </cell>
          <cell r="AH194">
            <v>38595</v>
          </cell>
          <cell r="AI194">
            <v>0</v>
          </cell>
          <cell r="AJ194">
            <v>0</v>
          </cell>
          <cell r="AK194">
            <v>0</v>
          </cell>
          <cell r="AL194">
            <v>38595</v>
          </cell>
        </row>
        <row r="195">
          <cell r="AB195">
            <v>186</v>
          </cell>
          <cell r="AC195">
            <v>3.9999999999999991</v>
          </cell>
          <cell r="AD195">
            <v>51428</v>
          </cell>
          <cell r="AE195">
            <v>0</v>
          </cell>
          <cell r="AF195">
            <v>51428</v>
          </cell>
          <cell r="AG195">
            <v>3575</v>
          </cell>
          <cell r="AH195">
            <v>55003</v>
          </cell>
          <cell r="AI195">
            <v>0</v>
          </cell>
          <cell r="AJ195">
            <v>0</v>
          </cell>
          <cell r="AK195">
            <v>0</v>
          </cell>
          <cell r="AL195">
            <v>55003</v>
          </cell>
        </row>
        <row r="196">
          <cell r="AB196">
            <v>187</v>
          </cell>
          <cell r="AC196">
            <v>1.0000000000000002</v>
          </cell>
          <cell r="AD196">
            <v>9702</v>
          </cell>
          <cell r="AE196">
            <v>0</v>
          </cell>
          <cell r="AF196">
            <v>9702</v>
          </cell>
          <cell r="AG196">
            <v>891</v>
          </cell>
          <cell r="AH196">
            <v>10593</v>
          </cell>
          <cell r="AI196">
            <v>0</v>
          </cell>
          <cell r="AJ196">
            <v>0</v>
          </cell>
          <cell r="AK196">
            <v>0</v>
          </cell>
          <cell r="AL196">
            <v>10593</v>
          </cell>
        </row>
        <row r="197">
          <cell r="AB197">
            <v>188</v>
          </cell>
        </row>
        <row r="198">
          <cell r="AB198">
            <v>189</v>
          </cell>
          <cell r="AC198">
            <v>5.3139533986953831</v>
          </cell>
          <cell r="AD198">
            <v>69232</v>
          </cell>
          <cell r="AE198">
            <v>0</v>
          </cell>
          <cell r="AF198">
            <v>69232</v>
          </cell>
          <cell r="AG198">
            <v>4746</v>
          </cell>
          <cell r="AH198">
            <v>73978</v>
          </cell>
          <cell r="AI198">
            <v>0</v>
          </cell>
          <cell r="AJ198">
            <v>0</v>
          </cell>
          <cell r="AK198">
            <v>0</v>
          </cell>
          <cell r="AL198">
            <v>73978</v>
          </cell>
        </row>
        <row r="199">
          <cell r="AB199">
            <v>190</v>
          </cell>
        </row>
        <row r="200">
          <cell r="AB200">
            <v>191</v>
          </cell>
          <cell r="AC200">
            <v>11.764705882352942</v>
          </cell>
          <cell r="AD200">
            <v>116328</v>
          </cell>
          <cell r="AE200">
            <v>0</v>
          </cell>
          <cell r="AF200">
            <v>116328</v>
          </cell>
          <cell r="AG200">
            <v>10506</v>
          </cell>
          <cell r="AH200">
            <v>126834</v>
          </cell>
          <cell r="AI200">
            <v>0</v>
          </cell>
          <cell r="AJ200">
            <v>0</v>
          </cell>
          <cell r="AK200">
            <v>0</v>
          </cell>
          <cell r="AL200">
            <v>126834</v>
          </cell>
        </row>
        <row r="201">
          <cell r="AB201">
            <v>192</v>
          </cell>
        </row>
        <row r="202">
          <cell r="AB202">
            <v>193</v>
          </cell>
        </row>
        <row r="203">
          <cell r="AB203">
            <v>194</v>
          </cell>
        </row>
        <row r="204">
          <cell r="AB204">
            <v>195</v>
          </cell>
        </row>
        <row r="205">
          <cell r="AB205">
            <v>196</v>
          </cell>
          <cell r="AC205">
            <v>7.0813953488372121</v>
          </cell>
          <cell r="AD205">
            <v>74238</v>
          </cell>
          <cell r="AE205">
            <v>0</v>
          </cell>
          <cell r="AF205">
            <v>74238</v>
          </cell>
          <cell r="AG205">
            <v>6326</v>
          </cell>
          <cell r="AH205">
            <v>80564</v>
          </cell>
          <cell r="AI205">
            <v>0</v>
          </cell>
          <cell r="AJ205">
            <v>0</v>
          </cell>
          <cell r="AK205">
            <v>0</v>
          </cell>
          <cell r="AL205">
            <v>80564</v>
          </cell>
        </row>
        <row r="206">
          <cell r="AB206">
            <v>197</v>
          </cell>
        </row>
        <row r="207">
          <cell r="AB207">
            <v>198</v>
          </cell>
          <cell r="AC207">
            <v>53.576258632769481</v>
          </cell>
          <cell r="AD207">
            <v>554468</v>
          </cell>
          <cell r="AE207">
            <v>0</v>
          </cell>
          <cell r="AF207">
            <v>554468</v>
          </cell>
          <cell r="AG207">
            <v>47845</v>
          </cell>
          <cell r="AH207">
            <v>602313</v>
          </cell>
          <cell r="AI207">
            <v>0</v>
          </cell>
          <cell r="AJ207">
            <v>0</v>
          </cell>
          <cell r="AK207">
            <v>0</v>
          </cell>
          <cell r="AL207">
            <v>602313</v>
          </cell>
        </row>
        <row r="208">
          <cell r="AB208">
            <v>199</v>
          </cell>
          <cell r="AC208">
            <v>5.9037511911981282</v>
          </cell>
          <cell r="AD208">
            <v>75222</v>
          </cell>
          <cell r="AE208">
            <v>0</v>
          </cell>
          <cell r="AF208">
            <v>75222</v>
          </cell>
          <cell r="AG208">
            <v>5271</v>
          </cell>
          <cell r="AH208">
            <v>80493</v>
          </cell>
          <cell r="AI208">
            <v>0</v>
          </cell>
          <cell r="AJ208">
            <v>0</v>
          </cell>
          <cell r="AK208">
            <v>0</v>
          </cell>
          <cell r="AL208">
            <v>80493</v>
          </cell>
        </row>
        <row r="209">
          <cell r="AB209">
            <v>200</v>
          </cell>
        </row>
        <row r="210">
          <cell r="AB210">
            <v>201</v>
          </cell>
          <cell r="AC210">
            <v>692.85070951856414</v>
          </cell>
          <cell r="AD210">
            <v>7580780</v>
          </cell>
          <cell r="AE210">
            <v>0</v>
          </cell>
          <cell r="AF210">
            <v>7580780</v>
          </cell>
          <cell r="AG210">
            <v>618720</v>
          </cell>
          <cell r="AH210">
            <v>8199500</v>
          </cell>
          <cell r="AI210">
            <v>0</v>
          </cell>
          <cell r="AJ210">
            <v>0</v>
          </cell>
          <cell r="AK210">
            <v>0</v>
          </cell>
          <cell r="AL210">
            <v>8199500</v>
          </cell>
        </row>
        <row r="211">
          <cell r="AB211">
            <v>202</v>
          </cell>
        </row>
        <row r="212">
          <cell r="AB212">
            <v>203</v>
          </cell>
        </row>
        <row r="213">
          <cell r="AB213">
            <v>204</v>
          </cell>
          <cell r="AC213">
            <v>162</v>
          </cell>
          <cell r="AD213">
            <v>1860894</v>
          </cell>
          <cell r="AE213">
            <v>0</v>
          </cell>
          <cell r="AF213">
            <v>1860894</v>
          </cell>
          <cell r="AG213">
            <v>144666</v>
          </cell>
          <cell r="AH213">
            <v>2005560</v>
          </cell>
          <cell r="AI213">
            <v>0</v>
          </cell>
          <cell r="AJ213">
            <v>0</v>
          </cell>
          <cell r="AK213">
            <v>0</v>
          </cell>
          <cell r="AL213">
            <v>2005560</v>
          </cell>
        </row>
        <row r="214">
          <cell r="AB214">
            <v>205</v>
          </cell>
        </row>
        <row r="215">
          <cell r="AB215">
            <v>206</v>
          </cell>
        </row>
        <row r="216">
          <cell r="AB216">
            <v>207</v>
          </cell>
          <cell r="AC216">
            <v>5.9696727054348919</v>
          </cell>
          <cell r="AD216">
            <v>81066</v>
          </cell>
          <cell r="AE216">
            <v>0</v>
          </cell>
          <cell r="AF216">
            <v>81066</v>
          </cell>
          <cell r="AG216">
            <v>5330</v>
          </cell>
          <cell r="AH216">
            <v>86396</v>
          </cell>
          <cell r="AI216">
            <v>0</v>
          </cell>
          <cell r="AJ216">
            <v>0</v>
          </cell>
          <cell r="AK216">
            <v>0</v>
          </cell>
          <cell r="AL216">
            <v>86396</v>
          </cell>
        </row>
        <row r="217">
          <cell r="AB217">
            <v>208</v>
          </cell>
          <cell r="AC217">
            <v>0.98765432098765427</v>
          </cell>
          <cell r="AD217">
            <v>11396</v>
          </cell>
          <cell r="AE217">
            <v>0</v>
          </cell>
          <cell r="AF217">
            <v>11396</v>
          </cell>
          <cell r="AG217">
            <v>882</v>
          </cell>
          <cell r="AH217">
            <v>12278</v>
          </cell>
          <cell r="AI217">
            <v>0</v>
          </cell>
          <cell r="AJ217">
            <v>0</v>
          </cell>
          <cell r="AK217">
            <v>0</v>
          </cell>
          <cell r="AL217">
            <v>12278</v>
          </cell>
        </row>
        <row r="218">
          <cell r="AB218">
            <v>209</v>
          </cell>
          <cell r="AC218">
            <v>83.816393442622953</v>
          </cell>
          <cell r="AD218">
            <v>1083411</v>
          </cell>
          <cell r="AE218">
            <v>0</v>
          </cell>
          <cell r="AF218">
            <v>1083411</v>
          </cell>
          <cell r="AG218">
            <v>74851</v>
          </cell>
          <cell r="AH218">
            <v>1158262</v>
          </cell>
          <cell r="AI218">
            <v>0</v>
          </cell>
          <cell r="AJ218">
            <v>0</v>
          </cell>
          <cell r="AK218">
            <v>0</v>
          </cell>
          <cell r="AL218">
            <v>1158262</v>
          </cell>
        </row>
        <row r="219">
          <cell r="AB219">
            <v>210</v>
          </cell>
          <cell r="AC219">
            <v>210.39161618135643</v>
          </cell>
          <cell r="AD219">
            <v>2091944</v>
          </cell>
          <cell r="AE219">
            <v>0</v>
          </cell>
          <cell r="AF219">
            <v>2091944</v>
          </cell>
          <cell r="AG219">
            <v>187876</v>
          </cell>
          <cell r="AH219">
            <v>2279820</v>
          </cell>
          <cell r="AI219">
            <v>0</v>
          </cell>
          <cell r="AJ219">
            <v>0</v>
          </cell>
          <cell r="AK219">
            <v>0</v>
          </cell>
          <cell r="AL219">
            <v>2279820</v>
          </cell>
        </row>
        <row r="220">
          <cell r="AB220">
            <v>211</v>
          </cell>
          <cell r="AC220">
            <v>5.1042654028435974</v>
          </cell>
          <cell r="AD220">
            <v>63624</v>
          </cell>
          <cell r="AE220">
            <v>0</v>
          </cell>
          <cell r="AF220">
            <v>63624</v>
          </cell>
          <cell r="AG220">
            <v>4552</v>
          </cell>
          <cell r="AH220">
            <v>68176</v>
          </cell>
          <cell r="AI220">
            <v>0</v>
          </cell>
          <cell r="AJ220">
            <v>0</v>
          </cell>
          <cell r="AK220">
            <v>0</v>
          </cell>
          <cell r="AL220">
            <v>68176</v>
          </cell>
        </row>
        <row r="221">
          <cell r="AB221">
            <v>212</v>
          </cell>
          <cell r="AC221">
            <v>83.950617283950621</v>
          </cell>
          <cell r="AD221">
            <v>757822</v>
          </cell>
          <cell r="AE221">
            <v>0</v>
          </cell>
          <cell r="AF221">
            <v>757822</v>
          </cell>
          <cell r="AG221">
            <v>74971</v>
          </cell>
          <cell r="AH221">
            <v>832793</v>
          </cell>
          <cell r="AI221">
            <v>0</v>
          </cell>
          <cell r="AJ221">
            <v>0</v>
          </cell>
          <cell r="AK221">
            <v>0</v>
          </cell>
          <cell r="AL221">
            <v>832793</v>
          </cell>
        </row>
        <row r="222">
          <cell r="AB222">
            <v>213</v>
          </cell>
          <cell r="AC222">
            <v>8.9628865979381445</v>
          </cell>
          <cell r="AD222">
            <v>111534</v>
          </cell>
          <cell r="AE222">
            <v>0</v>
          </cell>
          <cell r="AF222">
            <v>111534</v>
          </cell>
          <cell r="AG222">
            <v>8004</v>
          </cell>
          <cell r="AH222">
            <v>119538</v>
          </cell>
          <cell r="AI222">
            <v>0</v>
          </cell>
          <cell r="AJ222">
            <v>0</v>
          </cell>
          <cell r="AK222">
            <v>0</v>
          </cell>
          <cell r="AL222">
            <v>119538</v>
          </cell>
        </row>
        <row r="223">
          <cell r="AB223">
            <v>214</v>
          </cell>
          <cell r="AC223">
            <v>3.9835051546391744</v>
          </cell>
          <cell r="AD223">
            <v>40733</v>
          </cell>
          <cell r="AE223">
            <v>0</v>
          </cell>
          <cell r="AF223">
            <v>40733</v>
          </cell>
          <cell r="AG223">
            <v>3556</v>
          </cell>
          <cell r="AH223">
            <v>44289</v>
          </cell>
          <cell r="AI223">
            <v>0</v>
          </cell>
          <cell r="AJ223">
            <v>0</v>
          </cell>
          <cell r="AK223">
            <v>0</v>
          </cell>
          <cell r="AL223">
            <v>44289</v>
          </cell>
        </row>
        <row r="224">
          <cell r="AB224">
            <v>215</v>
          </cell>
        </row>
        <row r="225">
          <cell r="AB225">
            <v>216</v>
          </cell>
        </row>
        <row r="226">
          <cell r="AB226">
            <v>217</v>
          </cell>
        </row>
        <row r="227">
          <cell r="AB227">
            <v>218</v>
          </cell>
          <cell r="AC227">
            <v>187.66254295532653</v>
          </cell>
          <cell r="AD227">
            <v>1902317</v>
          </cell>
          <cell r="AE227">
            <v>0</v>
          </cell>
          <cell r="AF227">
            <v>1902317</v>
          </cell>
          <cell r="AG227">
            <v>167588</v>
          </cell>
          <cell r="AH227">
            <v>2069905</v>
          </cell>
          <cell r="AI227">
            <v>0</v>
          </cell>
          <cell r="AJ227">
            <v>0</v>
          </cell>
          <cell r="AK227">
            <v>0</v>
          </cell>
          <cell r="AL227">
            <v>2069905</v>
          </cell>
        </row>
        <row r="228">
          <cell r="AB228">
            <v>219</v>
          </cell>
          <cell r="AC228">
            <v>5.2314814814814818</v>
          </cell>
          <cell r="AD228">
            <v>56992</v>
          </cell>
          <cell r="AE228">
            <v>0</v>
          </cell>
          <cell r="AF228">
            <v>56992</v>
          </cell>
          <cell r="AG228">
            <v>4667</v>
          </cell>
          <cell r="AH228">
            <v>61659</v>
          </cell>
          <cell r="AI228">
            <v>0</v>
          </cell>
          <cell r="AJ228">
            <v>0</v>
          </cell>
          <cell r="AK228">
            <v>0</v>
          </cell>
          <cell r="AL228">
            <v>61659</v>
          </cell>
        </row>
        <row r="229">
          <cell r="AB229">
            <v>220</v>
          </cell>
          <cell r="AC229">
            <v>14.543239353695386</v>
          </cell>
          <cell r="AD229">
            <v>176875</v>
          </cell>
          <cell r="AE229">
            <v>0</v>
          </cell>
          <cell r="AF229">
            <v>176875</v>
          </cell>
          <cell r="AG229">
            <v>12995</v>
          </cell>
          <cell r="AH229">
            <v>189870</v>
          </cell>
          <cell r="AI229">
            <v>0</v>
          </cell>
          <cell r="AJ229">
            <v>0</v>
          </cell>
          <cell r="AK229">
            <v>0</v>
          </cell>
          <cell r="AL229">
            <v>189870</v>
          </cell>
        </row>
        <row r="230">
          <cell r="AB230">
            <v>221</v>
          </cell>
          <cell r="AC230">
            <v>33.626373626373628</v>
          </cell>
          <cell r="AD230">
            <v>689310</v>
          </cell>
          <cell r="AE230">
            <v>0</v>
          </cell>
          <cell r="AF230">
            <v>689310</v>
          </cell>
          <cell r="AG230">
            <v>30024</v>
          </cell>
          <cell r="AH230">
            <v>719334</v>
          </cell>
          <cell r="AI230">
            <v>0</v>
          </cell>
          <cell r="AJ230">
            <v>0</v>
          </cell>
          <cell r="AK230">
            <v>0</v>
          </cell>
          <cell r="AL230">
            <v>719334</v>
          </cell>
        </row>
        <row r="231">
          <cell r="AB231">
            <v>222</v>
          </cell>
        </row>
        <row r="232">
          <cell r="AB232">
            <v>223</v>
          </cell>
          <cell r="AC232">
            <v>1.0714285714285716</v>
          </cell>
          <cell r="AD232">
            <v>9422</v>
          </cell>
          <cell r="AE232">
            <v>0</v>
          </cell>
          <cell r="AF232">
            <v>9422</v>
          </cell>
          <cell r="AG232">
            <v>959</v>
          </cell>
          <cell r="AH232">
            <v>10381</v>
          </cell>
          <cell r="AI232">
            <v>0</v>
          </cell>
          <cell r="AJ232">
            <v>0</v>
          </cell>
          <cell r="AK232">
            <v>0</v>
          </cell>
          <cell r="AL232">
            <v>10381</v>
          </cell>
        </row>
        <row r="233">
          <cell r="AB233">
            <v>224</v>
          </cell>
        </row>
        <row r="234">
          <cell r="AB234">
            <v>225</v>
          </cell>
        </row>
        <row r="235">
          <cell r="AB235">
            <v>226</v>
          </cell>
          <cell r="AC235">
            <v>10.000000000000002</v>
          </cell>
          <cell r="AD235">
            <v>103766</v>
          </cell>
          <cell r="AE235">
            <v>0</v>
          </cell>
          <cell r="AF235">
            <v>103766</v>
          </cell>
          <cell r="AG235">
            <v>8931</v>
          </cell>
          <cell r="AH235">
            <v>112697</v>
          </cell>
          <cell r="AI235">
            <v>0</v>
          </cell>
          <cell r="AJ235">
            <v>0</v>
          </cell>
          <cell r="AK235">
            <v>0</v>
          </cell>
          <cell r="AL235">
            <v>112697</v>
          </cell>
        </row>
        <row r="236">
          <cell r="AB236">
            <v>227</v>
          </cell>
          <cell r="AC236">
            <v>4.9215686274509807</v>
          </cell>
          <cell r="AD236">
            <v>51201</v>
          </cell>
          <cell r="AE236">
            <v>0</v>
          </cell>
          <cell r="AF236">
            <v>51201</v>
          </cell>
          <cell r="AG236">
            <v>4401</v>
          </cell>
          <cell r="AH236">
            <v>55602</v>
          </cell>
          <cell r="AI236">
            <v>0</v>
          </cell>
          <cell r="AJ236">
            <v>0</v>
          </cell>
          <cell r="AK236">
            <v>0</v>
          </cell>
          <cell r="AL236">
            <v>55602</v>
          </cell>
        </row>
        <row r="237">
          <cell r="AB237">
            <v>228</v>
          </cell>
        </row>
        <row r="238">
          <cell r="AB238">
            <v>229</v>
          </cell>
          <cell r="AC238">
            <v>32.25072031123949</v>
          </cell>
          <cell r="AD238">
            <v>328097</v>
          </cell>
          <cell r="AE238">
            <v>0</v>
          </cell>
          <cell r="AF238">
            <v>328097</v>
          </cell>
          <cell r="AG238">
            <v>28803</v>
          </cell>
          <cell r="AH238">
            <v>356900</v>
          </cell>
          <cell r="AI238">
            <v>0</v>
          </cell>
          <cell r="AJ238">
            <v>0</v>
          </cell>
          <cell r="AK238">
            <v>0</v>
          </cell>
          <cell r="AL238">
            <v>356900</v>
          </cell>
        </row>
        <row r="239">
          <cell r="AB239">
            <v>230</v>
          </cell>
        </row>
        <row r="240">
          <cell r="AB240">
            <v>231</v>
          </cell>
          <cell r="AC240">
            <v>28.668650793650794</v>
          </cell>
          <cell r="AD240">
            <v>273479</v>
          </cell>
          <cell r="AE240">
            <v>0</v>
          </cell>
          <cell r="AF240">
            <v>273479</v>
          </cell>
          <cell r="AG240">
            <v>25595</v>
          </cell>
          <cell r="AH240">
            <v>299074</v>
          </cell>
          <cell r="AI240">
            <v>0</v>
          </cell>
          <cell r="AJ240">
            <v>0</v>
          </cell>
          <cell r="AK240">
            <v>0</v>
          </cell>
          <cell r="AL240">
            <v>299074</v>
          </cell>
        </row>
        <row r="241">
          <cell r="AB241">
            <v>232</v>
          </cell>
        </row>
        <row r="242">
          <cell r="AB242">
            <v>233</v>
          </cell>
        </row>
        <row r="243">
          <cell r="AB243">
            <v>234</v>
          </cell>
        </row>
        <row r="244">
          <cell r="AB244">
            <v>235</v>
          </cell>
        </row>
        <row r="245">
          <cell r="AB245">
            <v>236</v>
          </cell>
          <cell r="AC245">
            <v>111.08196721311477</v>
          </cell>
          <cell r="AD245">
            <v>1166473</v>
          </cell>
          <cell r="AE245">
            <v>0</v>
          </cell>
          <cell r="AF245">
            <v>1166473</v>
          </cell>
          <cell r="AG245">
            <v>99197</v>
          </cell>
          <cell r="AH245">
            <v>1265670</v>
          </cell>
          <cell r="AI245">
            <v>0</v>
          </cell>
          <cell r="AJ245">
            <v>0</v>
          </cell>
          <cell r="AK245">
            <v>0</v>
          </cell>
          <cell r="AL245">
            <v>1265670</v>
          </cell>
        </row>
        <row r="246">
          <cell r="AB246">
            <v>237</v>
          </cell>
        </row>
        <row r="247">
          <cell r="AB247">
            <v>238</v>
          </cell>
          <cell r="AC247">
            <v>5.9259259259259265</v>
          </cell>
          <cell r="AD247">
            <v>61453</v>
          </cell>
          <cell r="AE247">
            <v>0</v>
          </cell>
          <cell r="AF247">
            <v>61453</v>
          </cell>
          <cell r="AG247">
            <v>5292</v>
          </cell>
          <cell r="AH247">
            <v>66745</v>
          </cell>
          <cell r="AI247">
            <v>0</v>
          </cell>
          <cell r="AJ247">
            <v>0</v>
          </cell>
          <cell r="AK247">
            <v>0</v>
          </cell>
          <cell r="AL247">
            <v>66745</v>
          </cell>
        </row>
        <row r="248">
          <cell r="AB248">
            <v>239</v>
          </cell>
          <cell r="AC248">
            <v>607.47992604048079</v>
          </cell>
          <cell r="AD248">
            <v>6235377</v>
          </cell>
          <cell r="AE248">
            <v>0</v>
          </cell>
          <cell r="AF248">
            <v>6235377</v>
          </cell>
          <cell r="AG248">
            <v>542482</v>
          </cell>
          <cell r="AH248">
            <v>6777859</v>
          </cell>
          <cell r="AI248">
            <v>0</v>
          </cell>
          <cell r="AJ248">
            <v>0</v>
          </cell>
          <cell r="AK248">
            <v>0</v>
          </cell>
          <cell r="AL248">
            <v>6777859</v>
          </cell>
        </row>
        <row r="249">
          <cell r="AB249">
            <v>240</v>
          </cell>
          <cell r="AC249">
            <v>1.0462962962962965</v>
          </cell>
          <cell r="AD249">
            <v>12467</v>
          </cell>
          <cell r="AE249">
            <v>0</v>
          </cell>
          <cell r="AF249">
            <v>12467</v>
          </cell>
          <cell r="AG249">
            <v>931</v>
          </cell>
          <cell r="AH249">
            <v>13398</v>
          </cell>
          <cell r="AI249">
            <v>0</v>
          </cell>
          <cell r="AJ249">
            <v>0</v>
          </cell>
          <cell r="AK249">
            <v>0</v>
          </cell>
          <cell r="AL249">
            <v>13398</v>
          </cell>
        </row>
        <row r="250">
          <cell r="AB250">
            <v>241</v>
          </cell>
        </row>
        <row r="251">
          <cell r="AB251">
            <v>242</v>
          </cell>
          <cell r="AC251">
            <v>8.082543978349122</v>
          </cell>
          <cell r="AD251">
            <v>253464</v>
          </cell>
          <cell r="AE251">
            <v>0</v>
          </cell>
          <cell r="AF251">
            <v>253464</v>
          </cell>
          <cell r="AG251">
            <v>7220</v>
          </cell>
          <cell r="AH251">
            <v>260684</v>
          </cell>
          <cell r="AI251">
            <v>0</v>
          </cell>
          <cell r="AJ251">
            <v>0</v>
          </cell>
          <cell r="AK251">
            <v>0</v>
          </cell>
          <cell r="AL251">
            <v>260684</v>
          </cell>
        </row>
        <row r="252">
          <cell r="AB252">
            <v>243</v>
          </cell>
          <cell r="AC252">
            <v>25.816787434355714</v>
          </cell>
          <cell r="AD252">
            <v>323897</v>
          </cell>
          <cell r="AE252">
            <v>0</v>
          </cell>
          <cell r="AF252">
            <v>323897</v>
          </cell>
          <cell r="AG252">
            <v>23049</v>
          </cell>
          <cell r="AH252">
            <v>346946</v>
          </cell>
          <cell r="AI252">
            <v>0</v>
          </cell>
          <cell r="AJ252">
            <v>0</v>
          </cell>
          <cell r="AK252">
            <v>0</v>
          </cell>
          <cell r="AL252">
            <v>346946</v>
          </cell>
        </row>
        <row r="253">
          <cell r="AB253">
            <v>244</v>
          </cell>
          <cell r="AC253">
            <v>188.36781436243385</v>
          </cell>
          <cell r="AD253">
            <v>2553710</v>
          </cell>
          <cell r="AE253">
            <v>0</v>
          </cell>
          <cell r="AF253">
            <v>2553710</v>
          </cell>
          <cell r="AG253">
            <v>168199</v>
          </cell>
          <cell r="AH253">
            <v>2721909</v>
          </cell>
          <cell r="AI253">
            <v>0</v>
          </cell>
          <cell r="AJ253">
            <v>0</v>
          </cell>
          <cell r="AK253">
            <v>0</v>
          </cell>
          <cell r="AL253">
            <v>2721909</v>
          </cell>
        </row>
        <row r="254">
          <cell r="AB254">
            <v>245</v>
          </cell>
        </row>
        <row r="255">
          <cell r="AB255">
            <v>246</v>
          </cell>
          <cell r="AC255">
            <v>5.0167224080267543</v>
          </cell>
          <cell r="AD255">
            <v>53495</v>
          </cell>
          <cell r="AE255">
            <v>0</v>
          </cell>
          <cell r="AF255">
            <v>53495</v>
          </cell>
          <cell r="AG255">
            <v>4485</v>
          </cell>
          <cell r="AH255">
            <v>57980</v>
          </cell>
          <cell r="AI255">
            <v>0</v>
          </cell>
          <cell r="AJ255">
            <v>0</v>
          </cell>
          <cell r="AK255">
            <v>0</v>
          </cell>
          <cell r="AL255">
            <v>57980</v>
          </cell>
        </row>
        <row r="256">
          <cell r="AB256">
            <v>247</v>
          </cell>
        </row>
        <row r="257">
          <cell r="AB257">
            <v>248</v>
          </cell>
          <cell r="AC257">
            <v>131.42185046744623</v>
          </cell>
          <cell r="AD257">
            <v>1479796</v>
          </cell>
          <cell r="AE257">
            <v>0</v>
          </cell>
          <cell r="AF257">
            <v>1479796</v>
          </cell>
          <cell r="AG257">
            <v>117365</v>
          </cell>
          <cell r="AH257">
            <v>1597161</v>
          </cell>
          <cell r="AI257">
            <v>0</v>
          </cell>
          <cell r="AJ257">
            <v>0</v>
          </cell>
          <cell r="AK257">
            <v>0</v>
          </cell>
          <cell r="AL257">
            <v>1597161</v>
          </cell>
        </row>
        <row r="258">
          <cell r="AB258">
            <v>249</v>
          </cell>
        </row>
        <row r="259">
          <cell r="AB259">
            <v>250</v>
          </cell>
        </row>
        <row r="260">
          <cell r="AB260">
            <v>251</v>
          </cell>
          <cell r="AC260">
            <v>86.842592592592624</v>
          </cell>
          <cell r="AD260">
            <v>935467</v>
          </cell>
          <cell r="AE260">
            <v>0</v>
          </cell>
          <cell r="AF260">
            <v>935467</v>
          </cell>
          <cell r="AG260">
            <v>77545</v>
          </cell>
          <cell r="AH260">
            <v>1013012</v>
          </cell>
          <cell r="AI260">
            <v>0</v>
          </cell>
          <cell r="AJ260">
            <v>0</v>
          </cell>
          <cell r="AK260">
            <v>0</v>
          </cell>
          <cell r="AL260">
            <v>1013012</v>
          </cell>
        </row>
        <row r="261">
          <cell r="AB261">
            <v>252</v>
          </cell>
        </row>
        <row r="262">
          <cell r="AB262">
            <v>253</v>
          </cell>
        </row>
        <row r="263">
          <cell r="AB263">
            <v>254</v>
          </cell>
        </row>
        <row r="264">
          <cell r="AB264">
            <v>255</v>
          </cell>
        </row>
        <row r="265">
          <cell r="AB265">
            <v>256</v>
          </cell>
        </row>
        <row r="266">
          <cell r="AB266">
            <v>257</v>
          </cell>
        </row>
        <row r="267">
          <cell r="AB267">
            <v>258</v>
          </cell>
          <cell r="AC267">
            <v>331.52057484619718</v>
          </cell>
          <cell r="AD267">
            <v>3811187</v>
          </cell>
          <cell r="AE267">
            <v>0</v>
          </cell>
          <cell r="AF267">
            <v>3811187</v>
          </cell>
          <cell r="AG267">
            <v>296048</v>
          </cell>
          <cell r="AH267">
            <v>4107235</v>
          </cell>
          <cell r="AI267">
            <v>0</v>
          </cell>
          <cell r="AJ267">
            <v>0</v>
          </cell>
          <cell r="AK267">
            <v>0</v>
          </cell>
          <cell r="AL267">
            <v>4107235</v>
          </cell>
        </row>
        <row r="268">
          <cell r="AB268">
            <v>259</v>
          </cell>
        </row>
        <row r="269">
          <cell r="AB269">
            <v>260</v>
          </cell>
        </row>
        <row r="270">
          <cell r="AB270">
            <v>261</v>
          </cell>
          <cell r="AC270">
            <v>173.97762420259039</v>
          </cell>
          <cell r="AD270">
            <v>2092755</v>
          </cell>
          <cell r="AE270">
            <v>0</v>
          </cell>
          <cell r="AF270">
            <v>2092755</v>
          </cell>
          <cell r="AG270">
            <v>155365</v>
          </cell>
          <cell r="AH270">
            <v>2248120</v>
          </cell>
          <cell r="AI270">
            <v>0</v>
          </cell>
          <cell r="AJ270">
            <v>0</v>
          </cell>
          <cell r="AK270">
            <v>0</v>
          </cell>
          <cell r="AL270">
            <v>2248120</v>
          </cell>
        </row>
        <row r="271">
          <cell r="AB271">
            <v>262</v>
          </cell>
          <cell r="AC271">
            <v>104.89073273248127</v>
          </cell>
          <cell r="AD271">
            <v>1242317</v>
          </cell>
          <cell r="AE271">
            <v>0</v>
          </cell>
          <cell r="AF271">
            <v>1242317</v>
          </cell>
          <cell r="AG271">
            <v>93664</v>
          </cell>
          <cell r="AH271">
            <v>1335981</v>
          </cell>
          <cell r="AI271">
            <v>0</v>
          </cell>
          <cell r="AJ271">
            <v>0</v>
          </cell>
          <cell r="AK271">
            <v>0</v>
          </cell>
          <cell r="AL271">
            <v>1335981</v>
          </cell>
        </row>
        <row r="272">
          <cell r="AB272">
            <v>263</v>
          </cell>
          <cell r="AC272">
            <v>3.0295081967213116</v>
          </cell>
          <cell r="AD272">
            <v>40740</v>
          </cell>
          <cell r="AE272">
            <v>0</v>
          </cell>
          <cell r="AF272">
            <v>40740</v>
          </cell>
          <cell r="AG272">
            <v>2702</v>
          </cell>
          <cell r="AH272">
            <v>43442</v>
          </cell>
          <cell r="AI272">
            <v>0</v>
          </cell>
          <cell r="AJ272">
            <v>0</v>
          </cell>
          <cell r="AK272">
            <v>0</v>
          </cell>
          <cell r="AL272">
            <v>43442</v>
          </cell>
        </row>
        <row r="273">
          <cell r="AB273">
            <v>264</v>
          </cell>
          <cell r="AC273">
            <v>13.894841269841272</v>
          </cell>
          <cell r="AD273">
            <v>152436</v>
          </cell>
          <cell r="AE273">
            <v>0</v>
          </cell>
          <cell r="AF273">
            <v>152436</v>
          </cell>
          <cell r="AG273">
            <v>12403</v>
          </cell>
          <cell r="AH273">
            <v>164839</v>
          </cell>
          <cell r="AI273">
            <v>0</v>
          </cell>
          <cell r="AJ273">
            <v>0</v>
          </cell>
          <cell r="AK273">
            <v>0</v>
          </cell>
          <cell r="AL273">
            <v>164839</v>
          </cell>
        </row>
        <row r="274">
          <cell r="AB274">
            <v>265</v>
          </cell>
        </row>
        <row r="275">
          <cell r="AB275">
            <v>266</v>
          </cell>
          <cell r="AC275">
            <v>6.7870111007365894</v>
          </cell>
          <cell r="AD275">
            <v>95078</v>
          </cell>
          <cell r="AE275">
            <v>0</v>
          </cell>
          <cell r="AF275">
            <v>95078</v>
          </cell>
          <cell r="AG275">
            <v>6059</v>
          </cell>
          <cell r="AH275">
            <v>101137</v>
          </cell>
          <cell r="AI275">
            <v>0</v>
          </cell>
          <cell r="AJ275">
            <v>0</v>
          </cell>
          <cell r="AK275">
            <v>0</v>
          </cell>
          <cell r="AL275">
            <v>101137</v>
          </cell>
        </row>
        <row r="276">
          <cell r="AB276">
            <v>267</v>
          </cell>
        </row>
        <row r="277">
          <cell r="AB277">
            <v>268</v>
          </cell>
        </row>
        <row r="278">
          <cell r="AB278">
            <v>269</v>
          </cell>
        </row>
        <row r="279">
          <cell r="AB279">
            <v>270</v>
          </cell>
        </row>
        <row r="280">
          <cell r="AB280">
            <v>271</v>
          </cell>
          <cell r="AC280">
            <v>115.61279383355952</v>
          </cell>
          <cell r="AD280">
            <v>1202034</v>
          </cell>
          <cell r="AE280">
            <v>0</v>
          </cell>
          <cell r="AF280">
            <v>1202034</v>
          </cell>
          <cell r="AG280">
            <v>103246</v>
          </cell>
          <cell r="AH280">
            <v>1305280</v>
          </cell>
          <cell r="AI280">
            <v>0</v>
          </cell>
          <cell r="AJ280">
            <v>0</v>
          </cell>
          <cell r="AK280">
            <v>0</v>
          </cell>
          <cell r="AL280">
            <v>1305280</v>
          </cell>
        </row>
        <row r="281">
          <cell r="AB281">
            <v>272</v>
          </cell>
        </row>
        <row r="282">
          <cell r="AB282">
            <v>273</v>
          </cell>
          <cell r="AC282">
            <v>1.0474308300395256</v>
          </cell>
          <cell r="AD282">
            <v>15534</v>
          </cell>
          <cell r="AE282">
            <v>0</v>
          </cell>
          <cell r="AF282">
            <v>15534</v>
          </cell>
          <cell r="AG282">
            <v>936</v>
          </cell>
          <cell r="AH282">
            <v>16470</v>
          </cell>
          <cell r="AI282">
            <v>0</v>
          </cell>
          <cell r="AJ282">
            <v>0</v>
          </cell>
          <cell r="AK282">
            <v>0</v>
          </cell>
          <cell r="AL282">
            <v>16470</v>
          </cell>
        </row>
        <row r="283">
          <cell r="AB283">
            <v>274</v>
          </cell>
          <cell r="AC283">
            <v>458.03251565383187</v>
          </cell>
          <cell r="AD283">
            <v>5993801</v>
          </cell>
          <cell r="AE283">
            <v>0</v>
          </cell>
          <cell r="AF283">
            <v>5993801</v>
          </cell>
          <cell r="AG283">
            <v>409024</v>
          </cell>
          <cell r="AH283">
            <v>6402825</v>
          </cell>
          <cell r="AI283">
            <v>0</v>
          </cell>
          <cell r="AJ283">
            <v>0</v>
          </cell>
          <cell r="AK283">
            <v>0</v>
          </cell>
          <cell r="AL283">
            <v>6402825</v>
          </cell>
        </row>
        <row r="284">
          <cell r="AB284">
            <v>275</v>
          </cell>
          <cell r="AC284">
            <v>1.2674418604651161</v>
          </cell>
          <cell r="AD284">
            <v>12551</v>
          </cell>
          <cell r="AE284">
            <v>0</v>
          </cell>
          <cell r="AF284">
            <v>12551</v>
          </cell>
          <cell r="AG284">
            <v>1134</v>
          </cell>
          <cell r="AH284">
            <v>13685</v>
          </cell>
          <cell r="AI284">
            <v>0</v>
          </cell>
          <cell r="AJ284">
            <v>0</v>
          </cell>
          <cell r="AK284">
            <v>0</v>
          </cell>
          <cell r="AL284">
            <v>13685</v>
          </cell>
        </row>
        <row r="285">
          <cell r="AB285">
            <v>276</v>
          </cell>
          <cell r="AC285">
            <v>8.9517165448904024</v>
          </cell>
          <cell r="AD285">
            <v>116772</v>
          </cell>
          <cell r="AE285">
            <v>0</v>
          </cell>
          <cell r="AF285">
            <v>116772</v>
          </cell>
          <cell r="AG285">
            <v>7995</v>
          </cell>
          <cell r="AH285">
            <v>124767</v>
          </cell>
          <cell r="AI285">
            <v>0</v>
          </cell>
          <cell r="AJ285">
            <v>0</v>
          </cell>
          <cell r="AK285">
            <v>0</v>
          </cell>
          <cell r="AL285">
            <v>124767</v>
          </cell>
        </row>
        <row r="286">
          <cell r="AB286">
            <v>277</v>
          </cell>
          <cell r="AC286">
            <v>0.99999999999999978</v>
          </cell>
          <cell r="AD286">
            <v>12129</v>
          </cell>
          <cell r="AE286">
            <v>0</v>
          </cell>
          <cell r="AF286">
            <v>12129</v>
          </cell>
          <cell r="AG286">
            <v>897</v>
          </cell>
          <cell r="AH286">
            <v>13026</v>
          </cell>
          <cell r="AI286">
            <v>0</v>
          </cell>
          <cell r="AJ286">
            <v>0</v>
          </cell>
          <cell r="AK286">
            <v>0</v>
          </cell>
          <cell r="AL286">
            <v>13026</v>
          </cell>
        </row>
        <row r="287">
          <cell r="AB287">
            <v>278</v>
          </cell>
          <cell r="AC287">
            <v>81.582502768549261</v>
          </cell>
          <cell r="AD287">
            <v>848213</v>
          </cell>
          <cell r="AE287">
            <v>0</v>
          </cell>
          <cell r="AF287">
            <v>848213</v>
          </cell>
          <cell r="AG287">
            <v>72858</v>
          </cell>
          <cell r="AH287">
            <v>921071</v>
          </cell>
          <cell r="AI287">
            <v>0</v>
          </cell>
          <cell r="AJ287">
            <v>0</v>
          </cell>
          <cell r="AK287">
            <v>0</v>
          </cell>
          <cell r="AL287">
            <v>921071</v>
          </cell>
        </row>
        <row r="288">
          <cell r="AB288">
            <v>279</v>
          </cell>
        </row>
        <row r="289">
          <cell r="AB289">
            <v>280</v>
          </cell>
        </row>
        <row r="290">
          <cell r="AB290">
            <v>281</v>
          </cell>
          <cell r="AC290">
            <v>2607.3703515289535</v>
          </cell>
          <cell r="AD290">
            <v>27639240</v>
          </cell>
          <cell r="AE290">
            <v>0</v>
          </cell>
          <cell r="AF290">
            <v>27639240</v>
          </cell>
          <cell r="AG290">
            <v>2328383</v>
          </cell>
          <cell r="AH290">
            <v>29967623</v>
          </cell>
          <cell r="AI290">
            <v>0</v>
          </cell>
          <cell r="AJ290">
            <v>0</v>
          </cell>
          <cell r="AK290">
            <v>0</v>
          </cell>
          <cell r="AL290">
            <v>29967623</v>
          </cell>
        </row>
        <row r="291">
          <cell r="AB291">
            <v>282</v>
          </cell>
        </row>
        <row r="292">
          <cell r="AB292">
            <v>283</v>
          </cell>
        </row>
        <row r="293">
          <cell r="AB293">
            <v>284</v>
          </cell>
          <cell r="AC293">
            <v>65.160376805593813</v>
          </cell>
          <cell r="AD293">
            <v>722048</v>
          </cell>
          <cell r="AE293">
            <v>0</v>
          </cell>
          <cell r="AF293">
            <v>722048</v>
          </cell>
          <cell r="AG293">
            <v>58189</v>
          </cell>
          <cell r="AH293">
            <v>780237</v>
          </cell>
          <cell r="AI293">
            <v>0</v>
          </cell>
          <cell r="AJ293">
            <v>0</v>
          </cell>
          <cell r="AK293">
            <v>0</v>
          </cell>
          <cell r="AL293">
            <v>780237</v>
          </cell>
        </row>
        <row r="294">
          <cell r="AB294">
            <v>285</v>
          </cell>
          <cell r="AC294">
            <v>50.799529339383646</v>
          </cell>
          <cell r="AD294">
            <v>553405</v>
          </cell>
          <cell r="AE294">
            <v>0</v>
          </cell>
          <cell r="AF294">
            <v>553405</v>
          </cell>
          <cell r="AG294">
            <v>45373</v>
          </cell>
          <cell r="AH294">
            <v>598778</v>
          </cell>
          <cell r="AI294">
            <v>0</v>
          </cell>
          <cell r="AJ294">
            <v>0</v>
          </cell>
          <cell r="AK294">
            <v>0</v>
          </cell>
          <cell r="AL294">
            <v>598778</v>
          </cell>
        </row>
        <row r="295">
          <cell r="AB295">
            <v>286</v>
          </cell>
        </row>
        <row r="296">
          <cell r="AB296">
            <v>287</v>
          </cell>
        </row>
        <row r="297">
          <cell r="AB297">
            <v>288</v>
          </cell>
          <cell r="AC297">
            <v>1.9861675507957159</v>
          </cell>
          <cell r="AD297">
            <v>22482</v>
          </cell>
          <cell r="AE297">
            <v>0</v>
          </cell>
          <cell r="AF297">
            <v>22482</v>
          </cell>
          <cell r="AG297">
            <v>1773</v>
          </cell>
          <cell r="AH297">
            <v>24255</v>
          </cell>
          <cell r="AI297">
            <v>0</v>
          </cell>
          <cell r="AJ297">
            <v>0</v>
          </cell>
          <cell r="AK297">
            <v>0</v>
          </cell>
          <cell r="AL297">
            <v>24255</v>
          </cell>
        </row>
        <row r="298">
          <cell r="AB298">
            <v>289</v>
          </cell>
          <cell r="AC298">
            <v>1.0714285714285716</v>
          </cell>
          <cell r="AD298">
            <v>19572</v>
          </cell>
          <cell r="AE298">
            <v>0</v>
          </cell>
          <cell r="AF298">
            <v>19572</v>
          </cell>
          <cell r="AG298">
            <v>959</v>
          </cell>
          <cell r="AH298">
            <v>20531</v>
          </cell>
          <cell r="AI298">
            <v>0</v>
          </cell>
          <cell r="AJ298">
            <v>0</v>
          </cell>
          <cell r="AK298">
            <v>0</v>
          </cell>
          <cell r="AL298">
            <v>20531</v>
          </cell>
        </row>
        <row r="299">
          <cell r="AB299">
            <v>290</v>
          </cell>
        </row>
        <row r="300">
          <cell r="AB300">
            <v>291</v>
          </cell>
          <cell r="AC300">
            <v>19</v>
          </cell>
          <cell r="AD300">
            <v>219660</v>
          </cell>
          <cell r="AE300">
            <v>0</v>
          </cell>
          <cell r="AF300">
            <v>219660</v>
          </cell>
          <cell r="AG300">
            <v>16965</v>
          </cell>
          <cell r="AH300">
            <v>236625</v>
          </cell>
          <cell r="AI300">
            <v>0</v>
          </cell>
          <cell r="AJ300">
            <v>0</v>
          </cell>
          <cell r="AK300">
            <v>0</v>
          </cell>
          <cell r="AL300">
            <v>236625</v>
          </cell>
        </row>
        <row r="301">
          <cell r="AB301">
            <v>292</v>
          </cell>
          <cell r="AC301">
            <v>6.2845849802371543</v>
          </cell>
          <cell r="AD301">
            <v>74376</v>
          </cell>
          <cell r="AE301">
            <v>0</v>
          </cell>
          <cell r="AF301">
            <v>74376</v>
          </cell>
          <cell r="AG301">
            <v>5616</v>
          </cell>
          <cell r="AH301">
            <v>79992</v>
          </cell>
          <cell r="AI301">
            <v>0</v>
          </cell>
          <cell r="AJ301">
            <v>0</v>
          </cell>
          <cell r="AK301">
            <v>0</v>
          </cell>
          <cell r="AL301">
            <v>79992</v>
          </cell>
        </row>
        <row r="302">
          <cell r="AB302">
            <v>293</v>
          </cell>
          <cell r="AC302">
            <v>10.05123013925231</v>
          </cell>
          <cell r="AD302">
            <v>91435</v>
          </cell>
          <cell r="AE302">
            <v>0</v>
          </cell>
          <cell r="AF302">
            <v>91435</v>
          </cell>
          <cell r="AG302">
            <v>8977</v>
          </cell>
          <cell r="AH302">
            <v>100412</v>
          </cell>
          <cell r="AI302">
            <v>0</v>
          </cell>
          <cell r="AJ302">
            <v>0</v>
          </cell>
          <cell r="AK302">
            <v>0</v>
          </cell>
          <cell r="AL302">
            <v>100412</v>
          </cell>
        </row>
        <row r="303">
          <cell r="AB303">
            <v>294</v>
          </cell>
        </row>
        <row r="304">
          <cell r="AB304">
            <v>295</v>
          </cell>
          <cell r="AC304">
            <v>88.418157020361534</v>
          </cell>
          <cell r="AD304">
            <v>940083</v>
          </cell>
          <cell r="AE304">
            <v>0</v>
          </cell>
          <cell r="AF304">
            <v>940083</v>
          </cell>
          <cell r="AG304">
            <v>78966</v>
          </cell>
          <cell r="AH304">
            <v>1019049</v>
          </cell>
          <cell r="AI304">
            <v>0</v>
          </cell>
          <cell r="AJ304">
            <v>0</v>
          </cell>
          <cell r="AK304">
            <v>0</v>
          </cell>
          <cell r="AL304">
            <v>1019049</v>
          </cell>
        </row>
        <row r="305">
          <cell r="AB305">
            <v>296</v>
          </cell>
          <cell r="AC305">
            <v>29.670329670329668</v>
          </cell>
          <cell r="AD305">
            <v>557685</v>
          </cell>
          <cell r="AE305">
            <v>0</v>
          </cell>
          <cell r="AF305">
            <v>557685</v>
          </cell>
          <cell r="AG305">
            <v>26496</v>
          </cell>
          <cell r="AH305">
            <v>584181</v>
          </cell>
          <cell r="AI305">
            <v>0</v>
          </cell>
          <cell r="AJ305">
            <v>0</v>
          </cell>
          <cell r="AK305">
            <v>0</v>
          </cell>
          <cell r="AL305">
            <v>584181</v>
          </cell>
        </row>
        <row r="306">
          <cell r="AB306">
            <v>297</v>
          </cell>
        </row>
        <row r="307">
          <cell r="AB307">
            <v>298</v>
          </cell>
        </row>
        <row r="308">
          <cell r="AB308">
            <v>299</v>
          </cell>
        </row>
        <row r="309">
          <cell r="AB309">
            <v>300</v>
          </cell>
          <cell r="AC309">
            <v>5</v>
          </cell>
          <cell r="AD309">
            <v>94335</v>
          </cell>
          <cell r="AE309">
            <v>0</v>
          </cell>
          <cell r="AF309">
            <v>94335</v>
          </cell>
          <cell r="AG309">
            <v>4464</v>
          </cell>
          <cell r="AH309">
            <v>98799</v>
          </cell>
          <cell r="AI309">
            <v>0</v>
          </cell>
          <cell r="AJ309">
            <v>0</v>
          </cell>
          <cell r="AK309">
            <v>0</v>
          </cell>
          <cell r="AL309">
            <v>98799</v>
          </cell>
        </row>
        <row r="310">
          <cell r="AB310">
            <v>301</v>
          </cell>
          <cell r="AC310">
            <v>94.433818282557823</v>
          </cell>
          <cell r="AD310">
            <v>1029410</v>
          </cell>
          <cell r="AE310">
            <v>0</v>
          </cell>
          <cell r="AF310">
            <v>1029410</v>
          </cell>
          <cell r="AG310">
            <v>84328</v>
          </cell>
          <cell r="AH310">
            <v>1113738</v>
          </cell>
          <cell r="AI310">
            <v>0</v>
          </cell>
          <cell r="AJ310">
            <v>0</v>
          </cell>
          <cell r="AK310">
            <v>0</v>
          </cell>
          <cell r="AL310">
            <v>1113738</v>
          </cell>
        </row>
        <row r="311">
          <cell r="AB311">
            <v>302</v>
          </cell>
        </row>
        <row r="312">
          <cell r="AB312">
            <v>303</v>
          </cell>
        </row>
        <row r="313">
          <cell r="AB313">
            <v>304</v>
          </cell>
          <cell r="AC313">
            <v>2.9917525773195894</v>
          </cell>
          <cell r="AD313">
            <v>39077</v>
          </cell>
          <cell r="AE313">
            <v>0</v>
          </cell>
          <cell r="AF313">
            <v>39077</v>
          </cell>
          <cell r="AG313">
            <v>2675</v>
          </cell>
          <cell r="AH313">
            <v>41752</v>
          </cell>
          <cell r="AI313">
            <v>0</v>
          </cell>
          <cell r="AJ313">
            <v>0</v>
          </cell>
          <cell r="AK313">
            <v>0</v>
          </cell>
          <cell r="AL313">
            <v>41752</v>
          </cell>
        </row>
        <row r="314">
          <cell r="AB314">
            <v>305</v>
          </cell>
          <cell r="AC314">
            <v>68.204212717889646</v>
          </cell>
          <cell r="AD314">
            <v>648381</v>
          </cell>
          <cell r="AE314">
            <v>0</v>
          </cell>
          <cell r="AF314">
            <v>648381</v>
          </cell>
          <cell r="AG314">
            <v>60907</v>
          </cell>
          <cell r="AH314">
            <v>709288</v>
          </cell>
          <cell r="AI314">
            <v>0</v>
          </cell>
          <cell r="AJ314">
            <v>0</v>
          </cell>
          <cell r="AK314">
            <v>0</v>
          </cell>
          <cell r="AL314">
            <v>709288</v>
          </cell>
        </row>
        <row r="315">
          <cell r="AB315">
            <v>306</v>
          </cell>
        </row>
        <row r="316">
          <cell r="AB316">
            <v>307</v>
          </cell>
          <cell r="AC316">
            <v>15.797826538022608</v>
          </cell>
          <cell r="AD316">
            <v>179574</v>
          </cell>
          <cell r="AE316">
            <v>0</v>
          </cell>
          <cell r="AF316">
            <v>179574</v>
          </cell>
          <cell r="AG316">
            <v>14112</v>
          </cell>
          <cell r="AH316">
            <v>193686</v>
          </cell>
          <cell r="AI316">
            <v>0</v>
          </cell>
          <cell r="AJ316">
            <v>0</v>
          </cell>
          <cell r="AK316">
            <v>0</v>
          </cell>
          <cell r="AL316">
            <v>193686</v>
          </cell>
        </row>
        <row r="317">
          <cell r="AB317">
            <v>308</v>
          </cell>
          <cell r="AC317">
            <v>8.00926343657388</v>
          </cell>
          <cell r="AD317">
            <v>125038</v>
          </cell>
          <cell r="AE317">
            <v>0</v>
          </cell>
          <cell r="AF317">
            <v>125038</v>
          </cell>
          <cell r="AG317">
            <v>7156</v>
          </cell>
          <cell r="AH317">
            <v>132194</v>
          </cell>
          <cell r="AI317">
            <v>0</v>
          </cell>
          <cell r="AJ317">
            <v>0</v>
          </cell>
          <cell r="AK317">
            <v>0</v>
          </cell>
          <cell r="AL317">
            <v>132194</v>
          </cell>
        </row>
        <row r="318">
          <cell r="AB318">
            <v>309</v>
          </cell>
          <cell r="AC318">
            <v>0.98039215686274506</v>
          </cell>
          <cell r="AD318">
            <v>7560</v>
          </cell>
          <cell r="AE318">
            <v>0</v>
          </cell>
          <cell r="AF318">
            <v>7560</v>
          </cell>
          <cell r="AG318">
            <v>876</v>
          </cell>
          <cell r="AH318">
            <v>8436</v>
          </cell>
          <cell r="AI318">
            <v>0</v>
          </cell>
          <cell r="AJ318">
            <v>0</v>
          </cell>
          <cell r="AK318">
            <v>0</v>
          </cell>
          <cell r="AL318">
            <v>8436</v>
          </cell>
        </row>
        <row r="319">
          <cell r="AB319">
            <v>310</v>
          </cell>
          <cell r="AC319">
            <v>24.417084847870235</v>
          </cell>
          <cell r="AD319">
            <v>252267</v>
          </cell>
          <cell r="AE319">
            <v>0</v>
          </cell>
          <cell r="AF319">
            <v>252267</v>
          </cell>
          <cell r="AG319">
            <v>21797</v>
          </cell>
          <cell r="AH319">
            <v>274064</v>
          </cell>
          <cell r="AI319">
            <v>0</v>
          </cell>
          <cell r="AJ319">
            <v>0</v>
          </cell>
          <cell r="AK319">
            <v>0</v>
          </cell>
          <cell r="AL319">
            <v>274064</v>
          </cell>
        </row>
        <row r="320">
          <cell r="AB320">
            <v>311</v>
          </cell>
        </row>
        <row r="321">
          <cell r="AB321">
            <v>312</v>
          </cell>
        </row>
        <row r="322">
          <cell r="AB322">
            <v>313</v>
          </cell>
        </row>
        <row r="323">
          <cell r="AB323">
            <v>314</v>
          </cell>
          <cell r="AC323">
            <v>9.9325168469017111</v>
          </cell>
          <cell r="AD323">
            <v>154181</v>
          </cell>
          <cell r="AE323">
            <v>0</v>
          </cell>
          <cell r="AF323">
            <v>154181</v>
          </cell>
          <cell r="AG323">
            <v>8877</v>
          </cell>
          <cell r="AH323">
            <v>163058</v>
          </cell>
          <cell r="AI323">
            <v>0</v>
          </cell>
          <cell r="AJ323">
            <v>0</v>
          </cell>
          <cell r="AK323">
            <v>0</v>
          </cell>
          <cell r="AL323">
            <v>163058</v>
          </cell>
        </row>
        <row r="324">
          <cell r="AB324">
            <v>315</v>
          </cell>
          <cell r="AC324">
            <v>2.9764588129316381</v>
          </cell>
          <cell r="AD324">
            <v>42112</v>
          </cell>
          <cell r="AE324">
            <v>0</v>
          </cell>
          <cell r="AF324">
            <v>42112</v>
          </cell>
          <cell r="AG324">
            <v>2659</v>
          </cell>
          <cell r="AH324">
            <v>44771</v>
          </cell>
          <cell r="AI324">
            <v>0</v>
          </cell>
          <cell r="AJ324">
            <v>0</v>
          </cell>
          <cell r="AK324">
            <v>0</v>
          </cell>
          <cell r="AL324">
            <v>44771</v>
          </cell>
        </row>
        <row r="325">
          <cell r="AB325">
            <v>316</v>
          </cell>
          <cell r="AC325">
            <v>13.999999999999998</v>
          </cell>
          <cell r="AD325">
            <v>151021</v>
          </cell>
          <cell r="AE325">
            <v>0</v>
          </cell>
          <cell r="AF325">
            <v>151021</v>
          </cell>
          <cell r="AG325">
            <v>12506</v>
          </cell>
          <cell r="AH325">
            <v>163527</v>
          </cell>
          <cell r="AI325">
            <v>0</v>
          </cell>
          <cell r="AJ325">
            <v>0</v>
          </cell>
          <cell r="AK325">
            <v>0</v>
          </cell>
          <cell r="AL325">
            <v>163527</v>
          </cell>
        </row>
        <row r="326">
          <cell r="AB326">
            <v>317</v>
          </cell>
          <cell r="AC326">
            <v>1.9917525773195872</v>
          </cell>
          <cell r="AD326">
            <v>27566</v>
          </cell>
          <cell r="AE326">
            <v>0</v>
          </cell>
          <cell r="AF326">
            <v>27566</v>
          </cell>
          <cell r="AG326">
            <v>1778</v>
          </cell>
          <cell r="AH326">
            <v>29344</v>
          </cell>
          <cell r="AI326">
            <v>0</v>
          </cell>
          <cell r="AJ326">
            <v>0</v>
          </cell>
          <cell r="AK326">
            <v>0</v>
          </cell>
          <cell r="AL326">
            <v>29344</v>
          </cell>
        </row>
        <row r="327">
          <cell r="AB327">
            <v>318</v>
          </cell>
        </row>
        <row r="328">
          <cell r="AB328">
            <v>319</v>
          </cell>
        </row>
        <row r="329">
          <cell r="AB329">
            <v>320</v>
          </cell>
        </row>
        <row r="330">
          <cell r="AB330">
            <v>321</v>
          </cell>
          <cell r="AC330">
            <v>6.9711340206185568</v>
          </cell>
          <cell r="AD330">
            <v>101682</v>
          </cell>
          <cell r="AE330">
            <v>0</v>
          </cell>
          <cell r="AF330">
            <v>101682</v>
          </cell>
          <cell r="AG330">
            <v>6223</v>
          </cell>
          <cell r="AH330">
            <v>107905</v>
          </cell>
          <cell r="AI330">
            <v>0</v>
          </cell>
          <cell r="AJ330">
            <v>0</v>
          </cell>
          <cell r="AK330">
            <v>0</v>
          </cell>
          <cell r="AL330">
            <v>107905</v>
          </cell>
        </row>
        <row r="331">
          <cell r="AB331">
            <v>322</v>
          </cell>
          <cell r="AC331">
            <v>15.012793833559654</v>
          </cell>
          <cell r="AD331">
            <v>204570</v>
          </cell>
          <cell r="AE331">
            <v>0</v>
          </cell>
          <cell r="AF331">
            <v>204570</v>
          </cell>
          <cell r="AG331">
            <v>13403</v>
          </cell>
          <cell r="AH331">
            <v>217973</v>
          </cell>
          <cell r="AI331">
            <v>0</v>
          </cell>
          <cell r="AJ331">
            <v>0</v>
          </cell>
          <cell r="AK331">
            <v>0</v>
          </cell>
          <cell r="AL331">
            <v>217973</v>
          </cell>
        </row>
        <row r="332">
          <cell r="AB332">
            <v>323</v>
          </cell>
          <cell r="AC332">
            <v>0.98765432098765449</v>
          </cell>
          <cell r="AD332">
            <v>9997</v>
          </cell>
          <cell r="AE332">
            <v>0</v>
          </cell>
          <cell r="AF332">
            <v>9997</v>
          </cell>
          <cell r="AG332">
            <v>884</v>
          </cell>
          <cell r="AH332">
            <v>10881</v>
          </cell>
          <cell r="AI332">
            <v>0</v>
          </cell>
          <cell r="AJ332">
            <v>0</v>
          </cell>
          <cell r="AK332">
            <v>0</v>
          </cell>
          <cell r="AL332">
            <v>10881</v>
          </cell>
        </row>
        <row r="333">
          <cell r="AB333">
            <v>324</v>
          </cell>
        </row>
        <row r="334">
          <cell r="AB334">
            <v>325</v>
          </cell>
          <cell r="AC334">
            <v>11.068331874885185</v>
          </cell>
          <cell r="AD334">
            <v>110358</v>
          </cell>
          <cell r="AE334">
            <v>0</v>
          </cell>
          <cell r="AF334">
            <v>110358</v>
          </cell>
          <cell r="AG334">
            <v>9879</v>
          </cell>
          <cell r="AH334">
            <v>120237</v>
          </cell>
          <cell r="AI334">
            <v>0</v>
          </cell>
          <cell r="AJ334">
            <v>0</v>
          </cell>
          <cell r="AK334">
            <v>0</v>
          </cell>
          <cell r="AL334">
            <v>120237</v>
          </cell>
        </row>
        <row r="335">
          <cell r="AB335">
            <v>326</v>
          </cell>
          <cell r="AC335">
            <v>10.212551634452351</v>
          </cell>
          <cell r="AD335">
            <v>110953</v>
          </cell>
          <cell r="AE335">
            <v>0</v>
          </cell>
          <cell r="AF335">
            <v>110953</v>
          </cell>
          <cell r="AG335">
            <v>9117</v>
          </cell>
          <cell r="AH335">
            <v>120070</v>
          </cell>
          <cell r="AI335">
            <v>0</v>
          </cell>
          <cell r="AJ335">
            <v>0</v>
          </cell>
          <cell r="AK335">
            <v>0</v>
          </cell>
          <cell r="AL335">
            <v>120070</v>
          </cell>
        </row>
        <row r="336">
          <cell r="AB336">
            <v>327</v>
          </cell>
          <cell r="AC336">
            <v>3.6063122923588025</v>
          </cell>
          <cell r="AD336">
            <v>58429</v>
          </cell>
          <cell r="AE336">
            <v>0</v>
          </cell>
          <cell r="AF336">
            <v>58429</v>
          </cell>
          <cell r="AG336">
            <v>3220</v>
          </cell>
          <cell r="AH336">
            <v>61649</v>
          </cell>
          <cell r="AI336">
            <v>0</v>
          </cell>
          <cell r="AJ336">
            <v>0</v>
          </cell>
          <cell r="AK336">
            <v>0</v>
          </cell>
          <cell r="AL336">
            <v>61649</v>
          </cell>
        </row>
        <row r="337">
          <cell r="AB337">
            <v>328</v>
          </cell>
        </row>
        <row r="338">
          <cell r="AB338">
            <v>329</v>
          </cell>
        </row>
        <row r="339">
          <cell r="AB339">
            <v>330</v>
          </cell>
          <cell r="AC339">
            <v>0.99587628865979361</v>
          </cell>
          <cell r="AD339">
            <v>15953</v>
          </cell>
          <cell r="AE339">
            <v>0</v>
          </cell>
          <cell r="AF339">
            <v>15953</v>
          </cell>
          <cell r="AG339">
            <v>889</v>
          </cell>
          <cell r="AH339">
            <v>16842</v>
          </cell>
          <cell r="AI339">
            <v>0</v>
          </cell>
          <cell r="AJ339">
            <v>0</v>
          </cell>
          <cell r="AK339">
            <v>0</v>
          </cell>
          <cell r="AL339">
            <v>16842</v>
          </cell>
        </row>
        <row r="340">
          <cell r="AB340">
            <v>331</v>
          </cell>
          <cell r="AC340">
            <v>9.4268774703557305</v>
          </cell>
          <cell r="AD340">
            <v>94536</v>
          </cell>
          <cell r="AE340">
            <v>0</v>
          </cell>
          <cell r="AF340">
            <v>94536</v>
          </cell>
          <cell r="AG340">
            <v>8415</v>
          </cell>
          <cell r="AH340">
            <v>102951</v>
          </cell>
          <cell r="AI340">
            <v>0</v>
          </cell>
          <cell r="AJ340">
            <v>0</v>
          </cell>
          <cell r="AK340">
            <v>0</v>
          </cell>
          <cell r="AL340">
            <v>102951</v>
          </cell>
        </row>
        <row r="341">
          <cell r="AB341">
            <v>332</v>
          </cell>
          <cell r="AC341">
            <v>51.441841261113765</v>
          </cell>
          <cell r="AD341">
            <v>582669</v>
          </cell>
          <cell r="AE341">
            <v>0</v>
          </cell>
          <cell r="AF341">
            <v>582669</v>
          </cell>
          <cell r="AG341">
            <v>45947</v>
          </cell>
          <cell r="AH341">
            <v>628616</v>
          </cell>
          <cell r="AI341">
            <v>0</v>
          </cell>
          <cell r="AJ341">
            <v>0</v>
          </cell>
          <cell r="AK341">
            <v>0</v>
          </cell>
          <cell r="AL341">
            <v>628616</v>
          </cell>
        </row>
        <row r="342">
          <cell r="AB342">
            <v>333</v>
          </cell>
        </row>
        <row r="343">
          <cell r="AB343">
            <v>334</v>
          </cell>
        </row>
        <row r="344">
          <cell r="AB344">
            <v>335</v>
          </cell>
        </row>
        <row r="345">
          <cell r="AB345">
            <v>336</v>
          </cell>
          <cell r="AC345">
            <v>84.2149885096334</v>
          </cell>
          <cell r="AD345">
            <v>845198</v>
          </cell>
          <cell r="AE345">
            <v>0</v>
          </cell>
          <cell r="AF345">
            <v>845198</v>
          </cell>
          <cell r="AG345">
            <v>75212</v>
          </cell>
          <cell r="AH345">
            <v>920410</v>
          </cell>
          <cell r="AI345">
            <v>0</v>
          </cell>
          <cell r="AJ345">
            <v>0</v>
          </cell>
          <cell r="AK345">
            <v>0</v>
          </cell>
          <cell r="AL345">
            <v>920410</v>
          </cell>
        </row>
        <row r="346">
          <cell r="AB346">
            <v>337</v>
          </cell>
          <cell r="AC346">
            <v>2.3388704318936875</v>
          </cell>
          <cell r="AD346">
            <v>41685</v>
          </cell>
          <cell r="AE346">
            <v>0</v>
          </cell>
          <cell r="AF346">
            <v>41685</v>
          </cell>
          <cell r="AG346">
            <v>2093</v>
          </cell>
          <cell r="AH346">
            <v>43778</v>
          </cell>
          <cell r="AI346">
            <v>0</v>
          </cell>
          <cell r="AJ346">
            <v>0</v>
          </cell>
          <cell r="AK346">
            <v>0</v>
          </cell>
          <cell r="AL346">
            <v>43778</v>
          </cell>
        </row>
        <row r="347">
          <cell r="AB347">
            <v>338</v>
          </cell>
        </row>
        <row r="348">
          <cell r="AB348">
            <v>339</v>
          </cell>
        </row>
        <row r="349">
          <cell r="AB349">
            <v>340</v>
          </cell>
          <cell r="AC349">
            <v>15.888704318936881</v>
          </cell>
          <cell r="AD349">
            <v>193039</v>
          </cell>
          <cell r="AE349">
            <v>0</v>
          </cell>
          <cell r="AF349">
            <v>193039</v>
          </cell>
          <cell r="AG349">
            <v>14189</v>
          </cell>
          <cell r="AH349">
            <v>207228</v>
          </cell>
          <cell r="AI349">
            <v>0</v>
          </cell>
          <cell r="AJ349">
            <v>0</v>
          </cell>
          <cell r="AK349">
            <v>0</v>
          </cell>
          <cell r="AL349">
            <v>207228</v>
          </cell>
        </row>
        <row r="350">
          <cell r="AB350">
            <v>341</v>
          </cell>
        </row>
        <row r="351">
          <cell r="AB351">
            <v>342</v>
          </cell>
          <cell r="AC351">
            <v>10.18089096006295</v>
          </cell>
          <cell r="AD351">
            <v>121449</v>
          </cell>
          <cell r="AE351">
            <v>0</v>
          </cell>
          <cell r="AF351">
            <v>121449</v>
          </cell>
          <cell r="AG351">
            <v>9098</v>
          </cell>
          <cell r="AH351">
            <v>130547</v>
          </cell>
          <cell r="AI351">
            <v>0</v>
          </cell>
          <cell r="AJ351">
            <v>0</v>
          </cell>
          <cell r="AK351">
            <v>0</v>
          </cell>
          <cell r="AL351">
            <v>130547</v>
          </cell>
        </row>
        <row r="352">
          <cell r="AB352">
            <v>343</v>
          </cell>
          <cell r="AC352">
            <v>18.266784974859512</v>
          </cell>
          <cell r="AD352">
            <v>199758</v>
          </cell>
          <cell r="AE352">
            <v>0</v>
          </cell>
          <cell r="AF352">
            <v>199758</v>
          </cell>
          <cell r="AG352">
            <v>16314</v>
          </cell>
          <cell r="AH352">
            <v>216072</v>
          </cell>
          <cell r="AI352">
            <v>0</v>
          </cell>
          <cell r="AJ352">
            <v>0</v>
          </cell>
          <cell r="AK352">
            <v>0</v>
          </cell>
          <cell r="AL352">
            <v>216072</v>
          </cell>
        </row>
        <row r="353">
          <cell r="AB353">
            <v>344</v>
          </cell>
        </row>
        <row r="354">
          <cell r="AB354">
            <v>345</v>
          </cell>
        </row>
        <row r="355">
          <cell r="AB355">
            <v>346</v>
          </cell>
          <cell r="AC355">
            <v>15.065350115341438</v>
          </cell>
          <cell r="AD355">
            <v>159247</v>
          </cell>
          <cell r="AE355">
            <v>0</v>
          </cell>
          <cell r="AF355">
            <v>159247</v>
          </cell>
          <cell r="AG355">
            <v>13459</v>
          </cell>
          <cell r="AH355">
            <v>172706</v>
          </cell>
          <cell r="AI355">
            <v>0</v>
          </cell>
          <cell r="AJ355">
            <v>0</v>
          </cell>
          <cell r="AK355">
            <v>0</v>
          </cell>
          <cell r="AL355">
            <v>172706</v>
          </cell>
        </row>
        <row r="356">
          <cell r="AB356">
            <v>347</v>
          </cell>
          <cell r="AC356">
            <v>13.984270668470559</v>
          </cell>
          <cell r="AD356">
            <v>168103</v>
          </cell>
          <cell r="AE356">
            <v>0</v>
          </cell>
          <cell r="AF356">
            <v>168103</v>
          </cell>
          <cell r="AG356">
            <v>12489</v>
          </cell>
          <cell r="AH356">
            <v>180592</v>
          </cell>
          <cell r="AI356">
            <v>0</v>
          </cell>
          <cell r="AJ356">
            <v>0</v>
          </cell>
          <cell r="AK356">
            <v>0</v>
          </cell>
          <cell r="AL356">
            <v>180592</v>
          </cell>
        </row>
        <row r="357">
          <cell r="AB357">
            <v>348</v>
          </cell>
          <cell r="AC357">
            <v>2260.1775090236647</v>
          </cell>
          <cell r="AD357">
            <v>25215746</v>
          </cell>
          <cell r="AE357">
            <v>0</v>
          </cell>
          <cell r="AF357">
            <v>25215746</v>
          </cell>
          <cell r="AG357">
            <v>2018343</v>
          </cell>
          <cell r="AH357">
            <v>27234089</v>
          </cell>
          <cell r="AI357">
            <v>0</v>
          </cell>
          <cell r="AJ357">
            <v>0</v>
          </cell>
          <cell r="AK357">
            <v>0</v>
          </cell>
          <cell r="AL357">
            <v>27234089</v>
          </cell>
        </row>
        <row r="358">
          <cell r="AB358">
            <v>349</v>
          </cell>
        </row>
        <row r="359">
          <cell r="AB359">
            <v>350</v>
          </cell>
          <cell r="AC359">
            <v>5.9259259259259265</v>
          </cell>
          <cell r="AD359">
            <v>67102</v>
          </cell>
          <cell r="AE359">
            <v>0</v>
          </cell>
          <cell r="AF359">
            <v>67102</v>
          </cell>
          <cell r="AG359">
            <v>5292</v>
          </cell>
          <cell r="AH359">
            <v>72394</v>
          </cell>
          <cell r="AI359">
            <v>0</v>
          </cell>
          <cell r="AJ359">
            <v>0</v>
          </cell>
          <cell r="AK359">
            <v>0</v>
          </cell>
          <cell r="AL359">
            <v>72394</v>
          </cell>
        </row>
        <row r="360">
          <cell r="AB360">
            <v>351</v>
          </cell>
        </row>
        <row r="361">
          <cell r="AB361">
            <v>352</v>
          </cell>
          <cell r="AC361">
            <v>1.0204081632653061</v>
          </cell>
          <cell r="AD361">
            <v>13020</v>
          </cell>
          <cell r="AE361">
            <v>0</v>
          </cell>
          <cell r="AF361">
            <v>13020</v>
          </cell>
          <cell r="AG361">
            <v>912</v>
          </cell>
          <cell r="AH361">
            <v>13932</v>
          </cell>
          <cell r="AI361">
            <v>0</v>
          </cell>
          <cell r="AJ361">
            <v>0</v>
          </cell>
          <cell r="AK361">
            <v>0</v>
          </cell>
          <cell r="AL361">
            <v>13932</v>
          </cell>
        </row>
        <row r="362">
          <cell r="AB362">
            <v>353</v>
          </cell>
        </row>
        <row r="363">
          <cell r="AB363">
            <v>406</v>
          </cell>
        </row>
        <row r="364">
          <cell r="AB364">
            <v>600</v>
          </cell>
          <cell r="AC364">
            <v>37.730570166210818</v>
          </cell>
          <cell r="AD364">
            <v>414954</v>
          </cell>
          <cell r="AE364">
            <v>0</v>
          </cell>
          <cell r="AF364">
            <v>414954</v>
          </cell>
          <cell r="AG364">
            <v>33690</v>
          </cell>
          <cell r="AH364">
            <v>448644</v>
          </cell>
          <cell r="AI364">
            <v>0</v>
          </cell>
          <cell r="AJ364">
            <v>0</v>
          </cell>
          <cell r="AK364">
            <v>0</v>
          </cell>
          <cell r="AL364">
            <v>448644</v>
          </cell>
        </row>
        <row r="365">
          <cell r="AB365">
            <v>603</v>
          </cell>
          <cell r="AC365">
            <v>84.826229508196732</v>
          </cell>
          <cell r="AD365">
            <v>941654</v>
          </cell>
          <cell r="AE365">
            <v>0</v>
          </cell>
          <cell r="AF365">
            <v>941654</v>
          </cell>
          <cell r="AG365">
            <v>75747</v>
          </cell>
          <cell r="AH365">
            <v>1017401</v>
          </cell>
          <cell r="AI365">
            <v>0</v>
          </cell>
          <cell r="AJ365">
            <v>0</v>
          </cell>
          <cell r="AK365">
            <v>0</v>
          </cell>
          <cell r="AL365">
            <v>1017401</v>
          </cell>
        </row>
        <row r="366">
          <cell r="AB366">
            <v>605</v>
          </cell>
          <cell r="AC366">
            <v>66.486769591557547</v>
          </cell>
          <cell r="AD366">
            <v>981825</v>
          </cell>
          <cell r="AE366">
            <v>0</v>
          </cell>
          <cell r="AF366">
            <v>981825</v>
          </cell>
          <cell r="AG366">
            <v>59377</v>
          </cell>
          <cell r="AH366">
            <v>1041202</v>
          </cell>
          <cell r="AI366">
            <v>0</v>
          </cell>
          <cell r="AJ366">
            <v>0</v>
          </cell>
          <cell r="AK366">
            <v>0</v>
          </cell>
          <cell r="AL366">
            <v>1041202</v>
          </cell>
        </row>
        <row r="367">
          <cell r="AB367">
            <v>610</v>
          </cell>
          <cell r="AC367">
            <v>14.208813960366758</v>
          </cell>
          <cell r="AD367">
            <v>157362</v>
          </cell>
          <cell r="AE367">
            <v>0</v>
          </cell>
          <cell r="AF367">
            <v>157362</v>
          </cell>
          <cell r="AG367">
            <v>12690</v>
          </cell>
          <cell r="AH367">
            <v>170052</v>
          </cell>
          <cell r="AI367">
            <v>0</v>
          </cell>
          <cell r="AJ367">
            <v>0</v>
          </cell>
          <cell r="AK367">
            <v>0</v>
          </cell>
          <cell r="AL367">
            <v>170052</v>
          </cell>
        </row>
        <row r="368">
          <cell r="AB368">
            <v>615</v>
          </cell>
          <cell r="AC368">
            <v>3.0044087200097427</v>
          </cell>
          <cell r="AD368">
            <v>30210</v>
          </cell>
          <cell r="AE368">
            <v>0</v>
          </cell>
          <cell r="AF368">
            <v>30210</v>
          </cell>
          <cell r="AG368">
            <v>2682</v>
          </cell>
          <cell r="AH368">
            <v>32892</v>
          </cell>
          <cell r="AI368">
            <v>0</v>
          </cell>
          <cell r="AJ368">
            <v>0</v>
          </cell>
          <cell r="AK368">
            <v>0</v>
          </cell>
          <cell r="AL368">
            <v>32892</v>
          </cell>
        </row>
        <row r="369">
          <cell r="AB369">
            <v>616</v>
          </cell>
          <cell r="AC369">
            <v>92.65166774912565</v>
          </cell>
          <cell r="AD369">
            <v>947424</v>
          </cell>
          <cell r="AE369">
            <v>0</v>
          </cell>
          <cell r="AF369">
            <v>947424</v>
          </cell>
          <cell r="AG369">
            <v>82739</v>
          </cell>
          <cell r="AH369">
            <v>1030163</v>
          </cell>
          <cell r="AI369">
            <v>0</v>
          </cell>
          <cell r="AJ369">
            <v>0</v>
          </cell>
          <cell r="AK369">
            <v>0</v>
          </cell>
          <cell r="AL369">
            <v>1030163</v>
          </cell>
        </row>
        <row r="370">
          <cell r="AB370">
            <v>618</v>
          </cell>
        </row>
        <row r="371">
          <cell r="AB371">
            <v>620</v>
          </cell>
          <cell r="AC371">
            <v>37.002861350725858</v>
          </cell>
          <cell r="AD371">
            <v>548316</v>
          </cell>
          <cell r="AE371">
            <v>0</v>
          </cell>
          <cell r="AF371">
            <v>548316</v>
          </cell>
          <cell r="AG371">
            <v>33042</v>
          </cell>
          <cell r="AH371">
            <v>581358</v>
          </cell>
          <cell r="AI371">
            <v>0</v>
          </cell>
          <cell r="AJ371">
            <v>0</v>
          </cell>
          <cell r="AK371">
            <v>0</v>
          </cell>
          <cell r="AL371">
            <v>581358</v>
          </cell>
        </row>
        <row r="372">
          <cell r="AB372">
            <v>622</v>
          </cell>
          <cell r="AC372">
            <v>2.0000000000000004</v>
          </cell>
          <cell r="AD372">
            <v>17820</v>
          </cell>
          <cell r="AE372">
            <v>0</v>
          </cell>
          <cell r="AF372">
            <v>17820</v>
          </cell>
          <cell r="AG372">
            <v>1782</v>
          </cell>
          <cell r="AH372">
            <v>19602</v>
          </cell>
          <cell r="AI372">
            <v>0</v>
          </cell>
          <cell r="AJ372">
            <v>0</v>
          </cell>
          <cell r="AK372">
            <v>0</v>
          </cell>
          <cell r="AL372">
            <v>19602</v>
          </cell>
        </row>
        <row r="373">
          <cell r="AB373">
            <v>625</v>
          </cell>
          <cell r="AC373">
            <v>14.425773026782149</v>
          </cell>
          <cell r="AD373">
            <v>179719</v>
          </cell>
          <cell r="AE373">
            <v>0</v>
          </cell>
          <cell r="AF373">
            <v>179719</v>
          </cell>
          <cell r="AG373">
            <v>12887</v>
          </cell>
          <cell r="AH373">
            <v>192606</v>
          </cell>
          <cell r="AI373">
            <v>0</v>
          </cell>
          <cell r="AJ373">
            <v>0</v>
          </cell>
          <cell r="AK373">
            <v>0</v>
          </cell>
          <cell r="AL373">
            <v>192606</v>
          </cell>
        </row>
        <row r="374">
          <cell r="AB374">
            <v>632</v>
          </cell>
          <cell r="AC374">
            <v>8.8720930232558128</v>
          </cell>
          <cell r="AD374">
            <v>112322</v>
          </cell>
          <cell r="AE374">
            <v>0</v>
          </cell>
          <cell r="AF374">
            <v>112322</v>
          </cell>
          <cell r="AG374">
            <v>7924</v>
          </cell>
          <cell r="AH374">
            <v>120246</v>
          </cell>
          <cell r="AI374">
            <v>0</v>
          </cell>
          <cell r="AJ374">
            <v>0</v>
          </cell>
          <cell r="AK374">
            <v>0</v>
          </cell>
          <cell r="AL374">
            <v>120246</v>
          </cell>
        </row>
        <row r="375">
          <cell r="AB375">
            <v>635</v>
          </cell>
          <cell r="AC375">
            <v>16.63428793553258</v>
          </cell>
          <cell r="AD375">
            <v>207682</v>
          </cell>
          <cell r="AE375">
            <v>0</v>
          </cell>
          <cell r="AF375">
            <v>207682</v>
          </cell>
          <cell r="AG375">
            <v>14861</v>
          </cell>
          <cell r="AH375">
            <v>222543</v>
          </cell>
          <cell r="AI375">
            <v>0</v>
          </cell>
          <cell r="AJ375">
            <v>0</v>
          </cell>
          <cell r="AK375">
            <v>0</v>
          </cell>
          <cell r="AL375">
            <v>222543</v>
          </cell>
        </row>
        <row r="376">
          <cell r="AB376">
            <v>640</v>
          </cell>
          <cell r="AC376">
            <v>6.1634817923997502</v>
          </cell>
          <cell r="AD376">
            <v>100228</v>
          </cell>
          <cell r="AE376">
            <v>0</v>
          </cell>
          <cell r="AF376">
            <v>100228</v>
          </cell>
          <cell r="AG376">
            <v>5500</v>
          </cell>
          <cell r="AH376">
            <v>105728</v>
          </cell>
          <cell r="AI376">
            <v>0</v>
          </cell>
          <cell r="AJ376">
            <v>0</v>
          </cell>
          <cell r="AK376">
            <v>0</v>
          </cell>
          <cell r="AL376">
            <v>105728</v>
          </cell>
        </row>
        <row r="377">
          <cell r="AB377">
            <v>645</v>
          </cell>
          <cell r="AC377">
            <v>185.65764546684707</v>
          </cell>
          <cell r="AD377">
            <v>2287874</v>
          </cell>
          <cell r="AE377">
            <v>0</v>
          </cell>
          <cell r="AF377">
            <v>2287874</v>
          </cell>
          <cell r="AG377">
            <v>165790</v>
          </cell>
          <cell r="AH377">
            <v>2453664</v>
          </cell>
          <cell r="AI377">
            <v>0</v>
          </cell>
          <cell r="AJ377">
            <v>0</v>
          </cell>
          <cell r="AK377">
            <v>0</v>
          </cell>
          <cell r="AL377">
            <v>2453664</v>
          </cell>
        </row>
        <row r="378">
          <cell r="AB378">
            <v>650</v>
          </cell>
        </row>
        <row r="379">
          <cell r="AB379">
            <v>655</v>
          </cell>
          <cell r="AC379">
            <v>0.99029126213592233</v>
          </cell>
          <cell r="AD379">
            <v>13188</v>
          </cell>
          <cell r="AE379">
            <v>0</v>
          </cell>
          <cell r="AF379">
            <v>13188</v>
          </cell>
          <cell r="AG379">
            <v>885</v>
          </cell>
          <cell r="AH379">
            <v>14073</v>
          </cell>
          <cell r="AI379">
            <v>0</v>
          </cell>
          <cell r="AJ379">
            <v>0</v>
          </cell>
          <cell r="AK379">
            <v>0</v>
          </cell>
          <cell r="AL379">
            <v>14073</v>
          </cell>
        </row>
        <row r="380">
          <cell r="AB380">
            <v>658</v>
          </cell>
          <cell r="AC380">
            <v>1.9999999999999996</v>
          </cell>
          <cell r="AD380">
            <v>19721</v>
          </cell>
          <cell r="AE380">
            <v>0</v>
          </cell>
          <cell r="AF380">
            <v>19721</v>
          </cell>
          <cell r="AG380">
            <v>1781</v>
          </cell>
          <cell r="AH380">
            <v>21502</v>
          </cell>
          <cell r="AI380">
            <v>0</v>
          </cell>
          <cell r="AJ380">
            <v>0</v>
          </cell>
          <cell r="AK380">
            <v>0</v>
          </cell>
          <cell r="AL380">
            <v>21502</v>
          </cell>
        </row>
        <row r="381">
          <cell r="AB381">
            <v>660</v>
          </cell>
          <cell r="AC381">
            <v>93.898511502029748</v>
          </cell>
          <cell r="AD381">
            <v>1530281</v>
          </cell>
          <cell r="AE381">
            <v>0</v>
          </cell>
          <cell r="AF381">
            <v>1530281</v>
          </cell>
          <cell r="AG381">
            <v>83853</v>
          </cell>
          <cell r="AH381">
            <v>1614134</v>
          </cell>
          <cell r="AI381">
            <v>0</v>
          </cell>
          <cell r="AJ381">
            <v>0</v>
          </cell>
          <cell r="AK381">
            <v>0</v>
          </cell>
          <cell r="AL381">
            <v>1614134</v>
          </cell>
        </row>
        <row r="382">
          <cell r="AB382">
            <v>662</v>
          </cell>
        </row>
        <row r="383">
          <cell r="AB383">
            <v>665</v>
          </cell>
          <cell r="AC383">
            <v>2.1299748083886465</v>
          </cell>
          <cell r="AD383">
            <v>22996</v>
          </cell>
          <cell r="AE383">
            <v>0</v>
          </cell>
          <cell r="AF383">
            <v>22996</v>
          </cell>
          <cell r="AG383">
            <v>1904</v>
          </cell>
          <cell r="AH383">
            <v>24900</v>
          </cell>
          <cell r="AI383">
            <v>0</v>
          </cell>
          <cell r="AJ383">
            <v>0</v>
          </cell>
          <cell r="AK383">
            <v>0</v>
          </cell>
          <cell r="AL383">
            <v>24900</v>
          </cell>
        </row>
        <row r="384">
          <cell r="AB384">
            <v>670</v>
          </cell>
          <cell r="AC384">
            <v>31.007563025210086</v>
          </cell>
          <cell r="AD384">
            <v>447225</v>
          </cell>
          <cell r="AE384">
            <v>0</v>
          </cell>
          <cell r="AF384">
            <v>447225</v>
          </cell>
          <cell r="AG384">
            <v>27693</v>
          </cell>
          <cell r="AH384">
            <v>474918</v>
          </cell>
          <cell r="AI384">
            <v>0</v>
          </cell>
          <cell r="AJ384">
            <v>0</v>
          </cell>
          <cell r="AK384">
            <v>0</v>
          </cell>
          <cell r="AL384">
            <v>474918</v>
          </cell>
        </row>
        <row r="385">
          <cell r="AB385">
            <v>672</v>
          </cell>
          <cell r="AC385">
            <v>11.742418779762358</v>
          </cell>
          <cell r="AD385">
            <v>124728</v>
          </cell>
          <cell r="AE385">
            <v>0</v>
          </cell>
          <cell r="AF385">
            <v>124728</v>
          </cell>
          <cell r="AG385">
            <v>10484</v>
          </cell>
          <cell r="AH385">
            <v>135212</v>
          </cell>
          <cell r="AI385">
            <v>0</v>
          </cell>
          <cell r="AJ385">
            <v>0</v>
          </cell>
          <cell r="AK385">
            <v>0</v>
          </cell>
          <cell r="AL385">
            <v>135212</v>
          </cell>
        </row>
        <row r="386">
          <cell r="AB386">
            <v>673</v>
          </cell>
          <cell r="AC386">
            <v>47.648156252467544</v>
          </cell>
          <cell r="AD386">
            <v>528094</v>
          </cell>
          <cell r="AE386">
            <v>0</v>
          </cell>
          <cell r="AF386">
            <v>528094</v>
          </cell>
          <cell r="AG386">
            <v>42548</v>
          </cell>
          <cell r="AH386">
            <v>570642</v>
          </cell>
          <cell r="AI386">
            <v>0</v>
          </cell>
          <cell r="AJ386">
            <v>0</v>
          </cell>
          <cell r="AK386">
            <v>0</v>
          </cell>
          <cell r="AL386">
            <v>570642</v>
          </cell>
        </row>
        <row r="387">
          <cell r="AB387">
            <v>674</v>
          </cell>
          <cell r="AC387">
            <v>49.141736694677853</v>
          </cell>
          <cell r="AD387">
            <v>630654</v>
          </cell>
          <cell r="AE387">
            <v>0</v>
          </cell>
          <cell r="AF387">
            <v>630654</v>
          </cell>
          <cell r="AG387">
            <v>43886</v>
          </cell>
          <cell r="AH387">
            <v>674540</v>
          </cell>
          <cell r="AI387">
            <v>0</v>
          </cell>
          <cell r="AJ387">
            <v>0</v>
          </cell>
          <cell r="AK387">
            <v>0</v>
          </cell>
          <cell r="AL387">
            <v>674540</v>
          </cell>
        </row>
        <row r="388">
          <cell r="AB388">
            <v>675</v>
          </cell>
        </row>
        <row r="389">
          <cell r="AB389">
            <v>680</v>
          </cell>
          <cell r="AC389">
            <v>5.9019607843137241</v>
          </cell>
          <cell r="AD389">
            <v>65457</v>
          </cell>
          <cell r="AE389">
            <v>0</v>
          </cell>
          <cell r="AF389">
            <v>65457</v>
          </cell>
          <cell r="AG389">
            <v>5277</v>
          </cell>
          <cell r="AH389">
            <v>70734</v>
          </cell>
          <cell r="AI389">
            <v>0</v>
          </cell>
          <cell r="AJ389">
            <v>0</v>
          </cell>
          <cell r="AK389">
            <v>0</v>
          </cell>
          <cell r="AL389">
            <v>70734</v>
          </cell>
        </row>
        <row r="390">
          <cell r="AB390">
            <v>683</v>
          </cell>
          <cell r="AC390">
            <v>27.677050355025727</v>
          </cell>
          <cell r="AD390">
            <v>346768</v>
          </cell>
          <cell r="AE390">
            <v>0</v>
          </cell>
          <cell r="AF390">
            <v>346768</v>
          </cell>
          <cell r="AG390">
            <v>24718</v>
          </cell>
          <cell r="AH390">
            <v>371486</v>
          </cell>
          <cell r="AI390">
            <v>0</v>
          </cell>
          <cell r="AJ390">
            <v>0</v>
          </cell>
          <cell r="AK390">
            <v>0</v>
          </cell>
          <cell r="AL390">
            <v>371486</v>
          </cell>
        </row>
        <row r="391">
          <cell r="AB391">
            <v>685</v>
          </cell>
          <cell r="AC391">
            <v>1.0714285714285716</v>
          </cell>
          <cell r="AD391">
            <v>13657</v>
          </cell>
          <cell r="AE391">
            <v>0</v>
          </cell>
          <cell r="AF391">
            <v>13657</v>
          </cell>
          <cell r="AG391">
            <v>959</v>
          </cell>
          <cell r="AH391">
            <v>14616</v>
          </cell>
          <cell r="AI391">
            <v>0</v>
          </cell>
          <cell r="AJ391">
            <v>0</v>
          </cell>
          <cell r="AK391">
            <v>0</v>
          </cell>
          <cell r="AL391">
            <v>14616</v>
          </cell>
        </row>
        <row r="392">
          <cell r="AB392">
            <v>690</v>
          </cell>
          <cell r="AC392">
            <v>19.785999745449917</v>
          </cell>
          <cell r="AD392">
            <v>207656</v>
          </cell>
          <cell r="AE392">
            <v>0</v>
          </cell>
          <cell r="AF392">
            <v>207656</v>
          </cell>
          <cell r="AG392">
            <v>17668</v>
          </cell>
          <cell r="AH392">
            <v>225324</v>
          </cell>
          <cell r="AI392">
            <v>0</v>
          </cell>
          <cell r="AJ392">
            <v>0</v>
          </cell>
          <cell r="AK392">
            <v>0</v>
          </cell>
          <cell r="AL392">
            <v>225324</v>
          </cell>
        </row>
        <row r="393">
          <cell r="AB393">
            <v>695</v>
          </cell>
        </row>
        <row r="394">
          <cell r="AB394">
            <v>698</v>
          </cell>
        </row>
        <row r="395">
          <cell r="AB395">
            <v>700</v>
          </cell>
          <cell r="AC395">
            <v>36.593406593406591</v>
          </cell>
          <cell r="AD395">
            <v>748921</v>
          </cell>
          <cell r="AE395">
            <v>0</v>
          </cell>
          <cell r="AF395">
            <v>748921</v>
          </cell>
          <cell r="AG395">
            <v>32676</v>
          </cell>
          <cell r="AH395">
            <v>781597</v>
          </cell>
          <cell r="AI395">
            <v>0</v>
          </cell>
          <cell r="AJ395">
            <v>0</v>
          </cell>
          <cell r="AK395">
            <v>0</v>
          </cell>
          <cell r="AL395">
            <v>781597</v>
          </cell>
        </row>
        <row r="396">
          <cell r="AB396">
            <v>705</v>
          </cell>
        </row>
        <row r="397">
          <cell r="AB397">
            <v>710</v>
          </cell>
          <cell r="AC397">
            <v>19.861675507957159</v>
          </cell>
          <cell r="AD397">
            <v>206098</v>
          </cell>
          <cell r="AE397">
            <v>0</v>
          </cell>
          <cell r="AF397">
            <v>206098</v>
          </cell>
          <cell r="AG397">
            <v>17734</v>
          </cell>
          <cell r="AH397">
            <v>223832</v>
          </cell>
          <cell r="AI397">
            <v>0</v>
          </cell>
          <cell r="AJ397">
            <v>0</v>
          </cell>
          <cell r="AK397">
            <v>0</v>
          </cell>
          <cell r="AL397">
            <v>223832</v>
          </cell>
        </row>
        <row r="398">
          <cell r="AB398">
            <v>712</v>
          </cell>
          <cell r="AC398">
            <v>62.981055480378899</v>
          </cell>
          <cell r="AD398">
            <v>803289</v>
          </cell>
          <cell r="AE398">
            <v>0</v>
          </cell>
          <cell r="AF398">
            <v>803289</v>
          </cell>
          <cell r="AG398">
            <v>56242</v>
          </cell>
          <cell r="AH398">
            <v>859531</v>
          </cell>
          <cell r="AI398">
            <v>0</v>
          </cell>
          <cell r="AJ398">
            <v>0</v>
          </cell>
          <cell r="AK398">
            <v>0</v>
          </cell>
          <cell r="AL398">
            <v>859531</v>
          </cell>
        </row>
        <row r="399">
          <cell r="AB399">
            <v>715</v>
          </cell>
          <cell r="AC399">
            <v>8.0786885245901647</v>
          </cell>
          <cell r="AD399">
            <v>129258</v>
          </cell>
          <cell r="AE399">
            <v>0</v>
          </cell>
          <cell r="AF399">
            <v>129258</v>
          </cell>
          <cell r="AG399">
            <v>7212</v>
          </cell>
          <cell r="AH399">
            <v>136470</v>
          </cell>
          <cell r="AI399">
            <v>0</v>
          </cell>
          <cell r="AJ399">
            <v>0</v>
          </cell>
          <cell r="AK399">
            <v>0</v>
          </cell>
          <cell r="AL399">
            <v>136470</v>
          </cell>
        </row>
        <row r="400">
          <cell r="AB400">
            <v>717</v>
          </cell>
          <cell r="AC400">
            <v>47.564744967754578</v>
          </cell>
          <cell r="AD400">
            <v>648117</v>
          </cell>
          <cell r="AE400">
            <v>0</v>
          </cell>
          <cell r="AF400">
            <v>648117</v>
          </cell>
          <cell r="AG400">
            <v>42476</v>
          </cell>
          <cell r="AH400">
            <v>690593</v>
          </cell>
          <cell r="AI400">
            <v>0</v>
          </cell>
          <cell r="AJ400">
            <v>0</v>
          </cell>
          <cell r="AK400">
            <v>0</v>
          </cell>
          <cell r="AL400">
            <v>690593</v>
          </cell>
        </row>
        <row r="401">
          <cell r="AB401">
            <v>720</v>
          </cell>
          <cell r="AC401">
            <v>15.224253179532687</v>
          </cell>
          <cell r="AD401">
            <v>163158</v>
          </cell>
          <cell r="AE401">
            <v>0</v>
          </cell>
          <cell r="AF401">
            <v>163158</v>
          </cell>
          <cell r="AG401">
            <v>13596</v>
          </cell>
          <cell r="AH401">
            <v>176754</v>
          </cell>
          <cell r="AI401">
            <v>0</v>
          </cell>
          <cell r="AJ401">
            <v>0</v>
          </cell>
          <cell r="AK401">
            <v>0</v>
          </cell>
          <cell r="AL401">
            <v>176754</v>
          </cell>
        </row>
        <row r="402">
          <cell r="AB402">
            <v>725</v>
          </cell>
          <cell r="AC402">
            <v>40.33747518621756</v>
          </cell>
          <cell r="AD402">
            <v>523071</v>
          </cell>
          <cell r="AE402">
            <v>0</v>
          </cell>
          <cell r="AF402">
            <v>523071</v>
          </cell>
          <cell r="AG402">
            <v>36020</v>
          </cell>
          <cell r="AH402">
            <v>559091</v>
          </cell>
          <cell r="AI402">
            <v>0</v>
          </cell>
          <cell r="AJ402">
            <v>0</v>
          </cell>
          <cell r="AK402">
            <v>0</v>
          </cell>
          <cell r="AL402">
            <v>559091</v>
          </cell>
        </row>
        <row r="403">
          <cell r="AB403">
            <v>728</v>
          </cell>
        </row>
        <row r="404">
          <cell r="AB404">
            <v>730</v>
          </cell>
          <cell r="AC404">
            <v>26.88865979381443</v>
          </cell>
          <cell r="AD404">
            <v>332076</v>
          </cell>
          <cell r="AE404">
            <v>0</v>
          </cell>
          <cell r="AF404">
            <v>332076</v>
          </cell>
          <cell r="AG404">
            <v>24012</v>
          </cell>
          <cell r="AH404">
            <v>356088</v>
          </cell>
          <cell r="AI404">
            <v>0</v>
          </cell>
          <cell r="AJ404">
            <v>0</v>
          </cell>
          <cell r="AK404">
            <v>0</v>
          </cell>
          <cell r="AL404">
            <v>356088</v>
          </cell>
        </row>
        <row r="405">
          <cell r="AB405">
            <v>735</v>
          </cell>
          <cell r="AC405">
            <v>69.702127374412839</v>
          </cell>
          <cell r="AD405">
            <v>744158</v>
          </cell>
          <cell r="AE405">
            <v>0</v>
          </cell>
          <cell r="AF405">
            <v>744158</v>
          </cell>
          <cell r="AG405">
            <v>62247</v>
          </cell>
          <cell r="AH405">
            <v>806405</v>
          </cell>
          <cell r="AI405">
            <v>0</v>
          </cell>
          <cell r="AJ405">
            <v>0</v>
          </cell>
          <cell r="AK405">
            <v>0</v>
          </cell>
          <cell r="AL405">
            <v>806405</v>
          </cell>
        </row>
        <row r="406">
          <cell r="AB406">
            <v>740</v>
          </cell>
        </row>
        <row r="407">
          <cell r="AB407">
            <v>745</v>
          </cell>
          <cell r="AC407">
            <v>30</v>
          </cell>
          <cell r="AD407">
            <v>302760</v>
          </cell>
          <cell r="AE407">
            <v>0</v>
          </cell>
          <cell r="AF407">
            <v>302760</v>
          </cell>
          <cell r="AG407">
            <v>26793</v>
          </cell>
          <cell r="AH407">
            <v>329553</v>
          </cell>
          <cell r="AI407">
            <v>0</v>
          </cell>
          <cell r="AJ407">
            <v>0</v>
          </cell>
          <cell r="AK407">
            <v>0</v>
          </cell>
          <cell r="AL407">
            <v>329553</v>
          </cell>
        </row>
        <row r="408">
          <cell r="AB408">
            <v>750</v>
          </cell>
          <cell r="AC408">
            <v>9.0565826330532175</v>
          </cell>
          <cell r="AD408">
            <v>122418</v>
          </cell>
          <cell r="AE408">
            <v>0</v>
          </cell>
          <cell r="AF408">
            <v>122418</v>
          </cell>
          <cell r="AG408">
            <v>8088</v>
          </cell>
          <cell r="AH408">
            <v>130506</v>
          </cell>
          <cell r="AI408">
            <v>0</v>
          </cell>
          <cell r="AJ408">
            <v>0</v>
          </cell>
          <cell r="AK408">
            <v>0</v>
          </cell>
          <cell r="AL408">
            <v>130506</v>
          </cell>
        </row>
        <row r="409">
          <cell r="AB409">
            <v>753</v>
          </cell>
          <cell r="AC409">
            <v>8.1342018230216979</v>
          </cell>
          <cell r="AD409">
            <v>88536</v>
          </cell>
          <cell r="AE409">
            <v>0</v>
          </cell>
          <cell r="AF409">
            <v>88536</v>
          </cell>
          <cell r="AG409">
            <v>7260</v>
          </cell>
          <cell r="AH409">
            <v>95796</v>
          </cell>
          <cell r="AI409">
            <v>0</v>
          </cell>
          <cell r="AJ409">
            <v>0</v>
          </cell>
          <cell r="AK409">
            <v>0</v>
          </cell>
          <cell r="AL409">
            <v>95796</v>
          </cell>
        </row>
        <row r="410">
          <cell r="AB410">
            <v>755</v>
          </cell>
          <cell r="AC410">
            <v>14.055876263548896</v>
          </cell>
          <cell r="AD410">
            <v>153576</v>
          </cell>
          <cell r="AE410">
            <v>0</v>
          </cell>
          <cell r="AF410">
            <v>153576</v>
          </cell>
          <cell r="AG410">
            <v>12552</v>
          </cell>
          <cell r="AH410">
            <v>166128</v>
          </cell>
          <cell r="AI410">
            <v>0</v>
          </cell>
          <cell r="AJ410">
            <v>0</v>
          </cell>
          <cell r="AK410">
            <v>0</v>
          </cell>
          <cell r="AL410">
            <v>166128</v>
          </cell>
        </row>
        <row r="411">
          <cell r="AB411">
            <v>760</v>
          </cell>
          <cell r="AC411">
            <v>23.744069098094801</v>
          </cell>
          <cell r="AD411">
            <v>233585</v>
          </cell>
          <cell r="AE411">
            <v>0</v>
          </cell>
          <cell r="AF411">
            <v>233585</v>
          </cell>
          <cell r="AG411">
            <v>21201</v>
          </cell>
          <cell r="AH411">
            <v>254786</v>
          </cell>
          <cell r="AI411">
            <v>0</v>
          </cell>
          <cell r="AJ411">
            <v>0</v>
          </cell>
          <cell r="AK411">
            <v>0</v>
          </cell>
          <cell r="AL411">
            <v>254786</v>
          </cell>
        </row>
        <row r="412">
          <cell r="AB412">
            <v>763</v>
          </cell>
        </row>
        <row r="413">
          <cell r="AB413">
            <v>765</v>
          </cell>
        </row>
        <row r="414">
          <cell r="AB414">
            <v>766</v>
          </cell>
          <cell r="AC414">
            <v>2.9411764705882355</v>
          </cell>
          <cell r="AD414">
            <v>31842</v>
          </cell>
          <cell r="AE414">
            <v>0</v>
          </cell>
          <cell r="AF414">
            <v>31842</v>
          </cell>
          <cell r="AG414">
            <v>2628</v>
          </cell>
          <cell r="AH414">
            <v>34470</v>
          </cell>
          <cell r="AI414">
            <v>0</v>
          </cell>
          <cell r="AJ414">
            <v>0</v>
          </cell>
          <cell r="AK414">
            <v>0</v>
          </cell>
          <cell r="AL414">
            <v>34470</v>
          </cell>
        </row>
        <row r="415">
          <cell r="AB415">
            <v>767</v>
          </cell>
          <cell r="AC415">
            <v>8.318759852863904</v>
          </cell>
          <cell r="AD415">
            <v>85740</v>
          </cell>
          <cell r="AE415">
            <v>0</v>
          </cell>
          <cell r="AF415">
            <v>85740</v>
          </cell>
          <cell r="AG415">
            <v>7423</v>
          </cell>
          <cell r="AH415">
            <v>93163</v>
          </cell>
          <cell r="AI415">
            <v>0</v>
          </cell>
          <cell r="AJ415">
            <v>0</v>
          </cell>
          <cell r="AK415">
            <v>0</v>
          </cell>
          <cell r="AL415">
            <v>93163</v>
          </cell>
        </row>
        <row r="416">
          <cell r="AB416">
            <v>770</v>
          </cell>
        </row>
        <row r="417">
          <cell r="AB417">
            <v>773</v>
          </cell>
          <cell r="AC417">
            <v>48</v>
          </cell>
          <cell r="AD417">
            <v>470304</v>
          </cell>
          <cell r="AE417">
            <v>0</v>
          </cell>
          <cell r="AF417">
            <v>470304</v>
          </cell>
          <cell r="AG417">
            <v>42867</v>
          </cell>
          <cell r="AH417">
            <v>513171</v>
          </cell>
          <cell r="AI417">
            <v>0</v>
          </cell>
          <cell r="AJ417">
            <v>0</v>
          </cell>
          <cell r="AK417">
            <v>0</v>
          </cell>
          <cell r="AL417">
            <v>513171</v>
          </cell>
        </row>
        <row r="418">
          <cell r="AB418">
            <v>774</v>
          </cell>
          <cell r="AC418">
            <v>43.516483516483518</v>
          </cell>
          <cell r="AD418">
            <v>1130778</v>
          </cell>
          <cell r="AE418">
            <v>303416.66131250735</v>
          </cell>
          <cell r="AF418">
            <v>827361.33868749242</v>
          </cell>
          <cell r="AG418">
            <v>38862</v>
          </cell>
          <cell r="AH418">
            <v>866223.33868749242</v>
          </cell>
          <cell r="AI418">
            <v>0</v>
          </cell>
          <cell r="AJ418">
            <v>0</v>
          </cell>
          <cell r="AK418">
            <v>0</v>
          </cell>
          <cell r="AL418">
            <v>866223.33868749242</v>
          </cell>
        </row>
        <row r="419">
          <cell r="AB419">
            <v>775</v>
          </cell>
          <cell r="AC419">
            <v>64.815685198121173</v>
          </cell>
          <cell r="AD419">
            <v>653705</v>
          </cell>
          <cell r="AE419">
            <v>0</v>
          </cell>
          <cell r="AF419">
            <v>653705</v>
          </cell>
          <cell r="AG419">
            <v>57885</v>
          </cell>
          <cell r="AH419">
            <v>711590</v>
          </cell>
          <cell r="AI419">
            <v>0</v>
          </cell>
          <cell r="AJ419">
            <v>0</v>
          </cell>
          <cell r="AK419">
            <v>0</v>
          </cell>
          <cell r="AL419">
            <v>711590</v>
          </cell>
        </row>
        <row r="420">
          <cell r="AB420">
            <v>778</v>
          </cell>
        </row>
        <row r="421">
          <cell r="AB421">
            <v>780</v>
          </cell>
          <cell r="AC421">
            <v>29.052443199502015</v>
          </cell>
          <cell r="AD421">
            <v>278875</v>
          </cell>
          <cell r="AE421">
            <v>0</v>
          </cell>
          <cell r="AF421">
            <v>278875</v>
          </cell>
          <cell r="AG421">
            <v>25949</v>
          </cell>
          <cell r="AH421">
            <v>304824</v>
          </cell>
          <cell r="AI421">
            <v>0</v>
          </cell>
          <cell r="AJ421">
            <v>0</v>
          </cell>
          <cell r="AK421">
            <v>0</v>
          </cell>
          <cell r="AL421">
            <v>304824</v>
          </cell>
        </row>
        <row r="422">
          <cell r="AB422">
            <v>801</v>
          </cell>
        </row>
        <row r="423">
          <cell r="AB423">
            <v>805</v>
          </cell>
        </row>
        <row r="424">
          <cell r="AB424">
            <v>806</v>
          </cell>
        </row>
        <row r="425">
          <cell r="AB425">
            <v>810</v>
          </cell>
        </row>
        <row r="426">
          <cell r="AB426">
            <v>815</v>
          </cell>
        </row>
        <row r="427">
          <cell r="AB427">
            <v>818</v>
          </cell>
        </row>
        <row r="428">
          <cell r="AB428">
            <v>821</v>
          </cell>
        </row>
        <row r="429">
          <cell r="AB429">
            <v>823</v>
          </cell>
        </row>
        <row r="430">
          <cell r="AB430">
            <v>825</v>
          </cell>
        </row>
        <row r="431">
          <cell r="AB431">
            <v>828</v>
          </cell>
        </row>
        <row r="432">
          <cell r="AB432">
            <v>829</v>
          </cell>
        </row>
        <row r="433">
          <cell r="AB433">
            <v>830</v>
          </cell>
        </row>
        <row r="434">
          <cell r="AB434">
            <v>832</v>
          </cell>
        </row>
        <row r="435">
          <cell r="AB435">
            <v>851</v>
          </cell>
        </row>
        <row r="436">
          <cell r="AB436">
            <v>852</v>
          </cell>
        </row>
        <row r="437">
          <cell r="AB437">
            <v>853</v>
          </cell>
        </row>
        <row r="438">
          <cell r="AB438">
            <v>854</v>
          </cell>
        </row>
        <row r="439">
          <cell r="AB439">
            <v>855</v>
          </cell>
        </row>
        <row r="440">
          <cell r="AB440">
            <v>860</v>
          </cell>
        </row>
        <row r="441">
          <cell r="AB441">
            <v>871</v>
          </cell>
        </row>
        <row r="442">
          <cell r="AB442">
            <v>872</v>
          </cell>
        </row>
        <row r="443">
          <cell r="AB443">
            <v>873</v>
          </cell>
        </row>
        <row r="444">
          <cell r="AB444">
            <v>876</v>
          </cell>
        </row>
        <row r="445">
          <cell r="AB445">
            <v>878</v>
          </cell>
        </row>
        <row r="446">
          <cell r="AB446">
            <v>879</v>
          </cell>
        </row>
        <row r="447">
          <cell r="AB447">
            <v>885</v>
          </cell>
        </row>
        <row r="448">
          <cell r="AB448">
            <v>910</v>
          </cell>
        </row>
        <row r="449">
          <cell r="AB449">
            <v>913</v>
          </cell>
        </row>
        <row r="450">
          <cell r="AB450">
            <v>915</v>
          </cell>
        </row>
        <row r="451">
          <cell r="AB451">
            <v>441</v>
          </cell>
          <cell r="AC451">
            <v>31228.999999999985</v>
          </cell>
          <cell r="AD451">
            <v>368292820</v>
          </cell>
          <cell r="AE451">
            <v>303416.66131250735</v>
          </cell>
          <cell r="AF451">
            <v>367989403.33868748</v>
          </cell>
          <cell r="AG451">
            <v>27887646</v>
          </cell>
          <cell r="AH451">
            <v>395877049.33868748</v>
          </cell>
          <cell r="AI451">
            <v>0</v>
          </cell>
          <cell r="AJ451">
            <v>0</v>
          </cell>
          <cell r="AK451">
            <v>0</v>
          </cell>
          <cell r="AL451">
            <v>395877049.33868748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pageSetUpPr fitToPage="1"/>
  </sheetPr>
  <dimension ref="A1:N450"/>
  <sheetViews>
    <sheetView showGridLines="0" tabSelected="1" workbookViewId="0">
      <pane ySplit="8" topLeftCell="A9" activePane="bottomLeft" state="frozen"/>
      <selection activeCell="G4" sqref="G4"/>
      <selection pane="bottomLeft" activeCell="B417" sqref="B417"/>
    </sheetView>
  </sheetViews>
  <sheetFormatPr defaultRowHeight="15.75"/>
  <cols>
    <col min="1" max="1" width="5.7109375" style="62" customWidth="1"/>
    <col min="2" max="2" width="25" style="62" customWidth="1"/>
    <col min="3" max="3" width="7.85546875" style="63" customWidth="1"/>
    <col min="4" max="4" width="10.28515625" style="63" customWidth="1"/>
    <col min="5" max="5" width="17.28515625" style="63" customWidth="1"/>
    <col min="6" max="6" width="14.7109375" style="63" customWidth="1"/>
    <col min="7" max="7" width="12.28515625" style="62" customWidth="1"/>
    <col min="8" max="8" width="14" style="62" customWidth="1"/>
    <col min="9" max="9" width="15" style="62" customWidth="1"/>
    <col min="10" max="10" width="12.5703125" style="62" customWidth="1"/>
    <col min="11" max="13" width="12.28515625" style="62" customWidth="1"/>
    <col min="14" max="14" width="13.5703125" style="66" customWidth="1"/>
    <col min="15" max="16384" width="9.140625" style="4"/>
  </cols>
  <sheetData>
    <row r="1" spans="1:14" ht="33.75">
      <c r="A1" s="1" t="s">
        <v>0</v>
      </c>
      <c r="B1" s="2"/>
      <c r="C1" s="3"/>
      <c r="D1" s="3"/>
      <c r="E1" s="3"/>
      <c r="F1" s="3"/>
      <c r="G1" s="2"/>
      <c r="H1" s="2"/>
      <c r="I1" s="2"/>
      <c r="J1" s="2"/>
      <c r="K1" s="2"/>
      <c r="L1" s="2"/>
      <c r="M1" s="2"/>
    </row>
    <row r="2" spans="1:14" ht="18.75">
      <c r="A2" s="5" t="s">
        <v>471</v>
      </c>
      <c r="B2" s="6"/>
      <c r="C2" s="7"/>
      <c r="D2" s="7"/>
      <c r="E2" s="7"/>
      <c r="F2" s="7"/>
      <c r="G2" s="6"/>
      <c r="H2" s="6"/>
      <c r="I2" s="6"/>
      <c r="J2" s="6"/>
      <c r="K2" s="6"/>
      <c r="L2" s="6"/>
      <c r="M2" s="6"/>
    </row>
    <row r="3" spans="1:14">
      <c r="A3" s="8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4" ht="18.75">
      <c r="A4" s="10"/>
      <c r="B4" s="10"/>
      <c r="C4" s="9"/>
      <c r="D4" s="72" t="s">
        <v>1</v>
      </c>
      <c r="E4" s="73"/>
      <c r="F4" s="73"/>
      <c r="G4" s="73"/>
      <c r="H4" s="73"/>
      <c r="I4" s="73"/>
      <c r="J4" s="74"/>
      <c r="K4" s="72" t="s">
        <v>2</v>
      </c>
      <c r="L4" s="73"/>
      <c r="M4" s="74"/>
      <c r="N4" s="67" t="s">
        <v>468</v>
      </c>
    </row>
    <row r="5" spans="1:14">
      <c r="A5" s="11"/>
      <c r="B5" s="12"/>
      <c r="C5" s="13"/>
      <c r="D5" s="14" t="s">
        <v>3</v>
      </c>
      <c r="E5" s="15"/>
      <c r="F5" s="15" t="s">
        <v>4</v>
      </c>
      <c r="G5" s="15"/>
      <c r="H5" s="15" t="s">
        <v>5</v>
      </c>
      <c r="I5" s="15" t="s">
        <v>6</v>
      </c>
      <c r="J5" s="16"/>
      <c r="K5" s="14"/>
      <c r="L5" s="15"/>
      <c r="M5" s="16"/>
      <c r="N5" s="68"/>
    </row>
    <row r="6" spans="1:14">
      <c r="A6" s="17"/>
      <c r="B6" s="18"/>
      <c r="C6" s="16" t="s">
        <v>7</v>
      </c>
      <c r="D6" s="14" t="s">
        <v>8</v>
      </c>
      <c r="E6" s="15" t="s">
        <v>9</v>
      </c>
      <c r="F6" s="15" t="s">
        <v>10</v>
      </c>
      <c r="G6" s="15" t="s">
        <v>9</v>
      </c>
      <c r="H6" s="15" t="s">
        <v>11</v>
      </c>
      <c r="I6" s="15" t="s">
        <v>12</v>
      </c>
      <c r="J6" s="16" t="s">
        <v>9</v>
      </c>
      <c r="K6" s="14"/>
      <c r="L6" s="15"/>
      <c r="M6" s="16"/>
      <c r="N6" s="68"/>
    </row>
    <row r="7" spans="1:14">
      <c r="A7" s="17"/>
      <c r="B7" s="18"/>
      <c r="C7" s="16" t="s">
        <v>13</v>
      </c>
      <c r="D7" s="14" t="s">
        <v>14</v>
      </c>
      <c r="E7" s="15" t="s">
        <v>15</v>
      </c>
      <c r="F7" s="15" t="s">
        <v>14</v>
      </c>
      <c r="G7" s="15" t="s">
        <v>16</v>
      </c>
      <c r="H7" s="15" t="s">
        <v>17</v>
      </c>
      <c r="I7" s="15" t="s">
        <v>17</v>
      </c>
      <c r="J7" s="16" t="s">
        <v>3</v>
      </c>
      <c r="K7" s="19">
        <v>0.09</v>
      </c>
      <c r="L7" s="20" t="s">
        <v>18</v>
      </c>
      <c r="M7" s="21">
        <v>0.15</v>
      </c>
      <c r="N7" s="64" t="s">
        <v>469</v>
      </c>
    </row>
    <row r="8" spans="1:14" s="28" customFormat="1" ht="29.25" customHeight="1">
      <c r="A8" s="22" t="s">
        <v>19</v>
      </c>
      <c r="B8" s="23" t="s">
        <v>13</v>
      </c>
      <c r="C8" s="24" t="s">
        <v>20</v>
      </c>
      <c r="D8" s="25" t="s">
        <v>13</v>
      </c>
      <c r="E8" s="26" t="s">
        <v>21</v>
      </c>
      <c r="F8" s="26" t="s">
        <v>13</v>
      </c>
      <c r="G8" s="26" t="s">
        <v>22</v>
      </c>
      <c r="H8" s="26" t="s">
        <v>23</v>
      </c>
      <c r="I8" s="26" t="s">
        <v>23</v>
      </c>
      <c r="J8" s="27" t="s">
        <v>24</v>
      </c>
      <c r="K8" s="25" t="s">
        <v>8</v>
      </c>
      <c r="L8" s="26" t="s">
        <v>8</v>
      </c>
      <c r="M8" s="27" t="s">
        <v>8</v>
      </c>
      <c r="N8" s="65" t="s">
        <v>470</v>
      </c>
    </row>
    <row r="9" spans="1:14" s="38" customFormat="1" ht="15">
      <c r="A9" s="29">
        <v>1</v>
      </c>
      <c r="B9" s="30" t="s">
        <v>25</v>
      </c>
      <c r="C9" s="31">
        <f t="shared" ref="C9:C40" si="0">VLOOKUP(A9,distinfo,3)</f>
        <v>1</v>
      </c>
      <c r="D9" s="32">
        <v>9</v>
      </c>
      <c r="E9" s="33">
        <v>23265356.323960483</v>
      </c>
      <c r="F9" s="34">
        <f t="shared" ref="F9:F72" si="1">IF($C9=1,MAX(K9:M9)+G9,"")</f>
        <v>189.22794662353454</v>
      </c>
      <c r="G9" s="34">
        <v>24.895269218798635</v>
      </c>
      <c r="H9" s="33">
        <v>11065.39550060321</v>
      </c>
      <c r="I9" s="33">
        <v>275476</v>
      </c>
      <c r="J9" s="35">
        <f t="shared" ref="J9:J72" si="2">IF($C9=1,I9/E9*100,"")</f>
        <v>1.1840609538238334</v>
      </c>
      <c r="K9" s="36">
        <f t="shared" ref="K9:K72" si="3">IF($C9=1,($E9/$H9*0.09)-$G9,"")</f>
        <v>164.3326774047359</v>
      </c>
      <c r="L9" s="33" t="str">
        <f t="shared" ref="L9:L72" si="4">IF(AND($C9=1,$D9&gt;9.01,$D9&lt;15),($E9/$H9*0.15)-$G9,"")</f>
        <v/>
      </c>
      <c r="M9" s="37" t="str">
        <f t="shared" ref="M9:M72" si="5">IF(AND($C9=1,$D9=15),($E9/$H9*0.15)-$G9,"")</f>
        <v/>
      </c>
      <c r="N9" s="69">
        <f t="shared" ref="N9:N42" si="6">IF(IF(AND(C9=1,H9&gt;0,E9&gt;0),1,0)=1,IF(OR(AND(C9=1,K9&lt;10),AND(C9=1,I9/E9&gt;0.085)),1,0),0)</f>
        <v>0</v>
      </c>
    </row>
    <row r="10" spans="1:14" s="38" customFormat="1" ht="15">
      <c r="A10" s="39">
        <v>2</v>
      </c>
      <c r="B10" s="40" t="s">
        <v>26</v>
      </c>
      <c r="C10" s="31">
        <f t="shared" si="0"/>
        <v>1</v>
      </c>
      <c r="D10" s="32">
        <v>9</v>
      </c>
      <c r="E10" s="33">
        <v>27334150.119105969</v>
      </c>
      <c r="F10" s="34">
        <f t="shared" si="1"/>
        <v>228.64478559828672</v>
      </c>
      <c r="G10" s="34">
        <v>0.99587628865979383</v>
      </c>
      <c r="H10" s="33">
        <v>10759.368530020703</v>
      </c>
      <c r="I10" s="33">
        <v>10715</v>
      </c>
      <c r="J10" s="35">
        <f t="shared" si="2"/>
        <v>3.9200048120429584E-2</v>
      </c>
      <c r="K10" s="36">
        <f t="shared" si="3"/>
        <v>227.64890930962693</v>
      </c>
      <c r="L10" s="33" t="str">
        <f t="shared" si="4"/>
        <v/>
      </c>
      <c r="M10" s="37" t="str">
        <f t="shared" si="5"/>
        <v/>
      </c>
      <c r="N10" s="70">
        <f t="shared" si="6"/>
        <v>0</v>
      </c>
    </row>
    <row r="11" spans="1:14" s="38" customFormat="1" ht="15">
      <c r="A11" s="39">
        <v>3</v>
      </c>
      <c r="B11" s="40" t="s">
        <v>27</v>
      </c>
      <c r="C11" s="31">
        <f t="shared" si="0"/>
        <v>1</v>
      </c>
      <c r="D11" s="32">
        <v>9</v>
      </c>
      <c r="E11" s="33">
        <v>12941595</v>
      </c>
      <c r="F11" s="34">
        <f t="shared" si="1"/>
        <v>110.08918241965974</v>
      </c>
      <c r="G11" s="34">
        <v>0</v>
      </c>
      <c r="H11" s="41">
        <v>10580</v>
      </c>
      <c r="I11" s="33">
        <v>0</v>
      </c>
      <c r="J11" s="35">
        <f t="shared" si="2"/>
        <v>0</v>
      </c>
      <c r="K11" s="36">
        <f t="shared" si="3"/>
        <v>110.08918241965974</v>
      </c>
      <c r="L11" s="33" t="str">
        <f t="shared" si="4"/>
        <v/>
      </c>
      <c r="M11" s="37" t="str">
        <f t="shared" si="5"/>
        <v/>
      </c>
      <c r="N11" s="70">
        <f t="shared" si="6"/>
        <v>0</v>
      </c>
    </row>
    <row r="12" spans="1:14" s="38" customFormat="1" ht="15">
      <c r="A12" s="39">
        <v>4</v>
      </c>
      <c r="B12" s="40" t="s">
        <v>28</v>
      </c>
      <c r="C12" s="31">
        <f t="shared" si="0"/>
        <v>0</v>
      </c>
      <c r="D12" s="32">
        <v>0</v>
      </c>
      <c r="E12" s="33">
        <v>12697</v>
      </c>
      <c r="F12" s="34" t="str">
        <f t="shared" si="1"/>
        <v/>
      </c>
      <c r="G12" s="34">
        <v>0</v>
      </c>
      <c r="H12" s="33">
        <v>0</v>
      </c>
      <c r="I12" s="33">
        <v>0</v>
      </c>
      <c r="J12" s="35" t="str">
        <f t="shared" si="2"/>
        <v/>
      </c>
      <c r="K12" s="36" t="str">
        <f t="shared" si="3"/>
        <v/>
      </c>
      <c r="L12" s="33" t="str">
        <f t="shared" si="4"/>
        <v/>
      </c>
      <c r="M12" s="37" t="str">
        <f t="shared" si="5"/>
        <v/>
      </c>
      <c r="N12" s="70">
        <f t="shared" si="6"/>
        <v>0</v>
      </c>
    </row>
    <row r="13" spans="1:14" s="38" customFormat="1" ht="15">
      <c r="A13" s="39">
        <v>5</v>
      </c>
      <c r="B13" s="40" t="s">
        <v>29</v>
      </c>
      <c r="C13" s="31">
        <f t="shared" si="0"/>
        <v>1</v>
      </c>
      <c r="D13" s="32">
        <v>9</v>
      </c>
      <c r="E13" s="33">
        <v>49529066.654688098</v>
      </c>
      <c r="F13" s="34">
        <f t="shared" si="1"/>
        <v>346.77431576284368</v>
      </c>
      <c r="G13" s="34">
        <v>10.997769167547261</v>
      </c>
      <c r="H13" s="33">
        <v>12854.51602468292</v>
      </c>
      <c r="I13" s="33">
        <v>141371</v>
      </c>
      <c r="J13" s="35">
        <f t="shared" si="2"/>
        <v>0.28543037361399326</v>
      </c>
      <c r="K13" s="36">
        <f t="shared" si="3"/>
        <v>335.7765465952964</v>
      </c>
      <c r="L13" s="33" t="str">
        <f t="shared" si="4"/>
        <v/>
      </c>
      <c r="M13" s="37" t="str">
        <f t="shared" si="5"/>
        <v/>
      </c>
      <c r="N13" s="70">
        <f t="shared" si="6"/>
        <v>0</v>
      </c>
    </row>
    <row r="14" spans="1:14" s="38" customFormat="1" ht="15">
      <c r="A14" s="39">
        <v>6</v>
      </c>
      <c r="B14" s="40" t="s">
        <v>30</v>
      </c>
      <c r="C14" s="31">
        <f t="shared" si="0"/>
        <v>0</v>
      </c>
      <c r="D14" s="32">
        <v>0</v>
      </c>
      <c r="E14" s="33">
        <v>0</v>
      </c>
      <c r="F14" s="34" t="str">
        <f t="shared" si="1"/>
        <v/>
      </c>
      <c r="G14" s="34">
        <v>0</v>
      </c>
      <c r="H14" s="33">
        <v>0</v>
      </c>
      <c r="I14" s="33">
        <v>0</v>
      </c>
      <c r="J14" s="35" t="str">
        <f t="shared" si="2"/>
        <v/>
      </c>
      <c r="K14" s="36" t="str">
        <f t="shared" si="3"/>
        <v/>
      </c>
      <c r="L14" s="33" t="str">
        <f t="shared" si="4"/>
        <v/>
      </c>
      <c r="M14" s="37" t="str">
        <f t="shared" si="5"/>
        <v/>
      </c>
      <c r="N14" s="70">
        <f t="shared" si="6"/>
        <v>0</v>
      </c>
    </row>
    <row r="15" spans="1:14" s="38" customFormat="1" ht="15">
      <c r="A15" s="39">
        <v>7</v>
      </c>
      <c r="B15" s="40" t="s">
        <v>31</v>
      </c>
      <c r="C15" s="31">
        <f t="shared" si="0"/>
        <v>1</v>
      </c>
      <c r="D15" s="32">
        <v>9</v>
      </c>
      <c r="E15" s="33">
        <v>29403669.526107728</v>
      </c>
      <c r="F15" s="34">
        <f t="shared" si="1"/>
        <v>254.18648014877357</v>
      </c>
      <c r="G15" s="34">
        <v>48.999999999999993</v>
      </c>
      <c r="H15" s="33">
        <v>10410.979591836736</v>
      </c>
      <c r="I15" s="33">
        <v>510138</v>
      </c>
      <c r="J15" s="35">
        <f t="shared" si="2"/>
        <v>1.7349467199903224</v>
      </c>
      <c r="K15" s="36">
        <f t="shared" si="3"/>
        <v>205.18648014877357</v>
      </c>
      <c r="L15" s="33" t="str">
        <f t="shared" si="4"/>
        <v/>
      </c>
      <c r="M15" s="37" t="str">
        <f t="shared" si="5"/>
        <v/>
      </c>
      <c r="N15" s="70">
        <f t="shared" si="6"/>
        <v>0</v>
      </c>
    </row>
    <row r="16" spans="1:14" s="38" customFormat="1" ht="15">
      <c r="A16" s="39">
        <v>8</v>
      </c>
      <c r="B16" s="40" t="s">
        <v>32</v>
      </c>
      <c r="C16" s="31">
        <f t="shared" si="0"/>
        <v>1</v>
      </c>
      <c r="D16" s="32">
        <v>9</v>
      </c>
      <c r="E16" s="33">
        <v>22778301.921866987</v>
      </c>
      <c r="F16" s="34">
        <f t="shared" si="1"/>
        <v>132.1077135687533</v>
      </c>
      <c r="G16" s="34">
        <v>57.857142857142847</v>
      </c>
      <c r="H16" s="33">
        <v>15517.997530864201</v>
      </c>
      <c r="I16" s="33">
        <v>897827</v>
      </c>
      <c r="J16" s="35">
        <f t="shared" si="2"/>
        <v>3.9415888114912256</v>
      </c>
      <c r="K16" s="36">
        <f t="shared" si="3"/>
        <v>74.25057071161045</v>
      </c>
      <c r="L16" s="33" t="str">
        <f t="shared" si="4"/>
        <v/>
      </c>
      <c r="M16" s="37" t="str">
        <f t="shared" si="5"/>
        <v/>
      </c>
      <c r="N16" s="70">
        <f t="shared" si="6"/>
        <v>0</v>
      </c>
    </row>
    <row r="17" spans="1:14" s="38" customFormat="1" ht="15">
      <c r="A17" s="39">
        <v>9</v>
      </c>
      <c r="B17" s="40" t="s">
        <v>33</v>
      </c>
      <c r="C17" s="31">
        <f t="shared" si="0"/>
        <v>1</v>
      </c>
      <c r="D17" s="32">
        <v>9</v>
      </c>
      <c r="E17" s="33">
        <v>81966823.893420249</v>
      </c>
      <c r="F17" s="34">
        <f t="shared" si="1"/>
        <v>502.70132357792147</v>
      </c>
      <c r="G17" s="34">
        <v>2.0306314229409939</v>
      </c>
      <c r="H17" s="33">
        <v>14674.745827010627</v>
      </c>
      <c r="I17" s="33">
        <v>29799</v>
      </c>
      <c r="J17" s="35">
        <f t="shared" si="2"/>
        <v>3.6354952631502492E-2</v>
      </c>
      <c r="K17" s="36">
        <f t="shared" si="3"/>
        <v>500.67069215498049</v>
      </c>
      <c r="L17" s="33" t="str">
        <f t="shared" si="4"/>
        <v/>
      </c>
      <c r="M17" s="37" t="str">
        <f t="shared" si="5"/>
        <v/>
      </c>
      <c r="N17" s="70">
        <f t="shared" si="6"/>
        <v>0</v>
      </c>
    </row>
    <row r="18" spans="1:14" s="38" customFormat="1" ht="15">
      <c r="A18" s="39">
        <v>10</v>
      </c>
      <c r="B18" s="40" t="s">
        <v>34</v>
      </c>
      <c r="C18" s="31">
        <f t="shared" si="0"/>
        <v>1</v>
      </c>
      <c r="D18" s="32">
        <v>9</v>
      </c>
      <c r="E18" s="33">
        <v>61265447.959901832</v>
      </c>
      <c r="F18" s="34">
        <f t="shared" si="1"/>
        <v>400.57025227489379</v>
      </c>
      <c r="G18" s="34">
        <v>16.769872296880202</v>
      </c>
      <c r="H18" s="33">
        <v>13765.10183938278</v>
      </c>
      <c r="I18" s="33">
        <v>230839</v>
      </c>
      <c r="J18" s="35">
        <f t="shared" si="2"/>
        <v>0.37678497046342313</v>
      </c>
      <c r="K18" s="36">
        <f t="shared" si="3"/>
        <v>383.80037997801361</v>
      </c>
      <c r="L18" s="33" t="str">
        <f t="shared" si="4"/>
        <v/>
      </c>
      <c r="M18" s="37" t="str">
        <f t="shared" si="5"/>
        <v/>
      </c>
      <c r="N18" s="70">
        <f t="shared" si="6"/>
        <v>0</v>
      </c>
    </row>
    <row r="19" spans="1:14" s="38" customFormat="1" ht="15">
      <c r="A19" s="39">
        <v>11</v>
      </c>
      <c r="B19" s="40" t="s">
        <v>35</v>
      </c>
      <c r="C19" s="31">
        <f t="shared" si="0"/>
        <v>0</v>
      </c>
      <c r="D19" s="32">
        <v>0</v>
      </c>
      <c r="E19" s="33">
        <v>0</v>
      </c>
      <c r="F19" s="34" t="str">
        <f t="shared" si="1"/>
        <v/>
      </c>
      <c r="G19" s="34">
        <v>0</v>
      </c>
      <c r="H19" s="33">
        <v>0</v>
      </c>
      <c r="I19" s="33">
        <v>0</v>
      </c>
      <c r="J19" s="35" t="str">
        <f t="shared" si="2"/>
        <v/>
      </c>
      <c r="K19" s="36" t="str">
        <f t="shared" si="3"/>
        <v/>
      </c>
      <c r="L19" s="33" t="str">
        <f t="shared" si="4"/>
        <v/>
      </c>
      <c r="M19" s="37" t="str">
        <f t="shared" si="5"/>
        <v/>
      </c>
      <c r="N19" s="70">
        <f t="shared" si="6"/>
        <v>0</v>
      </c>
    </row>
    <row r="20" spans="1:14" s="38" customFormat="1" ht="15">
      <c r="A20" s="39">
        <v>12</v>
      </c>
      <c r="B20" s="40" t="s">
        <v>36</v>
      </c>
      <c r="C20" s="31">
        <f t="shared" si="0"/>
        <v>0</v>
      </c>
      <c r="D20" s="32">
        <v>0</v>
      </c>
      <c r="E20" s="33">
        <v>0</v>
      </c>
      <c r="F20" s="34" t="str">
        <f t="shared" si="1"/>
        <v/>
      </c>
      <c r="G20" s="34">
        <v>0</v>
      </c>
      <c r="H20" s="33">
        <v>0</v>
      </c>
      <c r="I20" s="33">
        <v>0</v>
      </c>
      <c r="J20" s="35" t="str">
        <f t="shared" si="2"/>
        <v/>
      </c>
      <c r="K20" s="36" t="str">
        <f t="shared" si="3"/>
        <v/>
      </c>
      <c r="L20" s="33" t="str">
        <f t="shared" si="4"/>
        <v/>
      </c>
      <c r="M20" s="37" t="str">
        <f t="shared" si="5"/>
        <v/>
      </c>
      <c r="N20" s="70">
        <f t="shared" si="6"/>
        <v>0</v>
      </c>
    </row>
    <row r="21" spans="1:14" s="38" customFormat="1" ht="15">
      <c r="A21" s="39">
        <v>13</v>
      </c>
      <c r="B21" s="40" t="s">
        <v>37</v>
      </c>
      <c r="C21" s="31">
        <f t="shared" si="0"/>
        <v>0</v>
      </c>
      <c r="D21" s="32">
        <v>0</v>
      </c>
      <c r="E21" s="33">
        <v>617809</v>
      </c>
      <c r="F21" s="34" t="str">
        <f t="shared" si="1"/>
        <v/>
      </c>
      <c r="G21" s="34">
        <v>0</v>
      </c>
      <c r="H21" s="33">
        <v>14662</v>
      </c>
      <c r="I21" s="33">
        <v>0</v>
      </c>
      <c r="J21" s="35" t="str">
        <f t="shared" si="2"/>
        <v/>
      </c>
      <c r="K21" s="36" t="str">
        <f t="shared" si="3"/>
        <v/>
      </c>
      <c r="L21" s="33" t="str">
        <f t="shared" si="4"/>
        <v/>
      </c>
      <c r="M21" s="37" t="str">
        <f t="shared" si="5"/>
        <v/>
      </c>
      <c r="N21" s="70">
        <f t="shared" si="6"/>
        <v>0</v>
      </c>
    </row>
    <row r="22" spans="1:14" s="38" customFormat="1" ht="15">
      <c r="A22" s="39">
        <v>14</v>
      </c>
      <c r="B22" s="40" t="s">
        <v>38</v>
      </c>
      <c r="C22" s="31">
        <f t="shared" si="0"/>
        <v>1</v>
      </c>
      <c r="D22" s="32">
        <v>9</v>
      </c>
      <c r="E22" s="33">
        <v>29301805.986861736</v>
      </c>
      <c r="F22" s="34">
        <f t="shared" si="1"/>
        <v>244.22700793326914</v>
      </c>
      <c r="G22" s="34">
        <v>75.474366930237224</v>
      </c>
      <c r="H22" s="33">
        <v>10797.997163107022</v>
      </c>
      <c r="I22" s="33">
        <v>814972</v>
      </c>
      <c r="J22" s="35">
        <f t="shared" si="2"/>
        <v>2.7813029693985922</v>
      </c>
      <c r="K22" s="36">
        <f t="shared" si="3"/>
        <v>168.7526410030319</v>
      </c>
      <c r="L22" s="33" t="str">
        <f t="shared" si="4"/>
        <v/>
      </c>
      <c r="M22" s="37" t="str">
        <f t="shared" si="5"/>
        <v/>
      </c>
      <c r="N22" s="70">
        <f t="shared" si="6"/>
        <v>0</v>
      </c>
    </row>
    <row r="23" spans="1:14" s="38" customFormat="1" ht="15">
      <c r="A23" s="39">
        <v>15</v>
      </c>
      <c r="B23" s="40" t="s">
        <v>39</v>
      </c>
      <c r="C23" s="31">
        <f t="shared" si="0"/>
        <v>0</v>
      </c>
      <c r="D23" s="32">
        <v>0</v>
      </c>
      <c r="E23" s="33">
        <v>0</v>
      </c>
      <c r="F23" s="34" t="str">
        <f t="shared" si="1"/>
        <v/>
      </c>
      <c r="G23" s="34">
        <v>0</v>
      </c>
      <c r="H23" s="33">
        <v>0</v>
      </c>
      <c r="I23" s="33">
        <v>0</v>
      </c>
      <c r="J23" s="35" t="str">
        <f t="shared" si="2"/>
        <v/>
      </c>
      <c r="K23" s="36" t="str">
        <f t="shared" si="3"/>
        <v/>
      </c>
      <c r="L23" s="33" t="str">
        <f t="shared" si="4"/>
        <v/>
      </c>
      <c r="M23" s="37" t="str">
        <f t="shared" si="5"/>
        <v/>
      </c>
      <c r="N23" s="70">
        <f t="shared" si="6"/>
        <v>0</v>
      </c>
    </row>
    <row r="24" spans="1:14" s="38" customFormat="1" ht="15">
      <c r="A24" s="39">
        <v>16</v>
      </c>
      <c r="B24" s="40" t="s">
        <v>40</v>
      </c>
      <c r="C24" s="31">
        <f t="shared" si="0"/>
        <v>1</v>
      </c>
      <c r="D24" s="32">
        <v>9</v>
      </c>
      <c r="E24" s="33">
        <v>66560519</v>
      </c>
      <c r="F24" s="34">
        <f t="shared" si="1"/>
        <v>670.67125515663781</v>
      </c>
      <c r="G24" s="34">
        <v>324.93827160493822</v>
      </c>
      <c r="H24" s="33">
        <v>8932.0164893617039</v>
      </c>
      <c r="I24" s="33">
        <v>2902354</v>
      </c>
      <c r="J24" s="35">
        <f t="shared" si="2"/>
        <v>4.3604738118102713</v>
      </c>
      <c r="K24" s="36">
        <f t="shared" si="3"/>
        <v>345.73298355169959</v>
      </c>
      <c r="L24" s="33" t="str">
        <f t="shared" si="4"/>
        <v/>
      </c>
      <c r="M24" s="37" t="str">
        <f t="shared" si="5"/>
        <v/>
      </c>
      <c r="N24" s="70">
        <f t="shared" si="6"/>
        <v>0</v>
      </c>
    </row>
    <row r="25" spans="1:14" s="38" customFormat="1" ht="15">
      <c r="A25" s="39">
        <v>17</v>
      </c>
      <c r="B25" s="40" t="s">
        <v>41</v>
      </c>
      <c r="C25" s="31">
        <f t="shared" si="0"/>
        <v>1</v>
      </c>
      <c r="D25" s="32">
        <v>9</v>
      </c>
      <c r="E25" s="33">
        <v>28863150.692713663</v>
      </c>
      <c r="F25" s="34">
        <f t="shared" si="1"/>
        <v>212.10726241514445</v>
      </c>
      <c r="G25" s="34">
        <v>24.00084348641051</v>
      </c>
      <c r="H25" s="33">
        <v>12247.02790826626</v>
      </c>
      <c r="I25" s="33">
        <v>293939</v>
      </c>
      <c r="J25" s="35">
        <f t="shared" si="2"/>
        <v>1.0183884743885678</v>
      </c>
      <c r="K25" s="36">
        <f t="shared" si="3"/>
        <v>188.10641892873394</v>
      </c>
      <c r="L25" s="33" t="str">
        <f t="shared" si="4"/>
        <v/>
      </c>
      <c r="M25" s="37" t="str">
        <f t="shared" si="5"/>
        <v/>
      </c>
      <c r="N25" s="70">
        <f t="shared" si="6"/>
        <v>0</v>
      </c>
    </row>
    <row r="26" spans="1:14" s="38" customFormat="1" ht="15">
      <c r="A26" s="39">
        <v>18</v>
      </c>
      <c r="B26" s="40" t="s">
        <v>42</v>
      </c>
      <c r="C26" s="31">
        <f t="shared" si="0"/>
        <v>1</v>
      </c>
      <c r="D26" s="32">
        <v>9</v>
      </c>
      <c r="E26" s="33">
        <v>8172477.8962508384</v>
      </c>
      <c r="F26" s="34">
        <f t="shared" si="1"/>
        <v>51.801043077862907</v>
      </c>
      <c r="G26" s="34">
        <v>0</v>
      </c>
      <c r="H26" s="33">
        <v>14199</v>
      </c>
      <c r="I26" s="33">
        <v>0</v>
      </c>
      <c r="J26" s="35">
        <f t="shared" si="2"/>
        <v>0</v>
      </c>
      <c r="K26" s="36">
        <f t="shared" si="3"/>
        <v>51.801043077862907</v>
      </c>
      <c r="L26" s="33" t="str">
        <f t="shared" si="4"/>
        <v/>
      </c>
      <c r="M26" s="37" t="str">
        <f t="shared" si="5"/>
        <v/>
      </c>
      <c r="N26" s="70">
        <f t="shared" si="6"/>
        <v>0</v>
      </c>
    </row>
    <row r="27" spans="1:14" s="38" customFormat="1" ht="15">
      <c r="A27" s="39">
        <v>19</v>
      </c>
      <c r="B27" s="40" t="s">
        <v>43</v>
      </c>
      <c r="C27" s="31">
        <f t="shared" si="0"/>
        <v>0</v>
      </c>
      <c r="D27" s="32">
        <v>0</v>
      </c>
      <c r="E27" s="33">
        <v>1714224</v>
      </c>
      <c r="F27" s="34" t="str">
        <f t="shared" si="1"/>
        <v/>
      </c>
      <c r="G27" s="34">
        <v>0</v>
      </c>
      <c r="H27" s="33">
        <v>0</v>
      </c>
      <c r="I27" s="33">
        <v>0</v>
      </c>
      <c r="J27" s="35" t="str">
        <f t="shared" si="2"/>
        <v/>
      </c>
      <c r="K27" s="36" t="str">
        <f t="shared" si="3"/>
        <v/>
      </c>
      <c r="L27" s="33" t="str">
        <f t="shared" si="4"/>
        <v/>
      </c>
      <c r="M27" s="37" t="str">
        <f t="shared" si="5"/>
        <v/>
      </c>
      <c r="N27" s="70">
        <f t="shared" si="6"/>
        <v>0</v>
      </c>
    </row>
    <row r="28" spans="1:14" s="38" customFormat="1" ht="15">
      <c r="A28" s="39">
        <v>20</v>
      </c>
      <c r="B28" s="40" t="s">
        <v>44</v>
      </c>
      <c r="C28" s="31">
        <f t="shared" si="0"/>
        <v>1</v>
      </c>
      <c r="D28" s="32">
        <v>9</v>
      </c>
      <c r="E28" s="33">
        <v>65731357.670410015</v>
      </c>
      <c r="F28" s="34">
        <f t="shared" si="1"/>
        <v>554.85884491216916</v>
      </c>
      <c r="G28" s="34">
        <v>193.72124492557509</v>
      </c>
      <c r="H28" s="33">
        <v>10661.850747415479</v>
      </c>
      <c r="I28" s="33">
        <v>2065427</v>
      </c>
      <c r="J28" s="35">
        <f t="shared" si="2"/>
        <v>3.1422247663838894</v>
      </c>
      <c r="K28" s="36">
        <f t="shared" si="3"/>
        <v>361.13759998659407</v>
      </c>
      <c r="L28" s="33" t="str">
        <f t="shared" si="4"/>
        <v/>
      </c>
      <c r="M28" s="37" t="str">
        <f t="shared" si="5"/>
        <v/>
      </c>
      <c r="N28" s="70">
        <f t="shared" si="6"/>
        <v>0</v>
      </c>
    </row>
    <row r="29" spans="1:14" s="38" customFormat="1" ht="15">
      <c r="A29" s="39">
        <v>21</v>
      </c>
      <c r="B29" s="40" t="s">
        <v>45</v>
      </c>
      <c r="C29" s="31">
        <f t="shared" si="0"/>
        <v>0</v>
      </c>
      <c r="D29" s="32">
        <v>0</v>
      </c>
      <c r="E29" s="33">
        <v>45394</v>
      </c>
      <c r="F29" s="34" t="str">
        <f t="shared" si="1"/>
        <v/>
      </c>
      <c r="G29" s="34">
        <v>0</v>
      </c>
      <c r="H29" s="33">
        <v>12894</v>
      </c>
      <c r="I29" s="33">
        <v>0</v>
      </c>
      <c r="J29" s="35" t="str">
        <f t="shared" si="2"/>
        <v/>
      </c>
      <c r="K29" s="36" t="str">
        <f t="shared" si="3"/>
        <v/>
      </c>
      <c r="L29" s="33" t="str">
        <f t="shared" si="4"/>
        <v/>
      </c>
      <c r="M29" s="37" t="str">
        <f t="shared" si="5"/>
        <v/>
      </c>
      <c r="N29" s="70">
        <f t="shared" si="6"/>
        <v>0</v>
      </c>
    </row>
    <row r="30" spans="1:14" s="38" customFormat="1" ht="15">
      <c r="A30" s="39">
        <v>22</v>
      </c>
      <c r="B30" s="40" t="s">
        <v>46</v>
      </c>
      <c r="C30" s="31">
        <f t="shared" si="0"/>
        <v>0</v>
      </c>
      <c r="D30" s="32">
        <v>0</v>
      </c>
      <c r="E30" s="33">
        <v>512739</v>
      </c>
      <c r="F30" s="34" t="str">
        <f t="shared" si="1"/>
        <v/>
      </c>
      <c r="G30" s="34">
        <v>0</v>
      </c>
      <c r="H30" s="33">
        <v>14544</v>
      </c>
      <c r="I30" s="33">
        <v>0</v>
      </c>
      <c r="J30" s="35" t="str">
        <f t="shared" si="2"/>
        <v/>
      </c>
      <c r="K30" s="36" t="str">
        <f t="shared" si="3"/>
        <v/>
      </c>
      <c r="L30" s="33" t="str">
        <f t="shared" si="4"/>
        <v/>
      </c>
      <c r="M30" s="37" t="str">
        <f t="shared" si="5"/>
        <v/>
      </c>
      <c r="N30" s="70">
        <f t="shared" si="6"/>
        <v>0</v>
      </c>
    </row>
    <row r="31" spans="1:14" s="38" customFormat="1" ht="15">
      <c r="A31" s="39">
        <v>23</v>
      </c>
      <c r="B31" s="40" t="s">
        <v>47</v>
      </c>
      <c r="C31" s="31">
        <f t="shared" si="0"/>
        <v>1</v>
      </c>
      <c r="D31" s="32">
        <v>9</v>
      </c>
      <c r="E31" s="33">
        <v>39063735.205278121</v>
      </c>
      <c r="F31" s="34">
        <f t="shared" si="1"/>
        <v>278.50415319789147</v>
      </c>
      <c r="G31" s="34">
        <v>1.977401129943503</v>
      </c>
      <c r="H31" s="33">
        <v>12623.64</v>
      </c>
      <c r="I31" s="33">
        <v>24962</v>
      </c>
      <c r="J31" s="35">
        <f t="shared" si="2"/>
        <v>6.3900699379682582E-2</v>
      </c>
      <c r="K31" s="36">
        <f t="shared" si="3"/>
        <v>276.52675206794794</v>
      </c>
      <c r="L31" s="33" t="str">
        <f t="shared" si="4"/>
        <v/>
      </c>
      <c r="M31" s="37" t="str">
        <f t="shared" si="5"/>
        <v/>
      </c>
      <c r="N31" s="70">
        <f t="shared" si="6"/>
        <v>0</v>
      </c>
    </row>
    <row r="32" spans="1:14" s="38" customFormat="1" ht="15">
      <c r="A32" s="39">
        <v>24</v>
      </c>
      <c r="B32" s="40" t="s">
        <v>48</v>
      </c>
      <c r="C32" s="31">
        <f t="shared" si="0"/>
        <v>1</v>
      </c>
      <c r="D32" s="32">
        <v>9</v>
      </c>
      <c r="E32" s="33">
        <v>25793289.594063714</v>
      </c>
      <c r="F32" s="34">
        <f t="shared" si="1"/>
        <v>249.70986871340523</v>
      </c>
      <c r="G32" s="34">
        <v>32.282913165266123</v>
      </c>
      <c r="H32" s="33">
        <v>9296.372928416482</v>
      </c>
      <c r="I32" s="33">
        <v>300114</v>
      </c>
      <c r="J32" s="35">
        <f t="shared" si="2"/>
        <v>1.163535185791388</v>
      </c>
      <c r="K32" s="36">
        <f t="shared" si="3"/>
        <v>217.42695554813912</v>
      </c>
      <c r="L32" s="33" t="str">
        <f t="shared" si="4"/>
        <v/>
      </c>
      <c r="M32" s="37" t="str">
        <f t="shared" si="5"/>
        <v/>
      </c>
      <c r="N32" s="70">
        <f t="shared" si="6"/>
        <v>0</v>
      </c>
    </row>
    <row r="33" spans="1:14" s="38" customFormat="1" ht="15">
      <c r="A33" s="39">
        <v>25</v>
      </c>
      <c r="B33" s="40" t="s">
        <v>49</v>
      </c>
      <c r="C33" s="31">
        <f t="shared" si="0"/>
        <v>1</v>
      </c>
      <c r="D33" s="32">
        <v>9</v>
      </c>
      <c r="E33" s="33">
        <v>25774896.070856009</v>
      </c>
      <c r="F33" s="34">
        <f t="shared" si="1"/>
        <v>243.42580192771044</v>
      </c>
      <c r="G33" s="34">
        <v>9.9917525773195894</v>
      </c>
      <c r="H33" s="33">
        <v>9529.5594304581082</v>
      </c>
      <c r="I33" s="33">
        <v>95217</v>
      </c>
      <c r="J33" s="35">
        <f t="shared" si="2"/>
        <v>0.36941759042692335</v>
      </c>
      <c r="K33" s="36">
        <f t="shared" si="3"/>
        <v>233.43404935039084</v>
      </c>
      <c r="L33" s="33" t="str">
        <f t="shared" si="4"/>
        <v/>
      </c>
      <c r="M33" s="37" t="str">
        <f t="shared" si="5"/>
        <v/>
      </c>
      <c r="N33" s="70">
        <f t="shared" si="6"/>
        <v>0</v>
      </c>
    </row>
    <row r="34" spans="1:14" s="38" customFormat="1" ht="15">
      <c r="A34" s="39">
        <v>26</v>
      </c>
      <c r="B34" s="40" t="s">
        <v>50</v>
      </c>
      <c r="C34" s="31">
        <f t="shared" si="0"/>
        <v>1</v>
      </c>
      <c r="D34" s="32">
        <v>9</v>
      </c>
      <c r="E34" s="33">
        <v>44520367.365764081</v>
      </c>
      <c r="F34" s="34">
        <f t="shared" si="1"/>
        <v>302.12240886855363</v>
      </c>
      <c r="G34" s="34">
        <v>1.8767507002801114</v>
      </c>
      <c r="H34" s="33">
        <v>13262.283582089556</v>
      </c>
      <c r="I34" s="33">
        <v>24890</v>
      </c>
      <c r="J34" s="35">
        <f t="shared" si="2"/>
        <v>5.5906995994692246E-2</v>
      </c>
      <c r="K34" s="36">
        <f t="shared" si="3"/>
        <v>300.24565816827351</v>
      </c>
      <c r="L34" s="33" t="str">
        <f t="shared" si="4"/>
        <v/>
      </c>
      <c r="M34" s="37" t="str">
        <f t="shared" si="5"/>
        <v/>
      </c>
      <c r="N34" s="70">
        <f t="shared" si="6"/>
        <v>0</v>
      </c>
    </row>
    <row r="35" spans="1:14" s="38" customFormat="1" ht="15">
      <c r="A35" s="39">
        <v>27</v>
      </c>
      <c r="B35" s="40" t="s">
        <v>51</v>
      </c>
      <c r="C35" s="31">
        <f t="shared" si="0"/>
        <v>1</v>
      </c>
      <c r="D35" s="32">
        <v>9</v>
      </c>
      <c r="E35" s="33">
        <v>7730480</v>
      </c>
      <c r="F35" s="34">
        <f t="shared" si="1"/>
        <v>69.916912873078076</v>
      </c>
      <c r="G35" s="34">
        <v>0</v>
      </c>
      <c r="H35" s="33">
        <v>9951</v>
      </c>
      <c r="I35" s="33">
        <v>0</v>
      </c>
      <c r="J35" s="35">
        <f t="shared" si="2"/>
        <v>0</v>
      </c>
      <c r="K35" s="36">
        <f t="shared" si="3"/>
        <v>69.916912873078076</v>
      </c>
      <c r="L35" s="33" t="str">
        <f t="shared" si="4"/>
        <v/>
      </c>
      <c r="M35" s="37" t="str">
        <f t="shared" si="5"/>
        <v/>
      </c>
      <c r="N35" s="70">
        <f t="shared" si="6"/>
        <v>0</v>
      </c>
    </row>
    <row r="36" spans="1:14" s="38" customFormat="1" ht="15">
      <c r="A36" s="39">
        <v>28</v>
      </c>
      <c r="B36" s="40" t="s">
        <v>52</v>
      </c>
      <c r="C36" s="31">
        <f t="shared" si="0"/>
        <v>1</v>
      </c>
      <c r="D36" s="32">
        <v>9</v>
      </c>
      <c r="E36" s="33">
        <v>3310465.8804874732</v>
      </c>
      <c r="F36" s="34">
        <f t="shared" si="1"/>
        <v>17.828114085893574</v>
      </c>
      <c r="G36" s="34">
        <v>2.9876288659793819</v>
      </c>
      <c r="H36" s="33">
        <v>16711.915113871633</v>
      </c>
      <c r="I36" s="33">
        <v>49929</v>
      </c>
      <c r="J36" s="35">
        <f t="shared" si="2"/>
        <v>1.5082167224344825</v>
      </c>
      <c r="K36" s="36">
        <f t="shared" si="3"/>
        <v>14.840485219914193</v>
      </c>
      <c r="L36" s="33" t="str">
        <f t="shared" si="4"/>
        <v/>
      </c>
      <c r="M36" s="37" t="str">
        <f t="shared" si="5"/>
        <v/>
      </c>
      <c r="N36" s="70">
        <f t="shared" si="6"/>
        <v>0</v>
      </c>
    </row>
    <row r="37" spans="1:14" s="38" customFormat="1" ht="15">
      <c r="A37" s="39">
        <v>29</v>
      </c>
      <c r="B37" s="40" t="s">
        <v>53</v>
      </c>
      <c r="C37" s="31">
        <f t="shared" si="0"/>
        <v>0</v>
      </c>
      <c r="D37" s="32">
        <v>0</v>
      </c>
      <c r="E37" s="33">
        <v>32074</v>
      </c>
      <c r="F37" s="34" t="str">
        <f t="shared" si="1"/>
        <v/>
      </c>
      <c r="G37" s="34">
        <v>0</v>
      </c>
      <c r="H37" s="33">
        <v>0</v>
      </c>
      <c r="I37" s="33">
        <v>0</v>
      </c>
      <c r="J37" s="35" t="str">
        <f t="shared" si="2"/>
        <v/>
      </c>
      <c r="K37" s="36" t="str">
        <f t="shared" si="3"/>
        <v/>
      </c>
      <c r="L37" s="33" t="str">
        <f t="shared" si="4"/>
        <v/>
      </c>
      <c r="M37" s="37" t="str">
        <f t="shared" si="5"/>
        <v/>
      </c>
      <c r="N37" s="70">
        <f t="shared" si="6"/>
        <v>0</v>
      </c>
    </row>
    <row r="38" spans="1:14" s="38" customFormat="1" ht="15">
      <c r="A38" s="39">
        <v>30</v>
      </c>
      <c r="B38" s="40" t="s">
        <v>54</v>
      </c>
      <c r="C38" s="31">
        <f t="shared" si="0"/>
        <v>1</v>
      </c>
      <c r="D38" s="32">
        <v>9</v>
      </c>
      <c r="E38" s="33">
        <v>51453442</v>
      </c>
      <c r="F38" s="34">
        <f t="shared" si="1"/>
        <v>411.54051321652884</v>
      </c>
      <c r="G38" s="34">
        <v>7.4883720930232549</v>
      </c>
      <c r="H38" s="33">
        <v>11252.378881987579</v>
      </c>
      <c r="I38" s="33">
        <v>84262</v>
      </c>
      <c r="J38" s="35">
        <f t="shared" si="2"/>
        <v>0.16376358261902091</v>
      </c>
      <c r="K38" s="36">
        <f t="shared" si="3"/>
        <v>404.05214112350558</v>
      </c>
      <c r="L38" s="33" t="str">
        <f t="shared" si="4"/>
        <v/>
      </c>
      <c r="M38" s="37" t="str">
        <f t="shared" si="5"/>
        <v/>
      </c>
      <c r="N38" s="70">
        <f t="shared" si="6"/>
        <v>0</v>
      </c>
    </row>
    <row r="39" spans="1:14" s="38" customFormat="1" ht="15">
      <c r="A39" s="39">
        <v>31</v>
      </c>
      <c r="B39" s="40" t="s">
        <v>55</v>
      </c>
      <c r="C39" s="31">
        <f t="shared" si="0"/>
        <v>1</v>
      </c>
      <c r="D39" s="32">
        <v>9</v>
      </c>
      <c r="E39" s="33">
        <v>69957686.943335369</v>
      </c>
      <c r="F39" s="34">
        <f t="shared" si="1"/>
        <v>573.65311059765895</v>
      </c>
      <c r="G39" s="34">
        <v>217.48161388754164</v>
      </c>
      <c r="H39" s="33">
        <v>10975.608270197494</v>
      </c>
      <c r="I39" s="33">
        <v>2386993</v>
      </c>
      <c r="J39" s="35">
        <f t="shared" si="2"/>
        <v>3.4120524910056376</v>
      </c>
      <c r="K39" s="36">
        <f t="shared" si="3"/>
        <v>356.17149671011731</v>
      </c>
      <c r="L39" s="33" t="str">
        <f t="shared" si="4"/>
        <v/>
      </c>
      <c r="M39" s="37" t="str">
        <f t="shared" si="5"/>
        <v/>
      </c>
      <c r="N39" s="70">
        <f t="shared" si="6"/>
        <v>0</v>
      </c>
    </row>
    <row r="40" spans="1:14" s="38" customFormat="1" ht="15">
      <c r="A40" s="39">
        <v>32</v>
      </c>
      <c r="B40" s="40" t="s">
        <v>56</v>
      </c>
      <c r="C40" s="31">
        <f t="shared" si="0"/>
        <v>0</v>
      </c>
      <c r="D40" s="32">
        <v>0</v>
      </c>
      <c r="E40" s="33">
        <v>373865</v>
      </c>
      <c r="F40" s="34" t="str">
        <f t="shared" si="1"/>
        <v/>
      </c>
      <c r="G40" s="34">
        <v>0</v>
      </c>
      <c r="H40" s="33">
        <v>12894</v>
      </c>
      <c r="I40" s="33">
        <v>0</v>
      </c>
      <c r="J40" s="35" t="str">
        <f t="shared" si="2"/>
        <v/>
      </c>
      <c r="K40" s="36" t="str">
        <f t="shared" si="3"/>
        <v/>
      </c>
      <c r="L40" s="33" t="str">
        <f t="shared" si="4"/>
        <v/>
      </c>
      <c r="M40" s="37" t="str">
        <f t="shared" si="5"/>
        <v/>
      </c>
      <c r="N40" s="70">
        <f t="shared" si="6"/>
        <v>0</v>
      </c>
    </row>
    <row r="41" spans="1:14" s="38" customFormat="1" ht="15">
      <c r="A41" s="39">
        <v>33</v>
      </c>
      <c r="B41" s="40" t="s">
        <v>57</v>
      </c>
      <c r="C41" s="31">
        <f t="shared" ref="C41:C72" si="7">VLOOKUP(A41,distinfo,3)</f>
        <v>0</v>
      </c>
      <c r="D41" s="32">
        <v>0</v>
      </c>
      <c r="E41" s="33">
        <v>139796</v>
      </c>
      <c r="F41" s="34" t="str">
        <f t="shared" si="1"/>
        <v/>
      </c>
      <c r="G41" s="34">
        <v>0</v>
      </c>
      <c r="H41" s="33">
        <v>12894</v>
      </c>
      <c r="I41" s="33">
        <v>0</v>
      </c>
      <c r="J41" s="35" t="str">
        <f t="shared" si="2"/>
        <v/>
      </c>
      <c r="K41" s="36" t="str">
        <f t="shared" si="3"/>
        <v/>
      </c>
      <c r="L41" s="33" t="str">
        <f t="shared" si="4"/>
        <v/>
      </c>
      <c r="M41" s="37" t="str">
        <f t="shared" si="5"/>
        <v/>
      </c>
      <c r="N41" s="70">
        <f t="shared" si="6"/>
        <v>0</v>
      </c>
    </row>
    <row r="42" spans="1:14" s="38" customFormat="1" ht="15">
      <c r="A42" s="39">
        <v>34</v>
      </c>
      <c r="B42" s="40" t="s">
        <v>58</v>
      </c>
      <c r="C42" s="31">
        <f t="shared" si="7"/>
        <v>0</v>
      </c>
      <c r="D42" s="32">
        <v>0</v>
      </c>
      <c r="E42" s="33">
        <v>0</v>
      </c>
      <c r="F42" s="34" t="str">
        <f t="shared" si="1"/>
        <v/>
      </c>
      <c r="G42" s="34">
        <v>0</v>
      </c>
      <c r="H42" s="33">
        <v>0</v>
      </c>
      <c r="I42" s="33">
        <v>0</v>
      </c>
      <c r="J42" s="35" t="str">
        <f t="shared" si="2"/>
        <v/>
      </c>
      <c r="K42" s="36" t="str">
        <f t="shared" si="3"/>
        <v/>
      </c>
      <c r="L42" s="33" t="str">
        <f t="shared" si="4"/>
        <v/>
      </c>
      <c r="M42" s="37" t="str">
        <f t="shared" si="5"/>
        <v/>
      </c>
      <c r="N42" s="70">
        <f t="shared" si="6"/>
        <v>0</v>
      </c>
    </row>
    <row r="43" spans="1:14" s="38" customFormat="1" ht="15">
      <c r="A43" s="39">
        <v>35</v>
      </c>
      <c r="B43" s="40" t="s">
        <v>59</v>
      </c>
      <c r="C43" s="31">
        <f t="shared" si="7"/>
        <v>1</v>
      </c>
      <c r="D43" s="32">
        <v>15</v>
      </c>
      <c r="E43" s="33">
        <v>872965699.79999995</v>
      </c>
      <c r="F43" s="34">
        <f t="shared" si="1"/>
        <v>9854.8028681423693</v>
      </c>
      <c r="G43" s="34">
        <v>7312.1910738685692</v>
      </c>
      <c r="H43" s="33">
        <v>13287.41495106975</v>
      </c>
      <c r="I43" s="33">
        <v>97160117</v>
      </c>
      <c r="J43" s="35">
        <f t="shared" si="2"/>
        <v>11.129889412866941</v>
      </c>
      <c r="K43" s="36">
        <f t="shared" si="3"/>
        <v>-1399.3093529831476</v>
      </c>
      <c r="L43" s="33" t="str">
        <f t="shared" si="4"/>
        <v/>
      </c>
      <c r="M43" s="37">
        <f t="shared" si="5"/>
        <v>2542.6117942738001</v>
      </c>
      <c r="N43" s="70">
        <f>IF(IF(AND(C43=1,H43&gt;0,E43&gt;0),1,0)=1,IF(OR(AND(C43=1,M43&lt;10),AND(C43=1,I43/E43&gt;0.145)),1,0),0)</f>
        <v>0</v>
      </c>
    </row>
    <row r="44" spans="1:14" s="38" customFormat="1" ht="15">
      <c r="A44" s="39">
        <v>36</v>
      </c>
      <c r="B44" s="40" t="s">
        <v>60</v>
      </c>
      <c r="C44" s="31">
        <f t="shared" si="7"/>
        <v>1</v>
      </c>
      <c r="D44" s="32">
        <v>9</v>
      </c>
      <c r="E44" s="33">
        <v>26619534.680166997</v>
      </c>
      <c r="F44" s="34">
        <f t="shared" si="1"/>
        <v>200.37074833957064</v>
      </c>
      <c r="G44" s="34">
        <v>87.547941233326895</v>
      </c>
      <c r="H44" s="33">
        <v>11956.626109689976</v>
      </c>
      <c r="I44" s="33">
        <v>1046778</v>
      </c>
      <c r="J44" s="35">
        <f t="shared" si="2"/>
        <v>3.9323677614090924</v>
      </c>
      <c r="K44" s="36">
        <f t="shared" si="3"/>
        <v>112.82280710624374</v>
      </c>
      <c r="L44" s="33" t="str">
        <f t="shared" si="4"/>
        <v/>
      </c>
      <c r="M44" s="37" t="str">
        <f t="shared" si="5"/>
        <v/>
      </c>
      <c r="N44" s="70">
        <f t="shared" ref="N44:N51" si="8">IF(IF(AND(C44=1,H44&gt;0,E44&gt;0),1,0)=1,IF(OR(AND(C44=1,K44&lt;10),AND(C44=1,I44/E44&gt;0.085)),1,0),0)</f>
        <v>0</v>
      </c>
    </row>
    <row r="45" spans="1:14" s="38" customFormat="1" ht="15">
      <c r="A45" s="39">
        <v>37</v>
      </c>
      <c r="B45" s="40" t="s">
        <v>61</v>
      </c>
      <c r="C45" s="31">
        <f t="shared" si="7"/>
        <v>1</v>
      </c>
      <c r="D45" s="32">
        <v>9</v>
      </c>
      <c r="E45" s="33">
        <v>6743135</v>
      </c>
      <c r="F45" s="34">
        <f t="shared" si="1"/>
        <v>38.446762749445675</v>
      </c>
      <c r="G45" s="34">
        <v>0</v>
      </c>
      <c r="H45" s="33">
        <v>15785</v>
      </c>
      <c r="I45" s="33">
        <v>0</v>
      </c>
      <c r="J45" s="35">
        <f t="shared" si="2"/>
        <v>0</v>
      </c>
      <c r="K45" s="36">
        <f t="shared" si="3"/>
        <v>38.446762749445675</v>
      </c>
      <c r="L45" s="33" t="str">
        <f t="shared" si="4"/>
        <v/>
      </c>
      <c r="M45" s="37" t="str">
        <f t="shared" si="5"/>
        <v/>
      </c>
      <c r="N45" s="70">
        <f t="shared" si="8"/>
        <v>0</v>
      </c>
    </row>
    <row r="46" spans="1:14" s="38" customFormat="1" ht="15">
      <c r="A46" s="39">
        <v>38</v>
      </c>
      <c r="B46" s="40" t="s">
        <v>62</v>
      </c>
      <c r="C46" s="31">
        <f t="shared" si="7"/>
        <v>1</v>
      </c>
      <c r="D46" s="32">
        <v>9</v>
      </c>
      <c r="E46" s="33">
        <v>10299544</v>
      </c>
      <c r="F46" s="34">
        <f t="shared" si="1"/>
        <v>68.526573519627419</v>
      </c>
      <c r="G46" s="34">
        <v>0</v>
      </c>
      <c r="H46" s="33">
        <v>13527</v>
      </c>
      <c r="I46" s="33">
        <v>0</v>
      </c>
      <c r="J46" s="35">
        <f t="shared" si="2"/>
        <v>0</v>
      </c>
      <c r="K46" s="36">
        <f t="shared" si="3"/>
        <v>68.526573519627419</v>
      </c>
      <c r="L46" s="33" t="str">
        <f t="shared" si="4"/>
        <v/>
      </c>
      <c r="M46" s="37" t="str">
        <f t="shared" si="5"/>
        <v/>
      </c>
      <c r="N46" s="70">
        <f t="shared" si="8"/>
        <v>0</v>
      </c>
    </row>
    <row r="47" spans="1:14" s="38" customFormat="1" ht="15">
      <c r="A47" s="39">
        <v>39</v>
      </c>
      <c r="B47" s="40" t="s">
        <v>63</v>
      </c>
      <c r="C47" s="31">
        <f t="shared" si="7"/>
        <v>1</v>
      </c>
      <c r="D47" s="32">
        <v>9</v>
      </c>
      <c r="E47" s="33">
        <v>4764777.6720810486</v>
      </c>
      <c r="F47" s="34">
        <f t="shared" si="1"/>
        <v>29.924187465205076</v>
      </c>
      <c r="G47" s="34">
        <v>1.9958762886597934</v>
      </c>
      <c r="H47" s="33">
        <v>14330.547520661161</v>
      </c>
      <c r="I47" s="33">
        <v>28602</v>
      </c>
      <c r="J47" s="35">
        <f t="shared" si="2"/>
        <v>0.60027984448449367</v>
      </c>
      <c r="K47" s="36">
        <f t="shared" si="3"/>
        <v>27.928311176545282</v>
      </c>
      <c r="L47" s="33" t="str">
        <f t="shared" si="4"/>
        <v/>
      </c>
      <c r="M47" s="37" t="str">
        <f t="shared" si="5"/>
        <v/>
      </c>
      <c r="N47" s="70">
        <f t="shared" si="8"/>
        <v>0</v>
      </c>
    </row>
    <row r="48" spans="1:14" s="38" customFormat="1" ht="15">
      <c r="A48" s="39">
        <v>40</v>
      </c>
      <c r="B48" s="40" t="s">
        <v>64</v>
      </c>
      <c r="C48" s="31">
        <f t="shared" si="7"/>
        <v>1</v>
      </c>
      <c r="D48" s="32">
        <v>9</v>
      </c>
      <c r="E48" s="33">
        <v>61660594.058393478</v>
      </c>
      <c r="F48" s="34">
        <f t="shared" si="1"/>
        <v>508.03226975842699</v>
      </c>
      <c r="G48" s="34">
        <v>16.786398467432953</v>
      </c>
      <c r="H48" s="33">
        <v>10923.427104136945</v>
      </c>
      <c r="I48" s="33">
        <v>183365</v>
      </c>
      <c r="J48" s="35">
        <f t="shared" si="2"/>
        <v>0.29737793285992459</v>
      </c>
      <c r="K48" s="36">
        <f t="shared" si="3"/>
        <v>491.24587129099405</v>
      </c>
      <c r="L48" s="33" t="str">
        <f t="shared" si="4"/>
        <v/>
      </c>
      <c r="M48" s="37" t="str">
        <f t="shared" si="5"/>
        <v/>
      </c>
      <c r="N48" s="70">
        <f t="shared" si="8"/>
        <v>0</v>
      </c>
    </row>
    <row r="49" spans="1:14" s="38" customFormat="1" ht="15">
      <c r="A49" s="39">
        <v>41</v>
      </c>
      <c r="B49" s="40" t="s">
        <v>65</v>
      </c>
      <c r="C49" s="31">
        <f t="shared" si="7"/>
        <v>1</v>
      </c>
      <c r="D49" s="32">
        <v>9</v>
      </c>
      <c r="E49" s="33">
        <v>8172971</v>
      </c>
      <c r="F49" s="34">
        <f t="shared" si="1"/>
        <v>43.103861119249927</v>
      </c>
      <c r="G49" s="34">
        <v>0</v>
      </c>
      <c r="H49" s="33">
        <v>17065</v>
      </c>
      <c r="I49" s="33">
        <v>0</v>
      </c>
      <c r="J49" s="35">
        <f t="shared" si="2"/>
        <v>0</v>
      </c>
      <c r="K49" s="36">
        <f t="shared" si="3"/>
        <v>43.103861119249927</v>
      </c>
      <c r="L49" s="33" t="str">
        <f t="shared" si="4"/>
        <v/>
      </c>
      <c r="M49" s="37" t="str">
        <f t="shared" si="5"/>
        <v/>
      </c>
      <c r="N49" s="70">
        <f t="shared" si="8"/>
        <v>0</v>
      </c>
    </row>
    <row r="50" spans="1:14" s="38" customFormat="1" ht="15">
      <c r="A50" s="39">
        <v>42</v>
      </c>
      <c r="B50" s="40" t="s">
        <v>66</v>
      </c>
      <c r="C50" s="31">
        <f t="shared" si="7"/>
        <v>0</v>
      </c>
      <c r="D50" s="32">
        <v>0</v>
      </c>
      <c r="E50" s="33">
        <v>67555</v>
      </c>
      <c r="F50" s="34" t="str">
        <f t="shared" si="1"/>
        <v/>
      </c>
      <c r="G50" s="34">
        <v>0</v>
      </c>
      <c r="H50" s="33">
        <v>12894</v>
      </c>
      <c r="I50" s="33">
        <v>0</v>
      </c>
      <c r="J50" s="35" t="str">
        <f t="shared" si="2"/>
        <v/>
      </c>
      <c r="K50" s="36" t="str">
        <f t="shared" si="3"/>
        <v/>
      </c>
      <c r="L50" s="33" t="str">
        <f t="shared" si="4"/>
        <v/>
      </c>
      <c r="M50" s="37" t="str">
        <f t="shared" si="5"/>
        <v/>
      </c>
      <c r="N50" s="70">
        <f t="shared" si="8"/>
        <v>0</v>
      </c>
    </row>
    <row r="51" spans="1:14" s="38" customFormat="1" ht="15">
      <c r="A51" s="39">
        <v>43</v>
      </c>
      <c r="B51" s="40" t="s">
        <v>67</v>
      </c>
      <c r="C51" s="31">
        <f t="shared" si="7"/>
        <v>1</v>
      </c>
      <c r="D51" s="32">
        <v>9</v>
      </c>
      <c r="E51" s="33">
        <v>3673874</v>
      </c>
      <c r="F51" s="34">
        <f t="shared" si="1"/>
        <v>28.558357229227848</v>
      </c>
      <c r="G51" s="34">
        <v>0</v>
      </c>
      <c r="H51" s="33">
        <v>11578</v>
      </c>
      <c r="I51" s="33">
        <v>0</v>
      </c>
      <c r="J51" s="35">
        <f t="shared" si="2"/>
        <v>0</v>
      </c>
      <c r="K51" s="36">
        <f t="shared" si="3"/>
        <v>28.558357229227848</v>
      </c>
      <c r="L51" s="33" t="str">
        <f t="shared" si="4"/>
        <v/>
      </c>
      <c r="M51" s="37" t="str">
        <f t="shared" si="5"/>
        <v/>
      </c>
      <c r="N51" s="70">
        <f t="shared" si="8"/>
        <v>0</v>
      </c>
    </row>
    <row r="52" spans="1:14" s="38" customFormat="1" ht="15">
      <c r="A52" s="39">
        <v>44</v>
      </c>
      <c r="B52" s="40" t="s">
        <v>68</v>
      </c>
      <c r="C52" s="31">
        <f t="shared" si="7"/>
        <v>1</v>
      </c>
      <c r="D52" s="32">
        <v>15</v>
      </c>
      <c r="E52" s="33">
        <v>195785642</v>
      </c>
      <c r="F52" s="34">
        <f t="shared" si="1"/>
        <v>2824.4483696418356</v>
      </c>
      <c r="G52" s="34">
        <v>286.44430390832417</v>
      </c>
      <c r="H52" s="33">
        <v>10397.728142477639</v>
      </c>
      <c r="I52" s="33">
        <v>2978370</v>
      </c>
      <c r="J52" s="35">
        <f t="shared" si="2"/>
        <v>1.521240255197059</v>
      </c>
      <c r="K52" s="36">
        <f t="shared" si="3"/>
        <v>1408.2247178767773</v>
      </c>
      <c r="L52" s="33" t="str">
        <f t="shared" si="4"/>
        <v/>
      </c>
      <c r="M52" s="37">
        <f t="shared" si="5"/>
        <v>2538.0040657335112</v>
      </c>
      <c r="N52" s="70">
        <f>IF(IF(AND(C52=1,H52&gt;0,E52&gt;0),1,0)=1,IF(OR(AND(C52=1,M52&lt;10),AND(C52=1,I52/E52&gt;0.145)),1,0),0)</f>
        <v>0</v>
      </c>
    </row>
    <row r="53" spans="1:14" s="38" customFormat="1" ht="15">
      <c r="A53" s="39">
        <v>45</v>
      </c>
      <c r="B53" s="40" t="s">
        <v>69</v>
      </c>
      <c r="C53" s="31">
        <f t="shared" si="7"/>
        <v>1</v>
      </c>
      <c r="D53" s="32">
        <v>9</v>
      </c>
      <c r="E53" s="33">
        <v>3250426</v>
      </c>
      <c r="F53" s="34">
        <f t="shared" si="1"/>
        <v>23.725737226277371</v>
      </c>
      <c r="G53" s="34">
        <v>0</v>
      </c>
      <c r="H53" s="33">
        <v>12330</v>
      </c>
      <c r="I53" s="33">
        <v>0</v>
      </c>
      <c r="J53" s="35">
        <f t="shared" si="2"/>
        <v>0</v>
      </c>
      <c r="K53" s="36">
        <f t="shared" si="3"/>
        <v>23.725737226277371</v>
      </c>
      <c r="L53" s="33" t="str">
        <f t="shared" si="4"/>
        <v/>
      </c>
      <c r="M53" s="37" t="str">
        <f t="shared" si="5"/>
        <v/>
      </c>
      <c r="N53" s="70">
        <f t="shared" ref="N53:N64" si="9">IF(IF(AND(C53=1,H53&gt;0,E53&gt;0),1,0)=1,IF(OR(AND(C53=1,K53&lt;10),AND(C53=1,I53/E53&gt;0.085)),1,0),0)</f>
        <v>0</v>
      </c>
    </row>
    <row r="54" spans="1:14" s="38" customFormat="1" ht="15">
      <c r="A54" s="39">
        <v>46</v>
      </c>
      <c r="B54" s="40" t="s">
        <v>70</v>
      </c>
      <c r="C54" s="31">
        <f t="shared" si="7"/>
        <v>1</v>
      </c>
      <c r="D54" s="32">
        <v>9</v>
      </c>
      <c r="E54" s="33">
        <v>107923862.20018066</v>
      </c>
      <c r="F54" s="34">
        <f t="shared" si="1"/>
        <v>503.09011768160747</v>
      </c>
      <c r="G54" s="34">
        <v>3.3045572791213034</v>
      </c>
      <c r="H54" s="33">
        <v>19306.973555309341</v>
      </c>
      <c r="I54" s="33">
        <v>63801</v>
      </c>
      <c r="J54" s="35">
        <f t="shared" si="2"/>
        <v>5.9116676052289388E-2</v>
      </c>
      <c r="K54" s="36">
        <f t="shared" si="3"/>
        <v>499.78556040248617</v>
      </c>
      <c r="L54" s="33" t="str">
        <f t="shared" si="4"/>
        <v/>
      </c>
      <c r="M54" s="37" t="str">
        <f t="shared" si="5"/>
        <v/>
      </c>
      <c r="N54" s="70">
        <f t="shared" si="9"/>
        <v>0</v>
      </c>
    </row>
    <row r="55" spans="1:14" s="38" customFormat="1" ht="15">
      <c r="A55" s="39">
        <v>47</v>
      </c>
      <c r="B55" s="40" t="s">
        <v>71</v>
      </c>
      <c r="C55" s="31">
        <f t="shared" si="7"/>
        <v>0</v>
      </c>
      <c r="D55" s="32">
        <v>0</v>
      </c>
      <c r="E55" s="33">
        <v>0</v>
      </c>
      <c r="F55" s="34" t="str">
        <f t="shared" si="1"/>
        <v/>
      </c>
      <c r="G55" s="34">
        <v>0</v>
      </c>
      <c r="H55" s="33">
        <v>0</v>
      </c>
      <c r="I55" s="33">
        <v>0</v>
      </c>
      <c r="J55" s="35" t="str">
        <f t="shared" si="2"/>
        <v/>
      </c>
      <c r="K55" s="36" t="str">
        <f t="shared" si="3"/>
        <v/>
      </c>
      <c r="L55" s="33" t="str">
        <f t="shared" si="4"/>
        <v/>
      </c>
      <c r="M55" s="37" t="str">
        <f t="shared" si="5"/>
        <v/>
      </c>
      <c r="N55" s="70">
        <f t="shared" si="9"/>
        <v>0</v>
      </c>
    </row>
    <row r="56" spans="1:14" s="38" customFormat="1" ht="15">
      <c r="A56" s="39">
        <v>48</v>
      </c>
      <c r="B56" s="40" t="s">
        <v>72</v>
      </c>
      <c r="C56" s="31">
        <f t="shared" si="7"/>
        <v>1</v>
      </c>
      <c r="D56" s="32">
        <v>9</v>
      </c>
      <c r="E56" s="33">
        <v>56338091.311756</v>
      </c>
      <c r="F56" s="34">
        <f t="shared" si="1"/>
        <v>316.49997766183952</v>
      </c>
      <c r="G56" s="34">
        <v>2.0868508138042827</v>
      </c>
      <c r="H56" s="33">
        <v>16020.311456310672</v>
      </c>
      <c r="I56" s="33">
        <v>33432</v>
      </c>
      <c r="J56" s="35">
        <f t="shared" si="2"/>
        <v>5.9341733490754216E-2</v>
      </c>
      <c r="K56" s="36">
        <f t="shared" si="3"/>
        <v>314.41312684803523</v>
      </c>
      <c r="L56" s="33" t="str">
        <f t="shared" si="4"/>
        <v/>
      </c>
      <c r="M56" s="37" t="str">
        <f t="shared" si="5"/>
        <v/>
      </c>
      <c r="N56" s="70">
        <f t="shared" si="9"/>
        <v>0</v>
      </c>
    </row>
    <row r="57" spans="1:14" s="38" customFormat="1" ht="15">
      <c r="A57" s="39">
        <v>49</v>
      </c>
      <c r="B57" s="40" t="s">
        <v>73</v>
      </c>
      <c r="C57" s="31">
        <f t="shared" si="7"/>
        <v>1</v>
      </c>
      <c r="D57" s="32">
        <v>9</v>
      </c>
      <c r="E57" s="33">
        <v>168924847.55730125</v>
      </c>
      <c r="F57" s="34">
        <f t="shared" si="1"/>
        <v>596.17104933343956</v>
      </c>
      <c r="G57" s="34">
        <v>400.06443710800778</v>
      </c>
      <c r="H57" s="33">
        <v>25501.466898057832</v>
      </c>
      <c r="I57" s="33">
        <v>10202230</v>
      </c>
      <c r="J57" s="35">
        <f t="shared" si="2"/>
        <v>6.0395081881244774</v>
      </c>
      <c r="K57" s="36">
        <f t="shared" si="3"/>
        <v>196.10661222543177</v>
      </c>
      <c r="L57" s="33" t="str">
        <f t="shared" si="4"/>
        <v/>
      </c>
      <c r="M57" s="37" t="str">
        <f t="shared" si="5"/>
        <v/>
      </c>
      <c r="N57" s="70">
        <f t="shared" si="9"/>
        <v>0</v>
      </c>
    </row>
    <row r="58" spans="1:14" s="38" customFormat="1" ht="15">
      <c r="A58" s="39">
        <v>50</v>
      </c>
      <c r="B58" s="40" t="s">
        <v>74</v>
      </c>
      <c r="C58" s="31">
        <f t="shared" si="7"/>
        <v>1</v>
      </c>
      <c r="D58" s="32">
        <v>9</v>
      </c>
      <c r="E58" s="33">
        <v>41026198.875149675</v>
      </c>
      <c r="F58" s="34">
        <f t="shared" si="1"/>
        <v>267.65519232001526</v>
      </c>
      <c r="G58" s="34">
        <v>8.2650464972974245</v>
      </c>
      <c r="H58" s="33">
        <v>13795.203697557246</v>
      </c>
      <c r="I58" s="33">
        <v>114018</v>
      </c>
      <c r="J58" s="35">
        <f t="shared" si="2"/>
        <v>0.27791509602675574</v>
      </c>
      <c r="K58" s="36">
        <f t="shared" si="3"/>
        <v>259.39014582271784</v>
      </c>
      <c r="L58" s="33" t="str">
        <f t="shared" si="4"/>
        <v/>
      </c>
      <c r="M58" s="37" t="str">
        <f t="shared" si="5"/>
        <v/>
      </c>
      <c r="N58" s="70">
        <f t="shared" si="9"/>
        <v>0</v>
      </c>
    </row>
    <row r="59" spans="1:14" s="38" customFormat="1" ht="15">
      <c r="A59" s="39">
        <v>51</v>
      </c>
      <c r="B59" s="40" t="s">
        <v>75</v>
      </c>
      <c r="C59" s="31">
        <f t="shared" si="7"/>
        <v>1</v>
      </c>
      <c r="D59" s="32">
        <v>9</v>
      </c>
      <c r="E59" s="33">
        <v>10273611.751094721</v>
      </c>
      <c r="F59" s="34">
        <f t="shared" si="1"/>
        <v>63.991790337302547</v>
      </c>
      <c r="G59" s="34">
        <v>1.0204081632653061</v>
      </c>
      <c r="H59" s="33">
        <v>14449.119999999999</v>
      </c>
      <c r="I59" s="33">
        <v>14744</v>
      </c>
      <c r="J59" s="35">
        <f t="shared" si="2"/>
        <v>0.14351330726926612</v>
      </c>
      <c r="K59" s="36">
        <f t="shared" si="3"/>
        <v>62.971382174037238</v>
      </c>
      <c r="L59" s="33" t="str">
        <f t="shared" si="4"/>
        <v/>
      </c>
      <c r="M59" s="37" t="str">
        <f t="shared" si="5"/>
        <v/>
      </c>
      <c r="N59" s="70">
        <f t="shared" si="9"/>
        <v>0</v>
      </c>
    </row>
    <row r="60" spans="1:14" s="38" customFormat="1" ht="15">
      <c r="A60" s="39">
        <v>52</v>
      </c>
      <c r="B60" s="40" t="s">
        <v>76</v>
      </c>
      <c r="C60" s="31">
        <f t="shared" si="7"/>
        <v>1</v>
      </c>
      <c r="D60" s="32">
        <v>9</v>
      </c>
      <c r="E60" s="33">
        <v>21039584.760461137</v>
      </c>
      <c r="F60" s="34">
        <f t="shared" si="1"/>
        <v>163.22476981484093</v>
      </c>
      <c r="G60" s="34">
        <v>11.54008795669824</v>
      </c>
      <c r="H60" s="33">
        <v>11600.951440087945</v>
      </c>
      <c r="I60" s="33">
        <v>133876</v>
      </c>
      <c r="J60" s="35">
        <f t="shared" si="2"/>
        <v>0.63630533360899733</v>
      </c>
      <c r="K60" s="36">
        <f t="shared" si="3"/>
        <v>151.68468185814268</v>
      </c>
      <c r="L60" s="33" t="str">
        <f t="shared" si="4"/>
        <v/>
      </c>
      <c r="M60" s="37" t="str">
        <f t="shared" si="5"/>
        <v/>
      </c>
      <c r="N60" s="70">
        <f t="shared" si="9"/>
        <v>0</v>
      </c>
    </row>
    <row r="61" spans="1:14" s="38" customFormat="1" ht="15">
      <c r="A61" s="39">
        <v>53</v>
      </c>
      <c r="B61" s="40" t="s">
        <v>77</v>
      </c>
      <c r="C61" s="31">
        <f t="shared" si="7"/>
        <v>0</v>
      </c>
      <c r="D61" s="32">
        <v>0</v>
      </c>
      <c r="E61" s="33">
        <v>192643.35</v>
      </c>
      <c r="F61" s="34" t="str">
        <f t="shared" si="1"/>
        <v/>
      </c>
      <c r="G61" s="34">
        <v>0</v>
      </c>
      <c r="H61" s="33">
        <v>12894</v>
      </c>
      <c r="I61" s="33">
        <v>0</v>
      </c>
      <c r="J61" s="35" t="str">
        <f t="shared" si="2"/>
        <v/>
      </c>
      <c r="K61" s="36" t="str">
        <f t="shared" si="3"/>
        <v/>
      </c>
      <c r="L61" s="33" t="str">
        <f t="shared" si="4"/>
        <v/>
      </c>
      <c r="M61" s="37" t="str">
        <f t="shared" si="5"/>
        <v/>
      </c>
      <c r="N61" s="70">
        <f t="shared" si="9"/>
        <v>0</v>
      </c>
    </row>
    <row r="62" spans="1:14" s="38" customFormat="1" ht="15">
      <c r="A62" s="39">
        <v>54</v>
      </c>
      <c r="B62" s="40" t="s">
        <v>78</v>
      </c>
      <c r="C62" s="31">
        <f t="shared" si="7"/>
        <v>0</v>
      </c>
      <c r="D62" s="32">
        <v>0</v>
      </c>
      <c r="E62" s="33">
        <v>84186</v>
      </c>
      <c r="F62" s="34" t="str">
        <f t="shared" si="1"/>
        <v/>
      </c>
      <c r="G62" s="34">
        <v>0</v>
      </c>
      <c r="H62" s="33">
        <v>12894</v>
      </c>
      <c r="I62" s="33">
        <v>0</v>
      </c>
      <c r="J62" s="35" t="str">
        <f t="shared" si="2"/>
        <v/>
      </c>
      <c r="K62" s="36" t="str">
        <f t="shared" si="3"/>
        <v/>
      </c>
      <c r="L62" s="33" t="str">
        <f t="shared" si="4"/>
        <v/>
      </c>
      <c r="M62" s="37" t="str">
        <f t="shared" si="5"/>
        <v/>
      </c>
      <c r="N62" s="70">
        <f t="shared" si="9"/>
        <v>0</v>
      </c>
    </row>
    <row r="63" spans="1:14" s="38" customFormat="1" ht="15">
      <c r="A63" s="39">
        <v>55</v>
      </c>
      <c r="B63" s="40" t="s">
        <v>79</v>
      </c>
      <c r="C63" s="31">
        <f t="shared" si="7"/>
        <v>0</v>
      </c>
      <c r="D63" s="32">
        <v>0</v>
      </c>
      <c r="E63" s="33">
        <v>0</v>
      </c>
      <c r="F63" s="34" t="str">
        <f t="shared" si="1"/>
        <v/>
      </c>
      <c r="G63" s="34">
        <v>0</v>
      </c>
      <c r="H63" s="33">
        <v>0</v>
      </c>
      <c r="I63" s="33">
        <v>0</v>
      </c>
      <c r="J63" s="35" t="str">
        <f t="shared" si="2"/>
        <v/>
      </c>
      <c r="K63" s="36" t="str">
        <f t="shared" si="3"/>
        <v/>
      </c>
      <c r="L63" s="33" t="str">
        <f t="shared" si="4"/>
        <v/>
      </c>
      <c r="M63" s="37" t="str">
        <f t="shared" si="5"/>
        <v/>
      </c>
      <c r="N63" s="70">
        <f t="shared" si="9"/>
        <v>0</v>
      </c>
    </row>
    <row r="64" spans="1:14" s="38" customFormat="1" ht="15">
      <c r="A64" s="39">
        <v>56</v>
      </c>
      <c r="B64" s="40" t="s">
        <v>80</v>
      </c>
      <c r="C64" s="31">
        <f t="shared" si="7"/>
        <v>1</v>
      </c>
      <c r="D64" s="32">
        <v>9</v>
      </c>
      <c r="E64" s="33">
        <v>57550780.994708888</v>
      </c>
      <c r="F64" s="34">
        <f t="shared" si="1"/>
        <v>529.65267215148413</v>
      </c>
      <c r="G64" s="34">
        <v>124.97966627852966</v>
      </c>
      <c r="H64" s="33">
        <v>9779.1827774304311</v>
      </c>
      <c r="I64" s="33">
        <v>1222199</v>
      </c>
      <c r="J64" s="35">
        <f t="shared" si="2"/>
        <v>2.1236879480616722</v>
      </c>
      <c r="K64" s="36">
        <f t="shared" si="3"/>
        <v>404.67300587295449</v>
      </c>
      <c r="L64" s="33" t="str">
        <f t="shared" si="4"/>
        <v/>
      </c>
      <c r="M64" s="37" t="str">
        <f t="shared" si="5"/>
        <v/>
      </c>
      <c r="N64" s="70">
        <f t="shared" si="9"/>
        <v>0</v>
      </c>
    </row>
    <row r="65" spans="1:14" s="38" customFormat="1" ht="15">
      <c r="A65" s="39">
        <v>57</v>
      </c>
      <c r="B65" s="40" t="s">
        <v>81</v>
      </c>
      <c r="C65" s="31">
        <f t="shared" si="7"/>
        <v>1</v>
      </c>
      <c r="D65" s="32">
        <v>15</v>
      </c>
      <c r="E65" s="33">
        <v>75297763.972922802</v>
      </c>
      <c r="F65" s="34">
        <f t="shared" si="1"/>
        <v>986.64062457642262</v>
      </c>
      <c r="G65" s="34">
        <v>435.92518577592546</v>
      </c>
      <c r="H65" s="33">
        <v>11447.597346589457</v>
      </c>
      <c r="I65" s="33">
        <v>4990296</v>
      </c>
      <c r="J65" s="35">
        <f t="shared" si="2"/>
        <v>6.6274159240565487</v>
      </c>
      <c r="K65" s="36">
        <f t="shared" si="3"/>
        <v>156.05918896992807</v>
      </c>
      <c r="L65" s="33" t="str">
        <f t="shared" si="4"/>
        <v/>
      </c>
      <c r="M65" s="37">
        <f t="shared" si="5"/>
        <v>550.71543880049717</v>
      </c>
      <c r="N65" s="70">
        <f>IF(IF(AND(C65=1,H65&gt;0,E65&gt;0),1,0)=1,IF(OR(AND(C65=1,M65&lt;10),AND(C65=1,I65/E65&gt;0.145)),1,0),0)</f>
        <v>0</v>
      </c>
    </row>
    <row r="66" spans="1:14" s="38" customFormat="1" ht="15">
      <c r="A66" s="39">
        <v>58</v>
      </c>
      <c r="B66" s="40" t="s">
        <v>82</v>
      </c>
      <c r="C66" s="31">
        <f t="shared" si="7"/>
        <v>0</v>
      </c>
      <c r="D66" s="32">
        <v>0</v>
      </c>
      <c r="E66" s="33">
        <v>1224816</v>
      </c>
      <c r="F66" s="34" t="str">
        <f t="shared" si="1"/>
        <v/>
      </c>
      <c r="G66" s="34">
        <v>0</v>
      </c>
      <c r="H66" s="33">
        <v>12894</v>
      </c>
      <c r="I66" s="33">
        <v>0</v>
      </c>
      <c r="J66" s="35" t="str">
        <f t="shared" si="2"/>
        <v/>
      </c>
      <c r="K66" s="36" t="str">
        <f t="shared" si="3"/>
        <v/>
      </c>
      <c r="L66" s="33" t="str">
        <f t="shared" si="4"/>
        <v/>
      </c>
      <c r="M66" s="37" t="str">
        <f t="shared" si="5"/>
        <v/>
      </c>
      <c r="N66" s="70">
        <f>IF(IF(AND(C66=1,H66&gt;0,E66&gt;0),1,0)=1,IF(OR(AND(C66=1,K66&lt;10),AND(C66=1,I66/E66&gt;0.085)),1,0),0)</f>
        <v>0</v>
      </c>
    </row>
    <row r="67" spans="1:14" s="38" customFormat="1" ht="15">
      <c r="A67" s="39">
        <v>59</v>
      </c>
      <c r="B67" s="40" t="s">
        <v>83</v>
      </c>
      <c r="C67" s="31">
        <f t="shared" si="7"/>
        <v>0</v>
      </c>
      <c r="D67" s="32">
        <v>0</v>
      </c>
      <c r="E67" s="33">
        <v>549332</v>
      </c>
      <c r="F67" s="34" t="str">
        <f t="shared" si="1"/>
        <v/>
      </c>
      <c r="G67" s="34">
        <v>0</v>
      </c>
      <c r="H67" s="33">
        <v>14350</v>
      </c>
      <c r="I67" s="33">
        <v>0</v>
      </c>
      <c r="J67" s="35" t="str">
        <f t="shared" si="2"/>
        <v/>
      </c>
      <c r="K67" s="36" t="str">
        <f t="shared" si="3"/>
        <v/>
      </c>
      <c r="L67" s="33" t="str">
        <f t="shared" si="4"/>
        <v/>
      </c>
      <c r="M67" s="37" t="str">
        <f t="shared" si="5"/>
        <v/>
      </c>
      <c r="N67" s="70">
        <f>IF(IF(AND(C67=1,H67&gt;0,E67&gt;0),1,0)=1,IF(OR(AND(C67=1,K67&lt;10),AND(C67=1,I67/E67&gt;0.085)),1,0),0)</f>
        <v>0</v>
      </c>
    </row>
    <row r="68" spans="1:14" s="38" customFormat="1" ht="15">
      <c r="A68" s="39">
        <v>60</v>
      </c>
      <c r="B68" s="40" t="s">
        <v>84</v>
      </c>
      <c r="C68" s="31">
        <f t="shared" si="7"/>
        <v>0</v>
      </c>
      <c r="D68" s="32">
        <v>0</v>
      </c>
      <c r="E68" s="33">
        <v>659300</v>
      </c>
      <c r="F68" s="34" t="str">
        <f t="shared" si="1"/>
        <v/>
      </c>
      <c r="G68" s="34">
        <v>0</v>
      </c>
      <c r="H68" s="33">
        <v>14269</v>
      </c>
      <c r="I68" s="33">
        <v>0</v>
      </c>
      <c r="J68" s="35" t="str">
        <f t="shared" si="2"/>
        <v/>
      </c>
      <c r="K68" s="36" t="str">
        <f t="shared" si="3"/>
        <v/>
      </c>
      <c r="L68" s="33" t="str">
        <f t="shared" si="4"/>
        <v/>
      </c>
      <c r="M68" s="37" t="str">
        <f t="shared" si="5"/>
        <v/>
      </c>
      <c r="N68" s="70">
        <f>IF(IF(AND(C68=1,H68&gt;0,E68&gt;0),1,0)=1,IF(OR(AND(C68=1,K68&lt;10),AND(C68=1,I68/E68&gt;0.085)),1,0),0)</f>
        <v>0</v>
      </c>
    </row>
    <row r="69" spans="1:14" s="38" customFormat="1" ht="15">
      <c r="A69" s="39">
        <v>61</v>
      </c>
      <c r="B69" s="40" t="s">
        <v>85</v>
      </c>
      <c r="C69" s="31">
        <f t="shared" si="7"/>
        <v>1</v>
      </c>
      <c r="D69" s="32">
        <v>15</v>
      </c>
      <c r="E69" s="33">
        <v>87418756.533382595</v>
      </c>
      <c r="F69" s="34">
        <f t="shared" si="1"/>
        <v>1269.5799941120372</v>
      </c>
      <c r="G69" s="34">
        <v>127.92635736929503</v>
      </c>
      <c r="H69" s="33">
        <v>10328.465745223628</v>
      </c>
      <c r="I69" s="33">
        <v>1321283</v>
      </c>
      <c r="J69" s="35">
        <f t="shared" si="2"/>
        <v>1.5114410824357147</v>
      </c>
      <c r="K69" s="36">
        <f t="shared" si="3"/>
        <v>633.82163909792712</v>
      </c>
      <c r="L69" s="33" t="str">
        <f t="shared" si="4"/>
        <v/>
      </c>
      <c r="M69" s="37">
        <f t="shared" si="5"/>
        <v>1141.653636742742</v>
      </c>
      <c r="N69" s="70">
        <f>IF(IF(AND(C69=1,H69&gt;0,E69&gt;0),1,0)=1,IF(OR(AND(C69=1,M69&lt;10),AND(C69=1,I69/E69&gt;0.145)),1,0),0)</f>
        <v>0</v>
      </c>
    </row>
    <row r="70" spans="1:14" s="38" customFormat="1" ht="15">
      <c r="A70" s="39">
        <v>62</v>
      </c>
      <c r="B70" s="40" t="s">
        <v>86</v>
      </c>
      <c r="C70" s="31">
        <f t="shared" si="7"/>
        <v>0</v>
      </c>
      <c r="D70" s="32">
        <v>0</v>
      </c>
      <c r="E70" s="33">
        <v>0</v>
      </c>
      <c r="F70" s="34" t="str">
        <f t="shared" si="1"/>
        <v/>
      </c>
      <c r="G70" s="34">
        <v>0</v>
      </c>
      <c r="H70" s="33">
        <v>0</v>
      </c>
      <c r="I70" s="33">
        <v>0</v>
      </c>
      <c r="J70" s="35" t="str">
        <f t="shared" si="2"/>
        <v/>
      </c>
      <c r="K70" s="36" t="str">
        <f t="shared" si="3"/>
        <v/>
      </c>
      <c r="L70" s="33" t="str">
        <f t="shared" si="4"/>
        <v/>
      </c>
      <c r="M70" s="37" t="str">
        <f t="shared" si="5"/>
        <v/>
      </c>
      <c r="N70" s="70">
        <f t="shared" ref="N70:N100" si="10">IF(IF(AND(C70=1,H70&gt;0,E70&gt;0),1,0)=1,IF(OR(AND(C70=1,K70&lt;10),AND(C70=1,I70/E70&gt;0.085)),1,0),0)</f>
        <v>0</v>
      </c>
    </row>
    <row r="71" spans="1:14" s="38" customFormat="1" ht="15">
      <c r="A71" s="39">
        <v>63</v>
      </c>
      <c r="B71" s="40" t="s">
        <v>87</v>
      </c>
      <c r="C71" s="31">
        <f t="shared" si="7"/>
        <v>1</v>
      </c>
      <c r="D71" s="32">
        <v>9</v>
      </c>
      <c r="E71" s="33">
        <v>2584524.256382117</v>
      </c>
      <c r="F71" s="34">
        <f t="shared" si="1"/>
        <v>17.938228483355076</v>
      </c>
      <c r="G71" s="34">
        <v>3.0295081967213116</v>
      </c>
      <c r="H71" s="33">
        <v>12967.121212121212</v>
      </c>
      <c r="I71" s="33">
        <v>39284</v>
      </c>
      <c r="J71" s="35">
        <f t="shared" si="2"/>
        <v>1.5199702576980549</v>
      </c>
      <c r="K71" s="36">
        <f t="shared" si="3"/>
        <v>14.908720286633764</v>
      </c>
      <c r="L71" s="33" t="str">
        <f t="shared" si="4"/>
        <v/>
      </c>
      <c r="M71" s="37" t="str">
        <f t="shared" si="5"/>
        <v/>
      </c>
      <c r="N71" s="70">
        <f t="shared" si="10"/>
        <v>0</v>
      </c>
    </row>
    <row r="72" spans="1:14" s="38" customFormat="1" ht="15">
      <c r="A72" s="39">
        <v>64</v>
      </c>
      <c r="B72" s="40" t="s">
        <v>88</v>
      </c>
      <c r="C72" s="31">
        <f t="shared" si="7"/>
        <v>1</v>
      </c>
      <c r="D72" s="32">
        <v>9</v>
      </c>
      <c r="E72" s="33">
        <v>22650905.604309566</v>
      </c>
      <c r="F72" s="34">
        <f t="shared" si="1"/>
        <v>219.09790086557169</v>
      </c>
      <c r="G72" s="34">
        <v>38.888779321679401</v>
      </c>
      <c r="H72" s="33">
        <v>9304.4319289879459</v>
      </c>
      <c r="I72" s="33">
        <v>361838</v>
      </c>
      <c r="J72" s="35">
        <f t="shared" si="2"/>
        <v>1.5974548935083488</v>
      </c>
      <c r="K72" s="36">
        <f t="shared" si="3"/>
        <v>180.20912154389228</v>
      </c>
      <c r="L72" s="33" t="str">
        <f t="shared" si="4"/>
        <v/>
      </c>
      <c r="M72" s="37" t="str">
        <f t="shared" si="5"/>
        <v/>
      </c>
      <c r="N72" s="70">
        <f t="shared" si="10"/>
        <v>0</v>
      </c>
    </row>
    <row r="73" spans="1:14" s="38" customFormat="1" ht="15">
      <c r="A73" s="39">
        <v>65</v>
      </c>
      <c r="B73" s="40" t="s">
        <v>89</v>
      </c>
      <c r="C73" s="31">
        <f t="shared" ref="C73:C109" si="11">VLOOKUP(A73,distinfo,3)</f>
        <v>1</v>
      </c>
      <c r="D73" s="32">
        <v>9</v>
      </c>
      <c r="E73" s="33">
        <v>19201233</v>
      </c>
      <c r="F73" s="34">
        <f t="shared" ref="F73:F136" si="12">IF($C73=1,MAX(K73:M73)+G73,"")</f>
        <v>127.95386791451419</v>
      </c>
      <c r="G73" s="34">
        <v>3.1388888888888893</v>
      </c>
      <c r="H73" s="33">
        <v>13505.734513274334</v>
      </c>
      <c r="I73" s="33">
        <v>42393</v>
      </c>
      <c r="J73" s="35">
        <f t="shared" ref="J73:J136" si="13">IF($C73=1,I73/E73*100,"")</f>
        <v>0.22078269661120198</v>
      </c>
      <c r="K73" s="36">
        <f t="shared" ref="K73:K136" si="14">IF($C73=1,($E73/$H73*0.09)-$G73,"")</f>
        <v>124.81497902562531</v>
      </c>
      <c r="L73" s="33" t="str">
        <f t="shared" ref="L73:L136" si="15">IF(AND($C73=1,$D73&gt;9.01,$D73&lt;15),($E73/$H73*0.15)-$G73,"")</f>
        <v/>
      </c>
      <c r="M73" s="37" t="str">
        <f t="shared" ref="M73:M136" si="16">IF(AND($C73=1,$D73=15),($E73/$H73*0.15)-$G73,"")</f>
        <v/>
      </c>
      <c r="N73" s="70">
        <f t="shared" si="10"/>
        <v>0</v>
      </c>
    </row>
    <row r="74" spans="1:14" s="38" customFormat="1" ht="15">
      <c r="A74" s="39">
        <v>66</v>
      </c>
      <c r="B74" s="40" t="s">
        <v>90</v>
      </c>
      <c r="C74" s="31">
        <f t="shared" si="11"/>
        <v>0</v>
      </c>
      <c r="D74" s="32">
        <v>0</v>
      </c>
      <c r="E74" s="33">
        <v>0</v>
      </c>
      <c r="F74" s="34" t="str">
        <f t="shared" si="12"/>
        <v/>
      </c>
      <c r="G74" s="34">
        <v>0</v>
      </c>
      <c r="H74" s="33">
        <v>0</v>
      </c>
      <c r="I74" s="33">
        <v>0</v>
      </c>
      <c r="J74" s="35" t="str">
        <f t="shared" si="13"/>
        <v/>
      </c>
      <c r="K74" s="36" t="str">
        <f t="shared" si="14"/>
        <v/>
      </c>
      <c r="L74" s="33" t="str">
        <f t="shared" si="15"/>
        <v/>
      </c>
      <c r="M74" s="37" t="str">
        <f t="shared" si="16"/>
        <v/>
      </c>
      <c r="N74" s="70">
        <f t="shared" si="10"/>
        <v>0</v>
      </c>
    </row>
    <row r="75" spans="1:14" s="38" customFormat="1" ht="15">
      <c r="A75" s="39">
        <v>67</v>
      </c>
      <c r="B75" s="40" t="s">
        <v>91</v>
      </c>
      <c r="C75" s="31">
        <f t="shared" si="11"/>
        <v>1</v>
      </c>
      <c r="D75" s="32">
        <v>9</v>
      </c>
      <c r="E75" s="33">
        <v>32429474.5</v>
      </c>
      <c r="F75" s="34">
        <f t="shared" si="12"/>
        <v>195.9869074702795</v>
      </c>
      <c r="G75" s="34">
        <v>4.0816326530612246</v>
      </c>
      <c r="H75" s="33">
        <v>14892.08</v>
      </c>
      <c r="I75" s="33">
        <v>60784</v>
      </c>
      <c r="J75" s="35">
        <f t="shared" si="13"/>
        <v>0.18743442789984155</v>
      </c>
      <c r="K75" s="36">
        <f t="shared" si="14"/>
        <v>191.90527481721827</v>
      </c>
      <c r="L75" s="33" t="str">
        <f t="shared" si="15"/>
        <v/>
      </c>
      <c r="M75" s="37" t="str">
        <f t="shared" si="16"/>
        <v/>
      </c>
      <c r="N75" s="70">
        <f t="shared" si="10"/>
        <v>0</v>
      </c>
    </row>
    <row r="76" spans="1:14" s="38" customFormat="1" ht="15">
      <c r="A76" s="39">
        <v>68</v>
      </c>
      <c r="B76" s="40" t="s">
        <v>92</v>
      </c>
      <c r="C76" s="31">
        <f t="shared" si="11"/>
        <v>1</v>
      </c>
      <c r="D76" s="32">
        <v>9</v>
      </c>
      <c r="E76" s="33">
        <v>1950067.9217653773</v>
      </c>
      <c r="F76" s="34">
        <f t="shared" si="12"/>
        <v>16.59987022698008</v>
      </c>
      <c r="G76" s="34">
        <v>3.8023255813953489</v>
      </c>
      <c r="H76" s="33">
        <v>10572.74006116208</v>
      </c>
      <c r="I76" s="33">
        <v>40201</v>
      </c>
      <c r="J76" s="35">
        <f t="shared" si="13"/>
        <v>2.0615179374678614</v>
      </c>
      <c r="K76" s="36">
        <f t="shared" si="14"/>
        <v>12.797544645584731</v>
      </c>
      <c r="L76" s="33" t="str">
        <f t="shared" si="15"/>
        <v/>
      </c>
      <c r="M76" s="37" t="str">
        <f t="shared" si="16"/>
        <v/>
      </c>
      <c r="N76" s="70">
        <f t="shared" si="10"/>
        <v>0</v>
      </c>
    </row>
    <row r="77" spans="1:14" s="38" customFormat="1" ht="15">
      <c r="A77" s="39">
        <v>69</v>
      </c>
      <c r="B77" s="40" t="s">
        <v>93</v>
      </c>
      <c r="C77" s="31">
        <f t="shared" si="11"/>
        <v>0</v>
      </c>
      <c r="D77" s="32">
        <v>0</v>
      </c>
      <c r="E77" s="33">
        <v>212475</v>
      </c>
      <c r="F77" s="34" t="str">
        <f t="shared" si="12"/>
        <v/>
      </c>
      <c r="G77" s="34">
        <v>0</v>
      </c>
      <c r="H77" s="33">
        <v>15144</v>
      </c>
      <c r="I77" s="33">
        <v>0</v>
      </c>
      <c r="J77" s="35" t="str">
        <f t="shared" si="13"/>
        <v/>
      </c>
      <c r="K77" s="36" t="str">
        <f t="shared" si="14"/>
        <v/>
      </c>
      <c r="L77" s="33" t="str">
        <f t="shared" si="15"/>
        <v/>
      </c>
      <c r="M77" s="37" t="str">
        <f t="shared" si="16"/>
        <v/>
      </c>
      <c r="N77" s="70">
        <f t="shared" si="10"/>
        <v>0</v>
      </c>
    </row>
    <row r="78" spans="1:14" s="38" customFormat="1" ht="15">
      <c r="A78" s="39">
        <v>70</v>
      </c>
      <c r="B78" s="40" t="s">
        <v>94</v>
      </c>
      <c r="C78" s="31">
        <f t="shared" si="11"/>
        <v>0</v>
      </c>
      <c r="D78" s="32">
        <v>0</v>
      </c>
      <c r="E78" s="33">
        <v>1052081</v>
      </c>
      <c r="F78" s="34" t="str">
        <f t="shared" si="12"/>
        <v/>
      </c>
      <c r="G78" s="34">
        <v>0</v>
      </c>
      <c r="H78" s="33">
        <v>14269</v>
      </c>
      <c r="I78" s="33">
        <v>0</v>
      </c>
      <c r="J78" s="35" t="str">
        <f t="shared" si="13"/>
        <v/>
      </c>
      <c r="K78" s="36" t="str">
        <f t="shared" si="14"/>
        <v/>
      </c>
      <c r="L78" s="33" t="str">
        <f t="shared" si="15"/>
        <v/>
      </c>
      <c r="M78" s="37" t="str">
        <f t="shared" si="16"/>
        <v/>
      </c>
      <c r="N78" s="70">
        <f t="shared" si="10"/>
        <v>0</v>
      </c>
    </row>
    <row r="79" spans="1:14" s="38" customFormat="1" ht="15">
      <c r="A79" s="39">
        <v>71</v>
      </c>
      <c r="B79" s="40" t="s">
        <v>95</v>
      </c>
      <c r="C79" s="31">
        <f t="shared" si="11"/>
        <v>1</v>
      </c>
      <c r="D79" s="32">
        <v>9</v>
      </c>
      <c r="E79" s="33">
        <v>46256220.123013437</v>
      </c>
      <c r="F79" s="34">
        <f t="shared" si="12"/>
        <v>415.12453667574164</v>
      </c>
      <c r="G79" s="34">
        <v>1.0033444816053509</v>
      </c>
      <c r="H79" s="33">
        <v>10028.460000000003</v>
      </c>
      <c r="I79" s="33">
        <v>10062</v>
      </c>
      <c r="J79" s="35">
        <f t="shared" si="13"/>
        <v>2.1752750166877437E-2</v>
      </c>
      <c r="K79" s="36">
        <f t="shared" si="14"/>
        <v>414.12119219413631</v>
      </c>
      <c r="L79" s="33" t="str">
        <f t="shared" si="15"/>
        <v/>
      </c>
      <c r="M79" s="37" t="str">
        <f t="shared" si="16"/>
        <v/>
      </c>
      <c r="N79" s="70">
        <f t="shared" si="10"/>
        <v>0</v>
      </c>
    </row>
    <row r="80" spans="1:14" s="38" customFormat="1" ht="15">
      <c r="A80" s="39">
        <v>72</v>
      </c>
      <c r="B80" s="40" t="s">
        <v>96</v>
      </c>
      <c r="C80" s="31">
        <f t="shared" si="11"/>
        <v>1</v>
      </c>
      <c r="D80" s="32">
        <v>9</v>
      </c>
      <c r="E80" s="33">
        <v>39591116.876868278</v>
      </c>
      <c r="F80" s="34">
        <f t="shared" si="12"/>
        <v>423.79530951708881</v>
      </c>
      <c r="G80" s="34">
        <v>5.1686321518823313</v>
      </c>
      <c r="H80" s="33">
        <v>8407.8337794214422</v>
      </c>
      <c r="I80" s="33">
        <v>43457</v>
      </c>
      <c r="J80" s="35">
        <f t="shared" si="13"/>
        <v>0.10976452150909242</v>
      </c>
      <c r="K80" s="36">
        <f t="shared" si="14"/>
        <v>418.62667736520649</v>
      </c>
      <c r="L80" s="33" t="str">
        <f t="shared" si="15"/>
        <v/>
      </c>
      <c r="M80" s="37" t="str">
        <f t="shared" si="16"/>
        <v/>
      </c>
      <c r="N80" s="70">
        <f t="shared" si="10"/>
        <v>0</v>
      </c>
    </row>
    <row r="81" spans="1:14" s="38" customFormat="1" ht="15">
      <c r="A81" s="39">
        <v>73</v>
      </c>
      <c r="B81" s="40" t="s">
        <v>97</v>
      </c>
      <c r="C81" s="31">
        <f t="shared" si="11"/>
        <v>1</v>
      </c>
      <c r="D81" s="32">
        <v>9</v>
      </c>
      <c r="E81" s="33">
        <v>43079470.733660512</v>
      </c>
      <c r="F81" s="34">
        <f t="shared" si="12"/>
        <v>276.64695668710885</v>
      </c>
      <c r="G81" s="34">
        <v>11.836057199437155</v>
      </c>
      <c r="H81" s="33">
        <v>14014.802159615127</v>
      </c>
      <c r="I81" s="33">
        <v>165880</v>
      </c>
      <c r="J81" s="35">
        <f t="shared" si="13"/>
        <v>0.38505579844644716</v>
      </c>
      <c r="K81" s="36">
        <f t="shared" si="14"/>
        <v>264.81089948767169</v>
      </c>
      <c r="L81" s="33" t="str">
        <f t="shared" si="15"/>
        <v/>
      </c>
      <c r="M81" s="37" t="str">
        <f t="shared" si="16"/>
        <v/>
      </c>
      <c r="N81" s="70">
        <f t="shared" si="10"/>
        <v>0</v>
      </c>
    </row>
    <row r="82" spans="1:14" s="38" customFormat="1" ht="15">
      <c r="A82" s="39">
        <v>74</v>
      </c>
      <c r="B82" s="40" t="s">
        <v>98</v>
      </c>
      <c r="C82" s="31">
        <f t="shared" si="11"/>
        <v>1</v>
      </c>
      <c r="D82" s="32">
        <v>9</v>
      </c>
      <c r="E82" s="33">
        <v>4777351.0274437135</v>
      </c>
      <c r="F82" s="34">
        <f t="shared" si="12"/>
        <v>35.092666811427705</v>
      </c>
      <c r="G82" s="34">
        <v>3.2142857142857144</v>
      </c>
      <c r="H82" s="33">
        <v>12252.177777777777</v>
      </c>
      <c r="I82" s="33">
        <v>39382</v>
      </c>
      <c r="J82" s="35">
        <f t="shared" si="13"/>
        <v>0.82434804923833904</v>
      </c>
      <c r="K82" s="36">
        <f t="shared" si="14"/>
        <v>31.87838109714199</v>
      </c>
      <c r="L82" s="33" t="str">
        <f t="shared" si="15"/>
        <v/>
      </c>
      <c r="M82" s="37" t="str">
        <f t="shared" si="16"/>
        <v/>
      </c>
      <c r="N82" s="70">
        <f t="shared" si="10"/>
        <v>0</v>
      </c>
    </row>
    <row r="83" spans="1:14" s="38" customFormat="1" ht="15">
      <c r="A83" s="39">
        <v>75</v>
      </c>
      <c r="B83" s="40" t="s">
        <v>99</v>
      </c>
      <c r="C83" s="31">
        <f t="shared" si="11"/>
        <v>0</v>
      </c>
      <c r="D83" s="32">
        <v>0</v>
      </c>
      <c r="E83" s="33">
        <v>153551</v>
      </c>
      <c r="F83" s="34" t="str">
        <f t="shared" si="12"/>
        <v/>
      </c>
      <c r="G83" s="34">
        <v>0</v>
      </c>
      <c r="H83" s="33">
        <v>0</v>
      </c>
      <c r="I83" s="33">
        <v>0</v>
      </c>
      <c r="J83" s="35" t="str">
        <f t="shared" si="13"/>
        <v/>
      </c>
      <c r="K83" s="36" t="str">
        <f t="shared" si="14"/>
        <v/>
      </c>
      <c r="L83" s="33" t="str">
        <f t="shared" si="15"/>
        <v/>
      </c>
      <c r="M83" s="37" t="str">
        <f t="shared" si="16"/>
        <v/>
      </c>
      <c r="N83" s="70">
        <f t="shared" si="10"/>
        <v>0</v>
      </c>
    </row>
    <row r="84" spans="1:14" s="38" customFormat="1" ht="15">
      <c r="A84" s="39">
        <v>76</v>
      </c>
      <c r="B84" s="40" t="s">
        <v>100</v>
      </c>
      <c r="C84" s="31">
        <f t="shared" si="11"/>
        <v>0</v>
      </c>
      <c r="D84" s="32">
        <v>0</v>
      </c>
      <c r="E84" s="33">
        <v>518</v>
      </c>
      <c r="F84" s="34" t="str">
        <f t="shared" si="12"/>
        <v/>
      </c>
      <c r="G84" s="34">
        <v>0</v>
      </c>
      <c r="H84" s="33">
        <v>0</v>
      </c>
      <c r="I84" s="33">
        <v>0</v>
      </c>
      <c r="J84" s="35" t="str">
        <f t="shared" si="13"/>
        <v/>
      </c>
      <c r="K84" s="36" t="str">
        <f t="shared" si="14"/>
        <v/>
      </c>
      <c r="L84" s="33" t="str">
        <f t="shared" si="15"/>
        <v/>
      </c>
      <c r="M84" s="37" t="str">
        <f t="shared" si="16"/>
        <v/>
      </c>
      <c r="N84" s="70">
        <f t="shared" si="10"/>
        <v>0</v>
      </c>
    </row>
    <row r="85" spans="1:14" s="38" customFormat="1" ht="15">
      <c r="A85" s="39">
        <v>77</v>
      </c>
      <c r="B85" s="40" t="s">
        <v>101</v>
      </c>
      <c r="C85" s="31">
        <f t="shared" si="11"/>
        <v>1</v>
      </c>
      <c r="D85" s="32">
        <v>9</v>
      </c>
      <c r="E85" s="33">
        <v>15073491</v>
      </c>
      <c r="F85" s="34">
        <f t="shared" si="12"/>
        <v>141.32869986456922</v>
      </c>
      <c r="G85" s="34">
        <v>0</v>
      </c>
      <c r="H85" s="33">
        <v>9599</v>
      </c>
      <c r="I85" s="33">
        <v>0</v>
      </c>
      <c r="J85" s="35">
        <f t="shared" si="13"/>
        <v>0</v>
      </c>
      <c r="K85" s="36">
        <f t="shared" si="14"/>
        <v>141.32869986456922</v>
      </c>
      <c r="L85" s="33" t="str">
        <f t="shared" si="15"/>
        <v/>
      </c>
      <c r="M85" s="37" t="str">
        <f t="shared" si="16"/>
        <v/>
      </c>
      <c r="N85" s="70">
        <f t="shared" si="10"/>
        <v>0</v>
      </c>
    </row>
    <row r="86" spans="1:14" s="38" customFormat="1" ht="15">
      <c r="A86" s="39">
        <v>78</v>
      </c>
      <c r="B86" s="40" t="s">
        <v>102</v>
      </c>
      <c r="C86" s="31">
        <f t="shared" si="11"/>
        <v>1</v>
      </c>
      <c r="D86" s="32">
        <v>9</v>
      </c>
      <c r="E86" s="33">
        <v>9706018</v>
      </c>
      <c r="F86" s="34">
        <f t="shared" si="12"/>
        <v>53.216059701492533</v>
      </c>
      <c r="G86" s="34">
        <v>0</v>
      </c>
      <c r="H86" s="33">
        <v>16415</v>
      </c>
      <c r="I86" s="33">
        <v>0</v>
      </c>
      <c r="J86" s="35">
        <f t="shared" si="13"/>
        <v>0</v>
      </c>
      <c r="K86" s="36">
        <f t="shared" si="14"/>
        <v>53.216059701492533</v>
      </c>
      <c r="L86" s="33" t="str">
        <f t="shared" si="15"/>
        <v/>
      </c>
      <c r="M86" s="37" t="str">
        <f t="shared" si="16"/>
        <v/>
      </c>
      <c r="N86" s="70">
        <f t="shared" si="10"/>
        <v>0</v>
      </c>
    </row>
    <row r="87" spans="1:14" s="38" customFormat="1" ht="15">
      <c r="A87" s="39">
        <v>79</v>
      </c>
      <c r="B87" s="40" t="s">
        <v>103</v>
      </c>
      <c r="C87" s="31">
        <f t="shared" si="11"/>
        <v>1</v>
      </c>
      <c r="D87" s="32">
        <v>9</v>
      </c>
      <c r="E87" s="33">
        <v>39138799.369775094</v>
      </c>
      <c r="F87" s="34">
        <f t="shared" si="12"/>
        <v>355.87870050919821</v>
      </c>
      <c r="G87" s="34">
        <v>82.094761243658311</v>
      </c>
      <c r="H87" s="33">
        <v>9898.0128292019381</v>
      </c>
      <c r="I87" s="33">
        <v>812575</v>
      </c>
      <c r="J87" s="35">
        <f t="shared" si="13"/>
        <v>2.0761367570909965</v>
      </c>
      <c r="K87" s="36">
        <f t="shared" si="14"/>
        <v>273.78393926553991</v>
      </c>
      <c r="L87" s="33" t="str">
        <f t="shared" si="15"/>
        <v/>
      </c>
      <c r="M87" s="37" t="str">
        <f t="shared" si="16"/>
        <v/>
      </c>
      <c r="N87" s="70">
        <f t="shared" si="10"/>
        <v>0</v>
      </c>
    </row>
    <row r="88" spans="1:14" s="38" customFormat="1" ht="15">
      <c r="A88" s="39">
        <v>80</v>
      </c>
      <c r="B88" s="40" t="s">
        <v>104</v>
      </c>
      <c r="C88" s="31">
        <f t="shared" si="11"/>
        <v>0</v>
      </c>
      <c r="D88" s="32">
        <v>0</v>
      </c>
      <c r="E88" s="33">
        <v>12894</v>
      </c>
      <c r="F88" s="34" t="str">
        <f t="shared" si="12"/>
        <v/>
      </c>
      <c r="G88" s="34">
        <v>0</v>
      </c>
      <c r="H88" s="33">
        <v>12894</v>
      </c>
      <c r="I88" s="33">
        <v>0</v>
      </c>
      <c r="J88" s="35" t="str">
        <f t="shared" si="13"/>
        <v/>
      </c>
      <c r="K88" s="36" t="str">
        <f t="shared" si="14"/>
        <v/>
      </c>
      <c r="L88" s="33" t="str">
        <f t="shared" si="15"/>
        <v/>
      </c>
      <c r="M88" s="37" t="str">
        <f t="shared" si="16"/>
        <v/>
      </c>
      <c r="N88" s="70">
        <f t="shared" si="10"/>
        <v>0</v>
      </c>
    </row>
    <row r="89" spans="1:14" s="38" customFormat="1" ht="15">
      <c r="A89" s="39">
        <v>81</v>
      </c>
      <c r="B89" s="40" t="s">
        <v>105</v>
      </c>
      <c r="C89" s="31">
        <f t="shared" si="11"/>
        <v>0</v>
      </c>
      <c r="D89" s="32">
        <v>0</v>
      </c>
      <c r="E89" s="33">
        <v>12697</v>
      </c>
      <c r="F89" s="34" t="str">
        <f t="shared" si="12"/>
        <v/>
      </c>
      <c r="G89" s="34">
        <v>0</v>
      </c>
      <c r="H89" s="33">
        <v>0</v>
      </c>
      <c r="I89" s="33">
        <v>0</v>
      </c>
      <c r="J89" s="35" t="str">
        <f t="shared" si="13"/>
        <v/>
      </c>
      <c r="K89" s="36" t="str">
        <f t="shared" si="14"/>
        <v/>
      </c>
      <c r="L89" s="33" t="str">
        <f t="shared" si="15"/>
        <v/>
      </c>
      <c r="M89" s="37" t="str">
        <f t="shared" si="16"/>
        <v/>
      </c>
      <c r="N89" s="70">
        <f t="shared" si="10"/>
        <v>0</v>
      </c>
    </row>
    <row r="90" spans="1:14" s="38" customFormat="1" ht="15">
      <c r="A90" s="39">
        <v>82</v>
      </c>
      <c r="B90" s="40" t="s">
        <v>106</v>
      </c>
      <c r="C90" s="31">
        <f t="shared" si="11"/>
        <v>1</v>
      </c>
      <c r="D90" s="32">
        <v>9</v>
      </c>
      <c r="E90" s="33">
        <v>35257335.079446837</v>
      </c>
      <c r="F90" s="34">
        <f t="shared" si="12"/>
        <v>249.02582912358531</v>
      </c>
      <c r="G90" s="34">
        <v>3.4318783068783079</v>
      </c>
      <c r="H90" s="33">
        <v>12742.293312777025</v>
      </c>
      <c r="I90" s="33">
        <v>43730</v>
      </c>
      <c r="J90" s="35">
        <f t="shared" si="13"/>
        <v>0.12403092832019592</v>
      </c>
      <c r="K90" s="36">
        <f t="shared" si="14"/>
        <v>245.59395081670701</v>
      </c>
      <c r="L90" s="33" t="str">
        <f t="shared" si="15"/>
        <v/>
      </c>
      <c r="M90" s="37" t="str">
        <f t="shared" si="16"/>
        <v/>
      </c>
      <c r="N90" s="70">
        <f t="shared" si="10"/>
        <v>0</v>
      </c>
    </row>
    <row r="91" spans="1:14" s="38" customFormat="1" ht="15">
      <c r="A91" s="39">
        <v>83</v>
      </c>
      <c r="B91" s="40" t="s">
        <v>107</v>
      </c>
      <c r="C91" s="31">
        <f t="shared" si="11"/>
        <v>1</v>
      </c>
      <c r="D91" s="32">
        <v>9</v>
      </c>
      <c r="E91" s="33">
        <v>21221313.400133267</v>
      </c>
      <c r="F91" s="34">
        <f t="shared" si="12"/>
        <v>202.08757712877139</v>
      </c>
      <c r="G91" s="34">
        <v>2.3855820105820107</v>
      </c>
      <c r="H91" s="33">
        <v>9450.943166065983</v>
      </c>
      <c r="I91" s="33">
        <v>22546</v>
      </c>
      <c r="J91" s="35">
        <f t="shared" si="13"/>
        <v>0.10624224606125658</v>
      </c>
      <c r="K91" s="36">
        <f t="shared" si="14"/>
        <v>199.70199511818939</v>
      </c>
      <c r="L91" s="33" t="str">
        <f t="shared" si="15"/>
        <v/>
      </c>
      <c r="M91" s="37" t="str">
        <f t="shared" si="16"/>
        <v/>
      </c>
      <c r="N91" s="70">
        <f t="shared" si="10"/>
        <v>0</v>
      </c>
    </row>
    <row r="92" spans="1:14" s="38" customFormat="1" ht="15">
      <c r="A92" s="39">
        <v>84</v>
      </c>
      <c r="B92" s="40" t="s">
        <v>108</v>
      </c>
      <c r="C92" s="31">
        <f t="shared" si="11"/>
        <v>0</v>
      </c>
      <c r="D92" s="32">
        <v>0</v>
      </c>
      <c r="E92" s="33">
        <v>307277</v>
      </c>
      <c r="F92" s="34" t="str">
        <f t="shared" si="12"/>
        <v/>
      </c>
      <c r="G92" s="34">
        <v>0</v>
      </c>
      <c r="H92" s="33">
        <v>14544</v>
      </c>
      <c r="I92" s="33">
        <v>0</v>
      </c>
      <c r="J92" s="35" t="str">
        <f t="shared" si="13"/>
        <v/>
      </c>
      <c r="K92" s="36" t="str">
        <f t="shared" si="14"/>
        <v/>
      </c>
      <c r="L92" s="33" t="str">
        <f t="shared" si="15"/>
        <v/>
      </c>
      <c r="M92" s="37" t="str">
        <f t="shared" si="16"/>
        <v/>
      </c>
      <c r="N92" s="70">
        <f t="shared" si="10"/>
        <v>0</v>
      </c>
    </row>
    <row r="93" spans="1:14" s="38" customFormat="1" ht="15">
      <c r="A93" s="39">
        <v>85</v>
      </c>
      <c r="B93" s="40" t="s">
        <v>109</v>
      </c>
      <c r="C93" s="31">
        <f t="shared" si="11"/>
        <v>1</v>
      </c>
      <c r="D93" s="32">
        <v>9</v>
      </c>
      <c r="E93" s="33">
        <v>4171392</v>
      </c>
      <c r="F93" s="34">
        <f t="shared" si="12"/>
        <v>20.21785125747213</v>
      </c>
      <c r="G93" s="34">
        <v>0</v>
      </c>
      <c r="H93" s="33">
        <v>18569</v>
      </c>
      <c r="I93" s="33">
        <v>0</v>
      </c>
      <c r="J93" s="35">
        <f t="shared" si="13"/>
        <v>0</v>
      </c>
      <c r="K93" s="36">
        <f t="shared" si="14"/>
        <v>20.21785125747213</v>
      </c>
      <c r="L93" s="33" t="str">
        <f t="shared" si="15"/>
        <v/>
      </c>
      <c r="M93" s="37" t="str">
        <f t="shared" si="16"/>
        <v/>
      </c>
      <c r="N93" s="70">
        <f t="shared" si="10"/>
        <v>0</v>
      </c>
    </row>
    <row r="94" spans="1:14" s="38" customFormat="1" ht="15">
      <c r="A94" s="39">
        <v>86</v>
      </c>
      <c r="B94" s="40" t="s">
        <v>110</v>
      </c>
      <c r="C94" s="31">
        <f t="shared" si="11"/>
        <v>1</v>
      </c>
      <c r="D94" s="32">
        <v>9</v>
      </c>
      <c r="E94" s="33">
        <v>19403524.600000001</v>
      </c>
      <c r="F94" s="34">
        <f t="shared" si="12"/>
        <v>174.0110730531745</v>
      </c>
      <c r="G94" s="34">
        <v>63.487557813823166</v>
      </c>
      <c r="H94" s="33">
        <v>10035.667175423707</v>
      </c>
      <c r="I94" s="33">
        <v>637140</v>
      </c>
      <c r="J94" s="35">
        <f t="shared" si="13"/>
        <v>3.2836302328289366</v>
      </c>
      <c r="K94" s="36">
        <f t="shared" si="14"/>
        <v>110.52351523935133</v>
      </c>
      <c r="L94" s="33" t="str">
        <f t="shared" si="15"/>
        <v/>
      </c>
      <c r="M94" s="37" t="str">
        <f t="shared" si="16"/>
        <v/>
      </c>
      <c r="N94" s="70">
        <f t="shared" si="10"/>
        <v>0</v>
      </c>
    </row>
    <row r="95" spans="1:14" s="38" customFormat="1" ht="15">
      <c r="A95" s="39">
        <v>87</v>
      </c>
      <c r="B95" s="40" t="s">
        <v>111</v>
      </c>
      <c r="C95" s="31">
        <f t="shared" si="11"/>
        <v>1</v>
      </c>
      <c r="D95" s="32">
        <v>9</v>
      </c>
      <c r="E95" s="33">
        <v>31838761.780096002</v>
      </c>
      <c r="F95" s="34">
        <f t="shared" si="12"/>
        <v>290.18585203301097</v>
      </c>
      <c r="G95" s="34">
        <v>2.1428571428571423</v>
      </c>
      <c r="H95" s="33">
        <v>9874.6666666666697</v>
      </c>
      <c r="I95" s="33">
        <v>21160</v>
      </c>
      <c r="J95" s="35">
        <f t="shared" si="13"/>
        <v>6.6459870977859992E-2</v>
      </c>
      <c r="K95" s="36">
        <f t="shared" si="14"/>
        <v>288.04299489015381</v>
      </c>
      <c r="L95" s="33" t="str">
        <f t="shared" si="15"/>
        <v/>
      </c>
      <c r="M95" s="37" t="str">
        <f t="shared" si="16"/>
        <v/>
      </c>
      <c r="N95" s="70">
        <f t="shared" si="10"/>
        <v>0</v>
      </c>
    </row>
    <row r="96" spans="1:14" s="38" customFormat="1" ht="15">
      <c r="A96" s="39">
        <v>88</v>
      </c>
      <c r="B96" s="40" t="s">
        <v>112</v>
      </c>
      <c r="C96" s="31">
        <f t="shared" si="11"/>
        <v>1</v>
      </c>
      <c r="D96" s="32">
        <v>9</v>
      </c>
      <c r="E96" s="33">
        <v>40603363.14292188</v>
      </c>
      <c r="F96" s="34">
        <f t="shared" si="12"/>
        <v>368.39254729590471</v>
      </c>
      <c r="G96" s="34">
        <v>7.9012345679012359</v>
      </c>
      <c r="H96" s="33">
        <v>9919.5890624999975</v>
      </c>
      <c r="I96" s="33">
        <v>78377</v>
      </c>
      <c r="J96" s="35">
        <f t="shared" si="13"/>
        <v>0.19303080812325013</v>
      </c>
      <c r="K96" s="36">
        <f t="shared" si="14"/>
        <v>360.49131272800349</v>
      </c>
      <c r="L96" s="33" t="str">
        <f t="shared" si="15"/>
        <v/>
      </c>
      <c r="M96" s="37" t="str">
        <f t="shared" si="16"/>
        <v/>
      </c>
      <c r="N96" s="70">
        <f t="shared" si="10"/>
        <v>0</v>
      </c>
    </row>
    <row r="97" spans="1:14" s="38" customFormat="1" ht="15">
      <c r="A97" s="39">
        <v>89</v>
      </c>
      <c r="B97" s="40" t="s">
        <v>113</v>
      </c>
      <c r="C97" s="31">
        <f t="shared" si="11"/>
        <v>1</v>
      </c>
      <c r="D97" s="32">
        <v>9</v>
      </c>
      <c r="E97" s="33">
        <v>8629912.5174180567</v>
      </c>
      <c r="F97" s="34">
        <f t="shared" si="12"/>
        <v>38.929866532092362</v>
      </c>
      <c r="G97" s="34">
        <v>32.637362637362642</v>
      </c>
      <c r="H97" s="33">
        <v>19951.060606060604</v>
      </c>
      <c r="I97" s="33">
        <v>651150</v>
      </c>
      <c r="J97" s="35">
        <f t="shared" si="13"/>
        <v>7.5452676801272434</v>
      </c>
      <c r="K97" s="36">
        <f t="shared" si="14"/>
        <v>6.2925038947297196</v>
      </c>
      <c r="L97" s="33" t="str">
        <f t="shared" si="15"/>
        <v/>
      </c>
      <c r="M97" s="37" t="str">
        <f t="shared" si="16"/>
        <v/>
      </c>
      <c r="N97" s="70">
        <f t="shared" si="10"/>
        <v>1</v>
      </c>
    </row>
    <row r="98" spans="1:14" s="38" customFormat="1" ht="15">
      <c r="A98" s="39">
        <v>90</v>
      </c>
      <c r="B98" s="40" t="s">
        <v>114</v>
      </c>
      <c r="C98" s="31">
        <f t="shared" si="11"/>
        <v>0</v>
      </c>
      <c r="D98" s="32">
        <v>0</v>
      </c>
      <c r="E98" s="33">
        <v>5240</v>
      </c>
      <c r="F98" s="34" t="str">
        <f t="shared" si="12"/>
        <v/>
      </c>
      <c r="G98" s="34">
        <v>0</v>
      </c>
      <c r="H98" s="33">
        <v>0</v>
      </c>
      <c r="I98" s="33">
        <v>0</v>
      </c>
      <c r="J98" s="35" t="str">
        <f t="shared" si="13"/>
        <v/>
      </c>
      <c r="K98" s="36" t="str">
        <f t="shared" si="14"/>
        <v/>
      </c>
      <c r="L98" s="33" t="str">
        <f t="shared" si="15"/>
        <v/>
      </c>
      <c r="M98" s="37" t="str">
        <f t="shared" si="16"/>
        <v/>
      </c>
      <c r="N98" s="70">
        <f t="shared" si="10"/>
        <v>0</v>
      </c>
    </row>
    <row r="99" spans="1:14" s="38" customFormat="1" ht="15">
      <c r="A99" s="39">
        <v>91</v>
      </c>
      <c r="B99" s="40" t="s">
        <v>115</v>
      </c>
      <c r="C99" s="31">
        <f t="shared" si="11"/>
        <v>1</v>
      </c>
      <c r="D99" s="32">
        <v>9</v>
      </c>
      <c r="E99" s="33">
        <v>4471486.740867421</v>
      </c>
      <c r="F99" s="34">
        <f t="shared" si="12"/>
        <v>25.071410655104138</v>
      </c>
      <c r="G99" s="34">
        <v>15.113725490196076</v>
      </c>
      <c r="H99" s="33">
        <v>16051.50233523612</v>
      </c>
      <c r="I99" s="33">
        <v>242598</v>
      </c>
      <c r="J99" s="35">
        <f t="shared" si="13"/>
        <v>5.4254437966406357</v>
      </c>
      <c r="K99" s="36">
        <f t="shared" si="14"/>
        <v>9.957685164908062</v>
      </c>
      <c r="L99" s="33" t="str">
        <f t="shared" si="15"/>
        <v/>
      </c>
      <c r="M99" s="37" t="str">
        <f t="shared" si="16"/>
        <v/>
      </c>
      <c r="N99" s="70">
        <f t="shared" si="10"/>
        <v>1</v>
      </c>
    </row>
    <row r="100" spans="1:14" s="38" customFormat="1" ht="15">
      <c r="A100" s="39">
        <v>92</v>
      </c>
      <c r="B100" s="40" t="s">
        <v>116</v>
      </c>
      <c r="C100" s="31">
        <f t="shared" si="11"/>
        <v>0</v>
      </c>
      <c r="D100" s="32">
        <v>0</v>
      </c>
      <c r="E100" s="33">
        <v>0</v>
      </c>
      <c r="F100" s="34" t="str">
        <f t="shared" si="12"/>
        <v/>
      </c>
      <c r="G100" s="34">
        <v>0</v>
      </c>
      <c r="H100" s="33">
        <v>0</v>
      </c>
      <c r="I100" s="33">
        <v>0</v>
      </c>
      <c r="J100" s="35" t="str">
        <f t="shared" si="13"/>
        <v/>
      </c>
      <c r="K100" s="36" t="str">
        <f t="shared" si="14"/>
        <v/>
      </c>
      <c r="L100" s="33" t="str">
        <f t="shared" si="15"/>
        <v/>
      </c>
      <c r="M100" s="37" t="str">
        <f t="shared" si="16"/>
        <v/>
      </c>
      <c r="N100" s="70">
        <f t="shared" si="10"/>
        <v>0</v>
      </c>
    </row>
    <row r="101" spans="1:14" s="38" customFormat="1" ht="15">
      <c r="A101" s="39">
        <v>93</v>
      </c>
      <c r="B101" s="40" t="s">
        <v>117</v>
      </c>
      <c r="C101" s="31">
        <f t="shared" si="11"/>
        <v>1</v>
      </c>
      <c r="D101" s="32">
        <v>15</v>
      </c>
      <c r="E101" s="33">
        <v>83412021.457342058</v>
      </c>
      <c r="F101" s="34">
        <f t="shared" si="12"/>
        <v>1182.9659366345504</v>
      </c>
      <c r="G101" s="34">
        <v>483.69110271428337</v>
      </c>
      <c r="H101" s="33">
        <v>10576.638625957778</v>
      </c>
      <c r="I101" s="33">
        <v>5115826</v>
      </c>
      <c r="J101" s="35">
        <f t="shared" si="13"/>
        <v>6.1331998800871848</v>
      </c>
      <c r="K101" s="36">
        <f t="shared" si="14"/>
        <v>226.08845926644688</v>
      </c>
      <c r="L101" s="33" t="str">
        <f t="shared" si="15"/>
        <v/>
      </c>
      <c r="M101" s="37">
        <f t="shared" si="16"/>
        <v>699.27483392026704</v>
      </c>
      <c r="N101" s="70">
        <f>IF(IF(AND(C101=1,H101&gt;0,E101&gt;0),1,0)=1,IF(OR(AND(C101=1,M101&lt;10),AND(C101=1,I101/E101&gt;0.145)),1,0),0)</f>
        <v>0</v>
      </c>
    </row>
    <row r="102" spans="1:14" s="38" customFormat="1" ht="15">
      <c r="A102" s="39">
        <v>94</v>
      </c>
      <c r="B102" s="40" t="s">
        <v>118</v>
      </c>
      <c r="C102" s="31">
        <f t="shared" si="11"/>
        <v>1</v>
      </c>
      <c r="D102" s="32">
        <v>9</v>
      </c>
      <c r="E102" s="33">
        <v>20067841.590843353</v>
      </c>
      <c r="F102" s="34">
        <f t="shared" si="12"/>
        <v>158.68270496283947</v>
      </c>
      <c r="G102" s="34">
        <v>5.2388584485015208</v>
      </c>
      <c r="H102" s="33">
        <v>11381.868891123693</v>
      </c>
      <c r="I102" s="33">
        <v>59628</v>
      </c>
      <c r="J102" s="35">
        <f t="shared" si="13"/>
        <v>0.29713210426779202</v>
      </c>
      <c r="K102" s="36">
        <f t="shared" si="14"/>
        <v>153.44384651433793</v>
      </c>
      <c r="L102" s="33" t="str">
        <f t="shared" si="15"/>
        <v/>
      </c>
      <c r="M102" s="37" t="str">
        <f t="shared" si="16"/>
        <v/>
      </c>
      <c r="N102" s="70">
        <f>IF(IF(AND(C102=1,H102&gt;0,E102&gt;0),1,0)=1,IF(OR(AND(C102=1,K102&lt;10),AND(C102=1,I102/E102&gt;0.085)),1,0),0)</f>
        <v>0</v>
      </c>
    </row>
    <row r="103" spans="1:14" s="38" customFormat="1" ht="15">
      <c r="A103" s="39">
        <v>95</v>
      </c>
      <c r="B103" s="40" t="s">
        <v>119</v>
      </c>
      <c r="C103" s="31">
        <f t="shared" si="11"/>
        <v>1</v>
      </c>
      <c r="D103" s="32">
        <v>15</v>
      </c>
      <c r="E103" s="33">
        <v>124708826.78052071</v>
      </c>
      <c r="F103" s="34">
        <f t="shared" si="12"/>
        <v>1854.8749980986668</v>
      </c>
      <c r="G103" s="34">
        <v>769.83881941294635</v>
      </c>
      <c r="H103" s="33">
        <v>10084.951296584923</v>
      </c>
      <c r="I103" s="33">
        <v>7763787</v>
      </c>
      <c r="J103" s="35">
        <f t="shared" si="13"/>
        <v>6.2255312638485094</v>
      </c>
      <c r="K103" s="36">
        <f t="shared" si="14"/>
        <v>343.08617944625371</v>
      </c>
      <c r="L103" s="33" t="str">
        <f t="shared" si="15"/>
        <v/>
      </c>
      <c r="M103" s="37">
        <f t="shared" si="16"/>
        <v>1085.0361786857204</v>
      </c>
      <c r="N103" s="70">
        <f>IF(IF(AND(C103=1,H103&gt;0,E103&gt;0),1,0)=1,IF(OR(AND(C103=1,M103&lt;10),AND(C103=1,I103/E103&gt;0.145)),1,0),0)</f>
        <v>0</v>
      </c>
    </row>
    <row r="104" spans="1:14" s="38" customFormat="1" ht="15">
      <c r="A104" s="39">
        <v>96</v>
      </c>
      <c r="B104" s="40" t="s">
        <v>120</v>
      </c>
      <c r="C104" s="31">
        <f t="shared" si="11"/>
        <v>1</v>
      </c>
      <c r="D104" s="32">
        <v>9</v>
      </c>
      <c r="E104" s="33">
        <v>51487026.655392282</v>
      </c>
      <c r="F104" s="34">
        <f t="shared" si="12"/>
        <v>332.34556433145377</v>
      </c>
      <c r="G104" s="34">
        <v>86.486128046513699</v>
      </c>
      <c r="H104" s="33">
        <v>13942.814035465528</v>
      </c>
      <c r="I104" s="33">
        <v>1205860</v>
      </c>
      <c r="J104" s="35">
        <f t="shared" si="13"/>
        <v>2.3420657170027304</v>
      </c>
      <c r="K104" s="36">
        <f t="shared" si="14"/>
        <v>245.85943628494007</v>
      </c>
      <c r="L104" s="33" t="str">
        <f t="shared" si="15"/>
        <v/>
      </c>
      <c r="M104" s="37" t="str">
        <f t="shared" si="16"/>
        <v/>
      </c>
      <c r="N104" s="70">
        <f>IF(IF(AND(C104=1,H104&gt;0,E104&gt;0),1,0)=1,IF(OR(AND(C104=1,K104&lt;10),AND(C104=1,I104/E104&gt;0.085)),1,0),0)</f>
        <v>0</v>
      </c>
    </row>
    <row r="105" spans="1:14" s="38" customFormat="1" ht="15">
      <c r="A105" s="39">
        <v>97</v>
      </c>
      <c r="B105" s="40" t="s">
        <v>121</v>
      </c>
      <c r="C105" s="31">
        <f t="shared" si="11"/>
        <v>1</v>
      </c>
      <c r="D105" s="32">
        <v>15</v>
      </c>
      <c r="E105" s="33">
        <v>60278208</v>
      </c>
      <c r="F105" s="34">
        <f t="shared" si="12"/>
        <v>821.76586725890456</v>
      </c>
      <c r="G105" s="34">
        <v>185.66725820763094</v>
      </c>
      <c r="H105" s="33">
        <v>11002.806955416323</v>
      </c>
      <c r="I105" s="33">
        <v>2042861</v>
      </c>
      <c r="J105" s="35">
        <f t="shared" si="13"/>
        <v>3.3890539678949976</v>
      </c>
      <c r="K105" s="36">
        <f t="shared" si="14"/>
        <v>307.39226214771168</v>
      </c>
      <c r="L105" s="33" t="str">
        <f t="shared" si="15"/>
        <v/>
      </c>
      <c r="M105" s="37">
        <f t="shared" si="16"/>
        <v>636.09860905127357</v>
      </c>
      <c r="N105" s="70">
        <f>IF(IF(AND(C105=1,H105&gt;0,E105&gt;0),1,0)=1,IF(OR(AND(C105=1,M105&lt;10),AND(C105=1,I105/E105&gt;0.145)),1,0),0)</f>
        <v>0</v>
      </c>
    </row>
    <row r="106" spans="1:14" s="38" customFormat="1" ht="15">
      <c r="A106" s="39">
        <v>98</v>
      </c>
      <c r="B106" s="40" t="s">
        <v>122</v>
      </c>
      <c r="C106" s="31">
        <f t="shared" si="11"/>
        <v>1</v>
      </c>
      <c r="D106" s="32">
        <v>9</v>
      </c>
      <c r="E106" s="33">
        <v>1208462.8618119261</v>
      </c>
      <c r="F106" s="34">
        <f t="shared" si="12"/>
        <v>8.9174233230849449</v>
      </c>
      <c r="G106" s="34">
        <v>2.0196721311475412</v>
      </c>
      <c r="H106" s="33">
        <v>12196.53409090909</v>
      </c>
      <c r="I106" s="33">
        <v>24633</v>
      </c>
      <c r="J106" s="35">
        <f t="shared" si="13"/>
        <v>2.0383745978809937</v>
      </c>
      <c r="K106" s="36">
        <f t="shared" si="14"/>
        <v>6.8977511919374042</v>
      </c>
      <c r="L106" s="33" t="str">
        <f t="shared" si="15"/>
        <v/>
      </c>
      <c r="M106" s="37" t="str">
        <f t="shared" si="16"/>
        <v/>
      </c>
      <c r="N106" s="70">
        <f>IF(IF(AND(C106=1,H106&gt;0,E106&gt;0),1,0)=1,IF(OR(AND(C106=1,K106&lt;10),AND(C106=1,I106/E106&gt;0.085)),1,0),0)</f>
        <v>1</v>
      </c>
    </row>
    <row r="107" spans="1:14" s="38" customFormat="1" ht="15">
      <c r="A107" s="39">
        <v>99</v>
      </c>
      <c r="B107" s="40" t="s">
        <v>123</v>
      </c>
      <c r="C107" s="31">
        <f t="shared" si="11"/>
        <v>1</v>
      </c>
      <c r="D107" s="32">
        <v>9</v>
      </c>
      <c r="E107" s="33">
        <v>35764903</v>
      </c>
      <c r="F107" s="34">
        <f t="shared" si="12"/>
        <v>270.03635606798366</v>
      </c>
      <c r="G107" s="34">
        <v>112.59259259259261</v>
      </c>
      <c r="H107" s="33">
        <v>11920.029276315789</v>
      </c>
      <c r="I107" s="33">
        <v>1342107</v>
      </c>
      <c r="J107" s="35">
        <f t="shared" si="13"/>
        <v>3.75258112681027</v>
      </c>
      <c r="K107" s="36">
        <f t="shared" si="14"/>
        <v>157.44376347539105</v>
      </c>
      <c r="L107" s="33" t="str">
        <f t="shared" si="15"/>
        <v/>
      </c>
      <c r="M107" s="37" t="str">
        <f t="shared" si="16"/>
        <v/>
      </c>
      <c r="N107" s="70">
        <f>IF(IF(AND(C107=1,H107&gt;0,E107&gt;0),1,0)=1,IF(OR(AND(C107=1,K107&lt;10),AND(C107=1,I107/E107&gt;0.085)),1,0),0)</f>
        <v>0</v>
      </c>
    </row>
    <row r="108" spans="1:14" s="38" customFormat="1" ht="15">
      <c r="A108" s="39">
        <v>100</v>
      </c>
      <c r="B108" s="40" t="s">
        <v>124</v>
      </c>
      <c r="C108" s="31">
        <f t="shared" si="11"/>
        <v>1</v>
      </c>
      <c r="D108" s="32">
        <v>9</v>
      </c>
      <c r="E108" s="33">
        <v>129971795.94352077</v>
      </c>
      <c r="F108" s="34">
        <f t="shared" si="12"/>
        <v>953.26519438651928</v>
      </c>
      <c r="G108" s="34">
        <v>247.89116204584127</v>
      </c>
      <c r="H108" s="33">
        <v>12270.941710449059</v>
      </c>
      <c r="I108" s="33">
        <v>3041858</v>
      </c>
      <c r="J108" s="35">
        <f t="shared" si="13"/>
        <v>2.3403985287099047</v>
      </c>
      <c r="K108" s="36">
        <f t="shared" si="14"/>
        <v>705.37403234067801</v>
      </c>
      <c r="L108" s="33" t="str">
        <f t="shared" si="15"/>
        <v/>
      </c>
      <c r="M108" s="37" t="str">
        <f t="shared" si="16"/>
        <v/>
      </c>
      <c r="N108" s="70">
        <f>IF(IF(AND(C108=1,H108&gt;0,E108&gt;0),1,0)=1,IF(OR(AND(C108=1,K108&lt;10),AND(C108=1,I108/E108&gt;0.085)),1,0),0)</f>
        <v>0</v>
      </c>
    </row>
    <row r="109" spans="1:14" s="38" customFormat="1" ht="15">
      <c r="A109" s="39">
        <v>101</v>
      </c>
      <c r="B109" s="40" t="s">
        <v>125</v>
      </c>
      <c r="C109" s="31">
        <f t="shared" si="11"/>
        <v>1</v>
      </c>
      <c r="D109" s="32">
        <v>9</v>
      </c>
      <c r="E109" s="33">
        <v>62822413.073503137</v>
      </c>
      <c r="F109" s="34">
        <f t="shared" si="12"/>
        <v>634.4170731839373</v>
      </c>
      <c r="G109" s="34">
        <v>424.97792012811527</v>
      </c>
      <c r="H109" s="33">
        <v>8912.1453624184014</v>
      </c>
      <c r="I109" s="33">
        <v>3787465</v>
      </c>
      <c r="J109" s="35">
        <f t="shared" si="13"/>
        <v>6.0288435523299793</v>
      </c>
      <c r="K109" s="36">
        <f t="shared" si="14"/>
        <v>209.43915305582203</v>
      </c>
      <c r="L109" s="33" t="str">
        <f t="shared" si="15"/>
        <v/>
      </c>
      <c r="M109" s="37" t="str">
        <f t="shared" si="16"/>
        <v/>
      </c>
      <c r="N109" s="70">
        <f>IF(IF(AND(C109=1,H109&gt;0,E109&gt;0),1,0)=1,IF(OR(AND(C109=1,K109&lt;10),AND(C109=1,I109/E109&gt;0.085)),1,0),0)</f>
        <v>0</v>
      </c>
    </row>
    <row r="110" spans="1:14" s="38" customFormat="1" ht="15">
      <c r="A110" s="39">
        <v>102</v>
      </c>
      <c r="B110" s="40" t="s">
        <v>126</v>
      </c>
      <c r="C110" s="31">
        <v>0</v>
      </c>
      <c r="D110" s="32">
        <v>0</v>
      </c>
      <c r="E110" s="33">
        <v>2657957</v>
      </c>
      <c r="F110" s="34" t="str">
        <f t="shared" si="12"/>
        <v/>
      </c>
      <c r="G110" s="34">
        <v>0</v>
      </c>
      <c r="H110" s="33">
        <v>17085</v>
      </c>
      <c r="I110" s="33">
        <v>0</v>
      </c>
      <c r="J110" s="35" t="str">
        <f t="shared" si="13"/>
        <v/>
      </c>
      <c r="K110" s="36" t="str">
        <f t="shared" si="14"/>
        <v/>
      </c>
      <c r="L110" s="33" t="str">
        <f t="shared" si="15"/>
        <v/>
      </c>
      <c r="M110" s="37" t="str">
        <f t="shared" si="16"/>
        <v/>
      </c>
      <c r="N110" s="70">
        <f>IF(IF(AND(C110=1,H110&gt;0,E110&gt;0),1,0)=1,IF(OR(AND(C110=1,K110&lt;10),AND(C110=1,I110/E110&gt;0.085)),1,0),0)</f>
        <v>0</v>
      </c>
    </row>
    <row r="111" spans="1:14" s="38" customFormat="1" ht="15">
      <c r="A111" s="39">
        <v>103</v>
      </c>
      <c r="B111" s="40" t="s">
        <v>127</v>
      </c>
      <c r="C111" s="31">
        <f t="shared" ref="C111:C153" si="17">VLOOKUP(A111,distinfo,3)</f>
        <v>1</v>
      </c>
      <c r="D111" s="32">
        <v>15</v>
      </c>
      <c r="E111" s="33">
        <v>26374799</v>
      </c>
      <c r="F111" s="34">
        <f t="shared" si="12"/>
        <v>396.88781413454996</v>
      </c>
      <c r="G111" s="34">
        <v>14.202898550724637</v>
      </c>
      <c r="H111" s="33">
        <v>9968.1061224489804</v>
      </c>
      <c r="I111" s="33">
        <v>141576</v>
      </c>
      <c r="J111" s="35">
        <f t="shared" si="13"/>
        <v>0.53678513341466594</v>
      </c>
      <c r="K111" s="36">
        <f t="shared" si="14"/>
        <v>223.92978993000534</v>
      </c>
      <c r="L111" s="33" t="str">
        <f t="shared" si="15"/>
        <v/>
      </c>
      <c r="M111" s="37">
        <f t="shared" si="16"/>
        <v>382.68491558382533</v>
      </c>
      <c r="N111" s="70">
        <f>IF(IF(AND(C111=1,H111&gt;0,E111&gt;0),1,0)=1,IF(OR(AND(C111=1,M111&lt;10),AND(C111=1,I111/E111&gt;0.145)),1,0),0)</f>
        <v>0</v>
      </c>
    </row>
    <row r="112" spans="1:14" s="38" customFormat="1" ht="15">
      <c r="A112" s="39">
        <v>104</v>
      </c>
      <c r="B112" s="40" t="s">
        <v>128</v>
      </c>
      <c r="C112" s="31">
        <f t="shared" si="17"/>
        <v>0</v>
      </c>
      <c r="D112" s="32">
        <v>0</v>
      </c>
      <c r="E112" s="33">
        <v>0</v>
      </c>
      <c r="F112" s="34" t="str">
        <f t="shared" si="12"/>
        <v/>
      </c>
      <c r="G112" s="34">
        <v>0</v>
      </c>
      <c r="H112" s="33">
        <v>0</v>
      </c>
      <c r="I112" s="33">
        <v>0</v>
      </c>
      <c r="J112" s="35" t="str">
        <f t="shared" si="13"/>
        <v/>
      </c>
      <c r="K112" s="36" t="str">
        <f t="shared" si="14"/>
        <v/>
      </c>
      <c r="L112" s="33" t="str">
        <f t="shared" si="15"/>
        <v/>
      </c>
      <c r="M112" s="37" t="str">
        <f t="shared" si="16"/>
        <v/>
      </c>
      <c r="N112" s="70">
        <f t="shared" ref="N112:N121" si="18">IF(IF(AND(C112=1,H112&gt;0,E112&gt;0),1,0)=1,IF(OR(AND(C112=1,K112&lt;10),AND(C112=1,I112/E112&gt;0.085)),1,0),0)</f>
        <v>0</v>
      </c>
    </row>
    <row r="113" spans="1:14" s="38" customFormat="1" ht="15">
      <c r="A113" s="39">
        <v>105</v>
      </c>
      <c r="B113" s="40" t="s">
        <v>129</v>
      </c>
      <c r="C113" s="31">
        <f t="shared" si="17"/>
        <v>1</v>
      </c>
      <c r="D113" s="32">
        <v>9</v>
      </c>
      <c r="E113" s="33">
        <v>15138315.624463245</v>
      </c>
      <c r="F113" s="34">
        <f t="shared" si="12"/>
        <v>154.87139673378152</v>
      </c>
      <c r="G113" s="34">
        <v>2.0033444816053514</v>
      </c>
      <c r="H113" s="33">
        <v>8797.2888146911519</v>
      </c>
      <c r="I113" s="33">
        <v>17624</v>
      </c>
      <c r="J113" s="35">
        <f t="shared" si="13"/>
        <v>0.11641982131433389</v>
      </c>
      <c r="K113" s="36">
        <f t="shared" si="14"/>
        <v>152.86805225217617</v>
      </c>
      <c r="L113" s="33" t="str">
        <f t="shared" si="15"/>
        <v/>
      </c>
      <c r="M113" s="37" t="str">
        <f t="shared" si="16"/>
        <v/>
      </c>
      <c r="N113" s="70">
        <f t="shared" si="18"/>
        <v>0</v>
      </c>
    </row>
    <row r="114" spans="1:14" s="38" customFormat="1" ht="15">
      <c r="A114" s="39">
        <v>106</v>
      </c>
      <c r="B114" s="40" t="s">
        <v>130</v>
      </c>
      <c r="C114" s="31">
        <f t="shared" si="17"/>
        <v>0</v>
      </c>
      <c r="D114" s="32">
        <v>0</v>
      </c>
      <c r="E114" s="33">
        <v>7252</v>
      </c>
      <c r="F114" s="34" t="str">
        <f t="shared" si="12"/>
        <v/>
      </c>
      <c r="G114" s="34">
        <v>0</v>
      </c>
      <c r="H114" s="33">
        <v>0</v>
      </c>
      <c r="I114" s="33">
        <v>0</v>
      </c>
      <c r="J114" s="35" t="str">
        <f t="shared" si="13"/>
        <v/>
      </c>
      <c r="K114" s="36" t="str">
        <f t="shared" si="14"/>
        <v/>
      </c>
      <c r="L114" s="33" t="str">
        <f t="shared" si="15"/>
        <v/>
      </c>
      <c r="M114" s="37" t="str">
        <f t="shared" si="16"/>
        <v/>
      </c>
      <c r="N114" s="70">
        <f t="shared" si="18"/>
        <v>0</v>
      </c>
    </row>
    <row r="115" spans="1:14" s="38" customFormat="1" ht="15">
      <c r="A115" s="39">
        <v>107</v>
      </c>
      <c r="B115" s="40" t="s">
        <v>131</v>
      </c>
      <c r="C115" s="31">
        <f t="shared" si="17"/>
        <v>1</v>
      </c>
      <c r="D115" s="32">
        <v>9</v>
      </c>
      <c r="E115" s="33">
        <v>44961991.869842447</v>
      </c>
      <c r="F115" s="34">
        <f t="shared" si="12"/>
        <v>316.85688421312506</v>
      </c>
      <c r="G115" s="34">
        <v>0</v>
      </c>
      <c r="H115" s="33">
        <v>12771</v>
      </c>
      <c r="I115" s="33">
        <v>0</v>
      </c>
      <c r="J115" s="35">
        <f t="shared" si="13"/>
        <v>0</v>
      </c>
      <c r="K115" s="36">
        <f t="shared" si="14"/>
        <v>316.85688421312506</v>
      </c>
      <c r="L115" s="33" t="str">
        <f t="shared" si="15"/>
        <v/>
      </c>
      <c r="M115" s="37" t="str">
        <f t="shared" si="16"/>
        <v/>
      </c>
      <c r="N115" s="70">
        <f t="shared" si="18"/>
        <v>0</v>
      </c>
    </row>
    <row r="116" spans="1:14" s="38" customFormat="1" ht="15">
      <c r="A116" s="39">
        <v>108</v>
      </c>
      <c r="B116" s="40" t="s">
        <v>132</v>
      </c>
      <c r="C116" s="31">
        <f t="shared" si="17"/>
        <v>0</v>
      </c>
      <c r="D116" s="32">
        <v>0</v>
      </c>
      <c r="E116" s="33">
        <v>367148</v>
      </c>
      <c r="F116" s="34" t="str">
        <f t="shared" si="12"/>
        <v/>
      </c>
      <c r="G116" s="34">
        <v>0</v>
      </c>
      <c r="H116" s="33">
        <v>14797</v>
      </c>
      <c r="I116" s="33">
        <v>0</v>
      </c>
      <c r="J116" s="35" t="str">
        <f t="shared" si="13"/>
        <v/>
      </c>
      <c r="K116" s="36" t="str">
        <f t="shared" si="14"/>
        <v/>
      </c>
      <c r="L116" s="33" t="str">
        <f t="shared" si="15"/>
        <v/>
      </c>
      <c r="M116" s="37" t="str">
        <f t="shared" si="16"/>
        <v/>
      </c>
      <c r="N116" s="70">
        <f t="shared" si="18"/>
        <v>0</v>
      </c>
    </row>
    <row r="117" spans="1:14" s="38" customFormat="1" ht="15">
      <c r="A117" s="39">
        <v>109</v>
      </c>
      <c r="B117" s="40" t="s">
        <v>133</v>
      </c>
      <c r="C117" s="31">
        <f t="shared" si="17"/>
        <v>0</v>
      </c>
      <c r="D117" s="32">
        <v>0</v>
      </c>
      <c r="E117" s="33">
        <v>191226</v>
      </c>
      <c r="F117" s="34" t="str">
        <f t="shared" si="12"/>
        <v/>
      </c>
      <c r="G117" s="34">
        <v>0</v>
      </c>
      <c r="H117" s="33">
        <v>7804</v>
      </c>
      <c r="I117" s="33">
        <v>0</v>
      </c>
      <c r="J117" s="35" t="str">
        <f t="shared" si="13"/>
        <v/>
      </c>
      <c r="K117" s="36" t="str">
        <f t="shared" si="14"/>
        <v/>
      </c>
      <c r="L117" s="33" t="str">
        <f t="shared" si="15"/>
        <v/>
      </c>
      <c r="M117" s="37" t="str">
        <f t="shared" si="16"/>
        <v/>
      </c>
      <c r="N117" s="70">
        <f t="shared" si="18"/>
        <v>0</v>
      </c>
    </row>
    <row r="118" spans="1:14" s="38" customFormat="1" ht="15">
      <c r="A118" s="39">
        <v>110</v>
      </c>
      <c r="B118" s="40" t="s">
        <v>134</v>
      </c>
      <c r="C118" s="31">
        <f t="shared" si="17"/>
        <v>1</v>
      </c>
      <c r="D118" s="32">
        <v>9</v>
      </c>
      <c r="E118" s="33">
        <v>28919939.100700136</v>
      </c>
      <c r="F118" s="34">
        <f t="shared" si="12"/>
        <v>263.30732648403227</v>
      </c>
      <c r="G118" s="34">
        <v>54.786410496719753</v>
      </c>
      <c r="H118" s="33">
        <v>9885.0060642762</v>
      </c>
      <c r="I118" s="33">
        <v>541564</v>
      </c>
      <c r="J118" s="35">
        <f t="shared" si="13"/>
        <v>1.8726318825024395</v>
      </c>
      <c r="K118" s="36">
        <f t="shared" si="14"/>
        <v>208.52091598731252</v>
      </c>
      <c r="L118" s="33" t="str">
        <f t="shared" si="15"/>
        <v/>
      </c>
      <c r="M118" s="37" t="str">
        <f t="shared" si="16"/>
        <v/>
      </c>
      <c r="N118" s="70">
        <f t="shared" si="18"/>
        <v>0</v>
      </c>
    </row>
    <row r="119" spans="1:14" s="38" customFormat="1" ht="15">
      <c r="A119" s="39">
        <v>111</v>
      </c>
      <c r="B119" s="40" t="s">
        <v>135</v>
      </c>
      <c r="C119" s="31">
        <f t="shared" si="17"/>
        <v>1</v>
      </c>
      <c r="D119" s="32">
        <v>9</v>
      </c>
      <c r="E119" s="33">
        <v>9853757.0468004588</v>
      </c>
      <c r="F119" s="34">
        <f t="shared" si="12"/>
        <v>83.989085358636842</v>
      </c>
      <c r="G119" s="34">
        <v>18.466386554621845</v>
      </c>
      <c r="H119" s="33">
        <v>10558.968828213881</v>
      </c>
      <c r="I119" s="33">
        <v>194986</v>
      </c>
      <c r="J119" s="35">
        <f t="shared" si="13"/>
        <v>1.9787985341419849</v>
      </c>
      <c r="K119" s="36">
        <f t="shared" si="14"/>
        <v>65.522698804014993</v>
      </c>
      <c r="L119" s="33" t="str">
        <f t="shared" si="15"/>
        <v/>
      </c>
      <c r="M119" s="37" t="str">
        <f t="shared" si="16"/>
        <v/>
      </c>
      <c r="N119" s="70">
        <f t="shared" si="18"/>
        <v>0</v>
      </c>
    </row>
    <row r="120" spans="1:14" s="38" customFormat="1" ht="15">
      <c r="A120" s="39">
        <v>112</v>
      </c>
      <c r="B120" s="40" t="s">
        <v>136</v>
      </c>
      <c r="C120" s="31">
        <f t="shared" si="17"/>
        <v>0</v>
      </c>
      <c r="D120" s="32">
        <v>0</v>
      </c>
      <c r="E120" s="33">
        <v>3275611</v>
      </c>
      <c r="F120" s="34" t="str">
        <f t="shared" si="12"/>
        <v/>
      </c>
      <c r="G120" s="34">
        <v>0</v>
      </c>
      <c r="H120" s="33">
        <v>0</v>
      </c>
      <c r="I120" s="33">
        <v>0</v>
      </c>
      <c r="J120" s="35" t="str">
        <f t="shared" si="13"/>
        <v/>
      </c>
      <c r="K120" s="36" t="str">
        <f t="shared" si="14"/>
        <v/>
      </c>
      <c r="L120" s="33" t="str">
        <f t="shared" si="15"/>
        <v/>
      </c>
      <c r="M120" s="37" t="str">
        <f t="shared" si="16"/>
        <v/>
      </c>
      <c r="N120" s="70">
        <f t="shared" si="18"/>
        <v>0</v>
      </c>
    </row>
    <row r="121" spans="1:14" s="38" customFormat="1" ht="15">
      <c r="A121" s="39">
        <v>113</v>
      </c>
      <c r="B121" s="40" t="s">
        <v>137</v>
      </c>
      <c r="C121" s="31">
        <f t="shared" si="17"/>
        <v>0</v>
      </c>
      <c r="D121" s="32">
        <v>0</v>
      </c>
      <c r="E121" s="33">
        <v>0</v>
      </c>
      <c r="F121" s="34" t="str">
        <f t="shared" si="12"/>
        <v/>
      </c>
      <c r="G121" s="34">
        <v>0</v>
      </c>
      <c r="H121" s="33">
        <v>0</v>
      </c>
      <c r="I121" s="33">
        <v>0</v>
      </c>
      <c r="J121" s="35" t="str">
        <f t="shared" si="13"/>
        <v/>
      </c>
      <c r="K121" s="36" t="str">
        <f t="shared" si="14"/>
        <v/>
      </c>
      <c r="L121" s="33" t="str">
        <f t="shared" si="15"/>
        <v/>
      </c>
      <c r="M121" s="37" t="str">
        <f t="shared" si="16"/>
        <v/>
      </c>
      <c r="N121" s="70">
        <f t="shared" si="18"/>
        <v>0</v>
      </c>
    </row>
    <row r="122" spans="1:14" s="38" customFormat="1" ht="15">
      <c r="A122" s="39">
        <v>114</v>
      </c>
      <c r="B122" s="40" t="s">
        <v>138</v>
      </c>
      <c r="C122" s="31">
        <f t="shared" si="17"/>
        <v>1</v>
      </c>
      <c r="D122" s="32">
        <v>15</v>
      </c>
      <c r="E122" s="33">
        <v>26453722.615945403</v>
      </c>
      <c r="F122" s="34">
        <f t="shared" si="12"/>
        <v>348.58735321648413</v>
      </c>
      <c r="G122" s="34">
        <v>115.07394957983192</v>
      </c>
      <c r="H122" s="33">
        <v>11383.254027370052</v>
      </c>
      <c r="I122" s="33">
        <v>1309916</v>
      </c>
      <c r="J122" s="35">
        <f t="shared" si="13"/>
        <v>4.9517265264225134</v>
      </c>
      <c r="K122" s="36">
        <f t="shared" si="14"/>
        <v>94.078462350058572</v>
      </c>
      <c r="L122" s="33" t="str">
        <f t="shared" si="15"/>
        <v/>
      </c>
      <c r="M122" s="37">
        <f t="shared" si="16"/>
        <v>233.51340363665221</v>
      </c>
      <c r="N122" s="70">
        <f>IF(IF(AND(C122=1,H122&gt;0,E122&gt;0),1,0)=1,IF(OR(AND(C122=1,M122&lt;10),AND(C122=1,I122/E122&gt;0.145)),1,0),0)</f>
        <v>0</v>
      </c>
    </row>
    <row r="123" spans="1:14" s="38" customFormat="1" ht="15">
      <c r="A123" s="39">
        <v>115</v>
      </c>
      <c r="B123" s="40" t="s">
        <v>139</v>
      </c>
      <c r="C123" s="31">
        <f t="shared" si="17"/>
        <v>0</v>
      </c>
      <c r="D123" s="32">
        <v>0</v>
      </c>
      <c r="E123" s="33">
        <v>13446</v>
      </c>
      <c r="F123" s="34" t="str">
        <f t="shared" si="12"/>
        <v/>
      </c>
      <c r="G123" s="34">
        <v>0</v>
      </c>
      <c r="H123" s="33">
        <v>0</v>
      </c>
      <c r="I123" s="33">
        <v>0</v>
      </c>
      <c r="J123" s="35" t="str">
        <f t="shared" si="13"/>
        <v/>
      </c>
      <c r="K123" s="36" t="str">
        <f t="shared" si="14"/>
        <v/>
      </c>
      <c r="L123" s="33" t="str">
        <f t="shared" si="15"/>
        <v/>
      </c>
      <c r="M123" s="37" t="str">
        <f t="shared" si="16"/>
        <v/>
      </c>
      <c r="N123" s="70">
        <f t="shared" ref="N123:N128" si="19">IF(IF(AND(C123=1,H123&gt;0,E123&gt;0),1,0)=1,IF(OR(AND(C123=1,K123&lt;10),AND(C123=1,I123/E123&gt;0.085)),1,0),0)</f>
        <v>0</v>
      </c>
    </row>
    <row r="124" spans="1:14" s="38" customFormat="1" ht="15">
      <c r="A124" s="39">
        <v>116</v>
      </c>
      <c r="B124" s="40" t="s">
        <v>140</v>
      </c>
      <c r="C124" s="31">
        <f t="shared" si="17"/>
        <v>0</v>
      </c>
      <c r="D124" s="32">
        <v>0</v>
      </c>
      <c r="E124" s="33">
        <v>0</v>
      </c>
      <c r="F124" s="34" t="str">
        <f t="shared" si="12"/>
        <v/>
      </c>
      <c r="G124" s="34">
        <v>0</v>
      </c>
      <c r="H124" s="33">
        <v>0</v>
      </c>
      <c r="I124" s="33">
        <v>0</v>
      </c>
      <c r="J124" s="35" t="str">
        <f t="shared" si="13"/>
        <v/>
      </c>
      <c r="K124" s="36" t="str">
        <f t="shared" si="14"/>
        <v/>
      </c>
      <c r="L124" s="33" t="str">
        <f t="shared" si="15"/>
        <v/>
      </c>
      <c r="M124" s="37" t="str">
        <f t="shared" si="16"/>
        <v/>
      </c>
      <c r="N124" s="70">
        <f t="shared" si="19"/>
        <v>0</v>
      </c>
    </row>
    <row r="125" spans="1:14" s="38" customFormat="1" ht="15">
      <c r="A125" s="39">
        <v>117</v>
      </c>
      <c r="B125" s="40" t="s">
        <v>141</v>
      </c>
      <c r="C125" s="31">
        <f t="shared" si="17"/>
        <v>1</v>
      </c>
      <c r="D125" s="32">
        <v>9</v>
      </c>
      <c r="E125" s="33">
        <v>7822471.3153888434</v>
      </c>
      <c r="F125" s="34">
        <f t="shared" si="12"/>
        <v>62.835811116503137</v>
      </c>
      <c r="G125" s="34">
        <v>31.017321347143497</v>
      </c>
      <c r="H125" s="33">
        <v>11204.158995889718</v>
      </c>
      <c r="I125" s="33">
        <v>347523</v>
      </c>
      <c r="J125" s="35">
        <f t="shared" si="13"/>
        <v>4.4426241527576016</v>
      </c>
      <c r="K125" s="36">
        <f t="shared" si="14"/>
        <v>31.81848976935964</v>
      </c>
      <c r="L125" s="33" t="str">
        <f t="shared" si="15"/>
        <v/>
      </c>
      <c r="M125" s="37" t="str">
        <f t="shared" si="16"/>
        <v/>
      </c>
      <c r="N125" s="70">
        <f t="shared" si="19"/>
        <v>0</v>
      </c>
    </row>
    <row r="126" spans="1:14" s="38" customFormat="1" ht="15">
      <c r="A126" s="39">
        <v>118</v>
      </c>
      <c r="B126" s="40" t="s">
        <v>142</v>
      </c>
      <c r="C126" s="31">
        <f t="shared" si="17"/>
        <v>1</v>
      </c>
      <c r="D126" s="32">
        <v>9</v>
      </c>
      <c r="E126" s="33">
        <v>6742362.0499999998</v>
      </c>
      <c r="F126" s="34">
        <f t="shared" si="12"/>
        <v>56.690263873318379</v>
      </c>
      <c r="G126" s="34">
        <v>0</v>
      </c>
      <c r="H126" s="33">
        <v>10704</v>
      </c>
      <c r="I126" s="33">
        <v>0</v>
      </c>
      <c r="J126" s="35">
        <f t="shared" si="13"/>
        <v>0</v>
      </c>
      <c r="K126" s="36">
        <f t="shared" si="14"/>
        <v>56.690263873318379</v>
      </c>
      <c r="L126" s="33" t="str">
        <f t="shared" si="15"/>
        <v/>
      </c>
      <c r="M126" s="37" t="str">
        <f t="shared" si="16"/>
        <v/>
      </c>
      <c r="N126" s="70">
        <f t="shared" si="19"/>
        <v>0</v>
      </c>
    </row>
    <row r="127" spans="1:14" s="38" customFormat="1" ht="15">
      <c r="A127" s="39">
        <v>119</v>
      </c>
      <c r="B127" s="40" t="s">
        <v>143</v>
      </c>
      <c r="C127" s="31">
        <f t="shared" si="17"/>
        <v>0</v>
      </c>
      <c r="D127" s="32">
        <v>0</v>
      </c>
      <c r="E127" s="33">
        <v>0</v>
      </c>
      <c r="F127" s="34" t="str">
        <f t="shared" si="12"/>
        <v/>
      </c>
      <c r="G127" s="34">
        <v>0</v>
      </c>
      <c r="H127" s="33">
        <v>0</v>
      </c>
      <c r="I127" s="33">
        <v>0</v>
      </c>
      <c r="J127" s="35" t="str">
        <f t="shared" si="13"/>
        <v/>
      </c>
      <c r="K127" s="36" t="str">
        <f t="shared" si="14"/>
        <v/>
      </c>
      <c r="L127" s="33" t="str">
        <f t="shared" si="15"/>
        <v/>
      </c>
      <c r="M127" s="37" t="str">
        <f t="shared" si="16"/>
        <v/>
      </c>
      <c r="N127" s="70">
        <f t="shared" si="19"/>
        <v>0</v>
      </c>
    </row>
    <row r="128" spans="1:14" s="38" customFormat="1" ht="15">
      <c r="A128" s="39">
        <v>120</v>
      </c>
      <c r="B128" s="40" t="s">
        <v>144</v>
      </c>
      <c r="C128" s="31">
        <f t="shared" si="17"/>
        <v>0</v>
      </c>
      <c r="D128" s="32">
        <v>0</v>
      </c>
      <c r="E128" s="33">
        <v>0</v>
      </c>
      <c r="F128" s="34" t="str">
        <f t="shared" si="12"/>
        <v/>
      </c>
      <c r="G128" s="34">
        <v>0</v>
      </c>
      <c r="H128" s="33">
        <v>0</v>
      </c>
      <c r="I128" s="33">
        <v>0</v>
      </c>
      <c r="J128" s="35" t="str">
        <f t="shared" si="13"/>
        <v/>
      </c>
      <c r="K128" s="36" t="str">
        <f t="shared" si="14"/>
        <v/>
      </c>
      <c r="L128" s="33" t="str">
        <f t="shared" si="15"/>
        <v/>
      </c>
      <c r="M128" s="37" t="str">
        <f t="shared" si="16"/>
        <v/>
      </c>
      <c r="N128" s="70">
        <f t="shared" si="19"/>
        <v>0</v>
      </c>
    </row>
    <row r="129" spans="1:14" s="38" customFormat="1" ht="15">
      <c r="A129" s="39">
        <v>121</v>
      </c>
      <c r="B129" s="40" t="s">
        <v>145</v>
      </c>
      <c r="C129" s="31">
        <f t="shared" si="17"/>
        <v>1</v>
      </c>
      <c r="D129" s="32">
        <v>15</v>
      </c>
      <c r="E129" s="33">
        <v>1022872</v>
      </c>
      <c r="F129" s="34">
        <f t="shared" si="12"/>
        <v>15.598505528021352</v>
      </c>
      <c r="G129" s="34">
        <v>2.0196721311475412</v>
      </c>
      <c r="H129" s="33">
        <v>9836.2499999999982</v>
      </c>
      <c r="I129" s="33">
        <v>19866</v>
      </c>
      <c r="J129" s="35">
        <f t="shared" si="13"/>
        <v>1.9421784934967423</v>
      </c>
      <c r="K129" s="36">
        <f t="shared" si="14"/>
        <v>7.339431185665271</v>
      </c>
      <c r="L129" s="33" t="str">
        <f t="shared" si="15"/>
        <v/>
      </c>
      <c r="M129" s="37">
        <f t="shared" si="16"/>
        <v>13.578833396873812</v>
      </c>
      <c r="N129" s="70">
        <f>IF(IF(AND(C129=1,H129&gt;0,E129&gt;0),1,0)=1,IF(OR(AND(C129=1,M129&lt;10),AND(C129=1,I129/E129&gt;0.145)),1,0),0)</f>
        <v>0</v>
      </c>
    </row>
    <row r="130" spans="1:14" s="38" customFormat="1" ht="15">
      <c r="A130" s="39">
        <v>122</v>
      </c>
      <c r="B130" s="40" t="s">
        <v>146</v>
      </c>
      <c r="C130" s="31">
        <f t="shared" si="17"/>
        <v>1</v>
      </c>
      <c r="D130" s="32">
        <v>9</v>
      </c>
      <c r="E130" s="33">
        <v>27808319.127992861</v>
      </c>
      <c r="F130" s="34">
        <f t="shared" si="12"/>
        <v>254.57402508618983</v>
      </c>
      <c r="G130" s="34">
        <v>33.774470899470913</v>
      </c>
      <c r="H130" s="33">
        <v>9831.1236610727046</v>
      </c>
      <c r="I130" s="33">
        <v>332041</v>
      </c>
      <c r="J130" s="35">
        <f t="shared" si="13"/>
        <v>1.1940347723705296</v>
      </c>
      <c r="K130" s="36">
        <f t="shared" si="14"/>
        <v>220.79955418671892</v>
      </c>
      <c r="L130" s="33" t="str">
        <f t="shared" si="15"/>
        <v/>
      </c>
      <c r="M130" s="37" t="str">
        <f t="shared" si="16"/>
        <v/>
      </c>
      <c r="N130" s="70">
        <f t="shared" ref="N130:N135" si="20">IF(IF(AND(C130=1,H130&gt;0,E130&gt;0),1,0)=1,IF(OR(AND(C130=1,K130&lt;10),AND(C130=1,I130/E130&gt;0.085)),1,0),0)</f>
        <v>0</v>
      </c>
    </row>
    <row r="131" spans="1:14" s="38" customFormat="1" ht="15">
      <c r="A131" s="39">
        <v>123</v>
      </c>
      <c r="B131" s="40" t="s">
        <v>147</v>
      </c>
      <c r="C131" s="31">
        <f t="shared" si="17"/>
        <v>0</v>
      </c>
      <c r="D131" s="32">
        <v>0</v>
      </c>
      <c r="E131" s="33">
        <v>65145</v>
      </c>
      <c r="F131" s="34" t="str">
        <f t="shared" si="12"/>
        <v/>
      </c>
      <c r="G131" s="34">
        <v>0</v>
      </c>
      <c r="H131" s="33">
        <v>12894</v>
      </c>
      <c r="I131" s="33">
        <v>0</v>
      </c>
      <c r="J131" s="35" t="str">
        <f t="shared" si="13"/>
        <v/>
      </c>
      <c r="K131" s="36" t="str">
        <f t="shared" si="14"/>
        <v/>
      </c>
      <c r="L131" s="33" t="str">
        <f t="shared" si="15"/>
        <v/>
      </c>
      <c r="M131" s="37" t="str">
        <f t="shared" si="16"/>
        <v/>
      </c>
      <c r="N131" s="70">
        <f t="shared" si="20"/>
        <v>0</v>
      </c>
    </row>
    <row r="132" spans="1:14" s="38" customFormat="1" ht="15">
      <c r="A132" s="39">
        <v>124</v>
      </c>
      <c r="B132" s="40" t="s">
        <v>148</v>
      </c>
      <c r="C132" s="31">
        <f t="shared" si="17"/>
        <v>0</v>
      </c>
      <c r="D132" s="32">
        <v>0</v>
      </c>
      <c r="E132" s="33">
        <v>0</v>
      </c>
      <c r="F132" s="34" t="str">
        <f t="shared" si="12"/>
        <v/>
      </c>
      <c r="G132" s="34">
        <v>0</v>
      </c>
      <c r="H132" s="33">
        <v>0</v>
      </c>
      <c r="I132" s="33">
        <v>0</v>
      </c>
      <c r="J132" s="35" t="str">
        <f t="shared" si="13"/>
        <v/>
      </c>
      <c r="K132" s="36" t="str">
        <f t="shared" si="14"/>
        <v/>
      </c>
      <c r="L132" s="33" t="str">
        <f t="shared" si="15"/>
        <v/>
      </c>
      <c r="M132" s="37" t="str">
        <f t="shared" si="16"/>
        <v/>
      </c>
      <c r="N132" s="70">
        <f t="shared" si="20"/>
        <v>0</v>
      </c>
    </row>
    <row r="133" spans="1:14" s="38" customFormat="1" ht="15">
      <c r="A133" s="39">
        <v>125</v>
      </c>
      <c r="B133" s="40" t="s">
        <v>149</v>
      </c>
      <c r="C133" s="31">
        <f t="shared" si="17"/>
        <v>1</v>
      </c>
      <c r="D133" s="32">
        <v>9</v>
      </c>
      <c r="E133" s="33">
        <v>14233981.338405222</v>
      </c>
      <c r="F133" s="34">
        <f t="shared" si="12"/>
        <v>110.09780654274563</v>
      </c>
      <c r="G133" s="34">
        <v>22.326320218809173</v>
      </c>
      <c r="H133" s="33">
        <v>11635.638898574216</v>
      </c>
      <c r="I133" s="33">
        <v>259781</v>
      </c>
      <c r="J133" s="35">
        <f t="shared" si="13"/>
        <v>1.8250761598167582</v>
      </c>
      <c r="K133" s="36">
        <f t="shared" si="14"/>
        <v>87.771486323936458</v>
      </c>
      <c r="L133" s="33" t="str">
        <f t="shared" si="15"/>
        <v/>
      </c>
      <c r="M133" s="37" t="str">
        <f t="shared" si="16"/>
        <v/>
      </c>
      <c r="N133" s="70">
        <f t="shared" si="20"/>
        <v>0</v>
      </c>
    </row>
    <row r="134" spans="1:14" s="38" customFormat="1" ht="15">
      <c r="A134" s="39">
        <v>126</v>
      </c>
      <c r="B134" s="40" t="s">
        <v>150</v>
      </c>
      <c r="C134" s="31">
        <f t="shared" si="17"/>
        <v>0</v>
      </c>
      <c r="D134" s="32">
        <v>0</v>
      </c>
      <c r="E134" s="33">
        <v>0</v>
      </c>
      <c r="F134" s="34" t="str">
        <f t="shared" si="12"/>
        <v/>
      </c>
      <c r="G134" s="34">
        <v>0</v>
      </c>
      <c r="H134" s="33">
        <v>0</v>
      </c>
      <c r="I134" s="33">
        <v>0</v>
      </c>
      <c r="J134" s="35" t="str">
        <f t="shared" si="13"/>
        <v/>
      </c>
      <c r="K134" s="36" t="str">
        <f t="shared" si="14"/>
        <v/>
      </c>
      <c r="L134" s="33" t="str">
        <f t="shared" si="15"/>
        <v/>
      </c>
      <c r="M134" s="37" t="str">
        <f t="shared" si="16"/>
        <v/>
      </c>
      <c r="N134" s="70">
        <f t="shared" si="20"/>
        <v>0</v>
      </c>
    </row>
    <row r="135" spans="1:14" s="38" customFormat="1" ht="15">
      <c r="A135" s="39">
        <v>127</v>
      </c>
      <c r="B135" s="40" t="s">
        <v>151</v>
      </c>
      <c r="C135" s="31">
        <f t="shared" si="17"/>
        <v>1</v>
      </c>
      <c r="D135" s="32">
        <v>9</v>
      </c>
      <c r="E135" s="33">
        <v>4745916.1401955998</v>
      </c>
      <c r="F135" s="34">
        <f t="shared" si="12"/>
        <v>37.053567766113879</v>
      </c>
      <c r="G135" s="34">
        <v>13.080711354309164</v>
      </c>
      <c r="H135" s="33">
        <v>11527.431185944364</v>
      </c>
      <c r="I135" s="33">
        <v>150787</v>
      </c>
      <c r="J135" s="35">
        <f t="shared" si="13"/>
        <v>3.1771947827503206</v>
      </c>
      <c r="K135" s="36">
        <f t="shared" si="14"/>
        <v>23.972856411804713</v>
      </c>
      <c r="L135" s="33" t="str">
        <f t="shared" si="15"/>
        <v/>
      </c>
      <c r="M135" s="37" t="str">
        <f t="shared" si="16"/>
        <v/>
      </c>
      <c r="N135" s="70">
        <f t="shared" si="20"/>
        <v>0</v>
      </c>
    </row>
    <row r="136" spans="1:14" s="38" customFormat="1" ht="15">
      <c r="A136" s="39">
        <v>128</v>
      </c>
      <c r="B136" s="40" t="s">
        <v>152</v>
      </c>
      <c r="C136" s="31">
        <f t="shared" si="17"/>
        <v>1</v>
      </c>
      <c r="D136" s="32">
        <v>15</v>
      </c>
      <c r="E136" s="33">
        <v>82474219.336666867</v>
      </c>
      <c r="F136" s="34">
        <f t="shared" si="12"/>
        <v>1428.0555377007963</v>
      </c>
      <c r="G136" s="34">
        <v>300.36703267955284</v>
      </c>
      <c r="H136" s="33">
        <v>8662.9214158000104</v>
      </c>
      <c r="I136" s="33">
        <v>2602056</v>
      </c>
      <c r="J136" s="35">
        <f t="shared" si="13"/>
        <v>3.1549931856622777</v>
      </c>
      <c r="K136" s="36">
        <f t="shared" si="14"/>
        <v>556.46628994092498</v>
      </c>
      <c r="L136" s="33" t="str">
        <f t="shared" si="15"/>
        <v/>
      </c>
      <c r="M136" s="37">
        <f t="shared" si="16"/>
        <v>1127.6885050212436</v>
      </c>
      <c r="N136" s="70">
        <f>IF(IF(AND(C136=1,H136&gt;0,E136&gt;0),1,0)=1,IF(OR(AND(C136=1,M136&lt;10),AND(C136=1,I136/E136&gt;0.145)),1,0),0)</f>
        <v>0</v>
      </c>
    </row>
    <row r="137" spans="1:14" s="38" customFormat="1" ht="15">
      <c r="A137" s="39">
        <v>129</v>
      </c>
      <c r="B137" s="40" t="s">
        <v>153</v>
      </c>
      <c r="C137" s="31">
        <f t="shared" si="17"/>
        <v>0</v>
      </c>
      <c r="D137" s="32">
        <v>0</v>
      </c>
      <c r="E137" s="33">
        <v>77733</v>
      </c>
      <c r="F137" s="34" t="str">
        <f t="shared" ref="F137:F200" si="21">IF($C137=1,MAX(K137:M137)+G137,"")</f>
        <v/>
      </c>
      <c r="G137" s="34">
        <v>0</v>
      </c>
      <c r="H137" s="33">
        <v>12894</v>
      </c>
      <c r="I137" s="33">
        <v>0</v>
      </c>
      <c r="J137" s="35" t="str">
        <f t="shared" ref="J137:J200" si="22">IF($C137=1,I137/E137*100,"")</f>
        <v/>
      </c>
      <c r="K137" s="36" t="str">
        <f t="shared" ref="K137:K200" si="23">IF($C137=1,($E137/$H137*0.09)-$G137,"")</f>
        <v/>
      </c>
      <c r="L137" s="33" t="str">
        <f t="shared" ref="L137:L200" si="24">IF(AND($C137=1,$D137&gt;9.01,$D137&lt;15),($E137/$H137*0.15)-$G137,"")</f>
        <v/>
      </c>
      <c r="M137" s="37" t="str">
        <f t="shared" ref="M137:M200" si="25">IF(AND($C137=1,$D137=15),($E137/$H137*0.15)-$G137,"")</f>
        <v/>
      </c>
      <c r="N137" s="70">
        <f t="shared" ref="N137:N144" si="26">IF(IF(AND(C137=1,H137&gt;0,E137&gt;0),1,0)=1,IF(OR(AND(C137=1,K137&lt;10),AND(C137=1,I137/E137&gt;0.085)),1,0),0)</f>
        <v>0</v>
      </c>
    </row>
    <row r="138" spans="1:14" s="38" customFormat="1" ht="15">
      <c r="A138" s="39">
        <v>130</v>
      </c>
      <c r="B138" s="40" t="s">
        <v>154</v>
      </c>
      <c r="C138" s="31">
        <f t="shared" si="17"/>
        <v>0</v>
      </c>
      <c r="D138" s="32">
        <v>0</v>
      </c>
      <c r="E138" s="33">
        <v>0</v>
      </c>
      <c r="F138" s="34" t="str">
        <f t="shared" si="21"/>
        <v/>
      </c>
      <c r="G138" s="34">
        <v>0</v>
      </c>
      <c r="H138" s="33">
        <v>0</v>
      </c>
      <c r="I138" s="33">
        <v>0</v>
      </c>
      <c r="J138" s="35" t="str">
        <f t="shared" si="22"/>
        <v/>
      </c>
      <c r="K138" s="36" t="str">
        <f t="shared" si="23"/>
        <v/>
      </c>
      <c r="L138" s="33" t="str">
        <f t="shared" si="24"/>
        <v/>
      </c>
      <c r="M138" s="37" t="str">
        <f t="shared" si="25"/>
        <v/>
      </c>
      <c r="N138" s="70">
        <f t="shared" si="26"/>
        <v>0</v>
      </c>
    </row>
    <row r="139" spans="1:14" s="38" customFormat="1" ht="15">
      <c r="A139" s="39">
        <v>131</v>
      </c>
      <c r="B139" s="40" t="s">
        <v>155</v>
      </c>
      <c r="C139" s="31">
        <f t="shared" si="17"/>
        <v>1</v>
      </c>
      <c r="D139" s="32">
        <v>9</v>
      </c>
      <c r="E139" s="33">
        <v>44955630.553658575</v>
      </c>
      <c r="F139" s="34">
        <f t="shared" si="21"/>
        <v>353.43181465041846</v>
      </c>
      <c r="G139" s="34">
        <v>4.2214328672380095</v>
      </c>
      <c r="H139" s="33">
        <v>11447.771768456107</v>
      </c>
      <c r="I139" s="33">
        <v>48326</v>
      </c>
      <c r="J139" s="35">
        <f t="shared" si="22"/>
        <v>0.10749710193102194</v>
      </c>
      <c r="K139" s="36">
        <f t="shared" si="23"/>
        <v>349.21038178318042</v>
      </c>
      <c r="L139" s="33" t="str">
        <f t="shared" si="24"/>
        <v/>
      </c>
      <c r="M139" s="37" t="str">
        <f t="shared" si="25"/>
        <v/>
      </c>
      <c r="N139" s="70">
        <f t="shared" si="26"/>
        <v>0</v>
      </c>
    </row>
    <row r="140" spans="1:14" s="38" customFormat="1" ht="15">
      <c r="A140" s="39">
        <v>132</v>
      </c>
      <c r="B140" s="40" t="s">
        <v>156</v>
      </c>
      <c r="C140" s="31">
        <f t="shared" si="17"/>
        <v>0</v>
      </c>
      <c r="D140" s="32">
        <v>0</v>
      </c>
      <c r="E140" s="33">
        <v>504287</v>
      </c>
      <c r="F140" s="34" t="str">
        <f t="shared" si="21"/>
        <v/>
      </c>
      <c r="G140" s="34">
        <v>0</v>
      </c>
      <c r="H140" s="33">
        <v>14544</v>
      </c>
      <c r="I140" s="33">
        <v>0</v>
      </c>
      <c r="J140" s="35" t="str">
        <f t="shared" si="22"/>
        <v/>
      </c>
      <c r="K140" s="36" t="str">
        <f t="shared" si="23"/>
        <v/>
      </c>
      <c r="L140" s="33" t="str">
        <f t="shared" si="24"/>
        <v/>
      </c>
      <c r="M140" s="37" t="str">
        <f t="shared" si="25"/>
        <v/>
      </c>
      <c r="N140" s="70">
        <f t="shared" si="26"/>
        <v>0</v>
      </c>
    </row>
    <row r="141" spans="1:14" s="38" customFormat="1" ht="15">
      <c r="A141" s="39">
        <v>133</v>
      </c>
      <c r="B141" s="40" t="s">
        <v>157</v>
      </c>
      <c r="C141" s="31">
        <f t="shared" si="17"/>
        <v>1</v>
      </c>
      <c r="D141" s="32">
        <v>9</v>
      </c>
      <c r="E141" s="33">
        <v>14727836</v>
      </c>
      <c r="F141" s="34">
        <f t="shared" si="21"/>
        <v>123.10338892017437</v>
      </c>
      <c r="G141" s="34">
        <v>22.464909789803666</v>
      </c>
      <c r="H141" s="33">
        <v>10767.414704233006</v>
      </c>
      <c r="I141" s="33">
        <v>241889</v>
      </c>
      <c r="J141" s="35">
        <f t="shared" si="22"/>
        <v>1.6423933563627406</v>
      </c>
      <c r="K141" s="36">
        <f t="shared" si="23"/>
        <v>100.6384791303707</v>
      </c>
      <c r="L141" s="33" t="str">
        <f t="shared" si="24"/>
        <v/>
      </c>
      <c r="M141" s="37" t="str">
        <f t="shared" si="25"/>
        <v/>
      </c>
      <c r="N141" s="70">
        <f t="shared" si="26"/>
        <v>0</v>
      </c>
    </row>
    <row r="142" spans="1:14" s="38" customFormat="1" ht="15">
      <c r="A142" s="39">
        <v>134</v>
      </c>
      <c r="B142" s="40" t="s">
        <v>158</v>
      </c>
      <c r="C142" s="31">
        <f t="shared" si="17"/>
        <v>0</v>
      </c>
      <c r="D142" s="32">
        <v>0</v>
      </c>
      <c r="E142" s="33">
        <v>0</v>
      </c>
      <c r="F142" s="34" t="str">
        <f t="shared" si="21"/>
        <v/>
      </c>
      <c r="G142" s="34">
        <v>0</v>
      </c>
      <c r="H142" s="33">
        <v>0</v>
      </c>
      <c r="I142" s="33">
        <v>0</v>
      </c>
      <c r="J142" s="35" t="str">
        <f t="shared" si="22"/>
        <v/>
      </c>
      <c r="K142" s="36" t="str">
        <f t="shared" si="23"/>
        <v/>
      </c>
      <c r="L142" s="33" t="str">
        <f t="shared" si="24"/>
        <v/>
      </c>
      <c r="M142" s="37" t="str">
        <f t="shared" si="25"/>
        <v/>
      </c>
      <c r="N142" s="70">
        <f t="shared" si="26"/>
        <v>0</v>
      </c>
    </row>
    <row r="143" spans="1:14" s="38" customFormat="1" ht="15">
      <c r="A143" s="39">
        <v>135</v>
      </c>
      <c r="B143" s="40" t="s">
        <v>159</v>
      </c>
      <c r="C143" s="31">
        <f t="shared" si="17"/>
        <v>1</v>
      </c>
      <c r="D143" s="32">
        <v>9</v>
      </c>
      <c r="E143" s="33">
        <v>2569705</v>
      </c>
      <c r="F143" s="34">
        <f t="shared" si="21"/>
        <v>17.990933488914816</v>
      </c>
      <c r="G143" s="34">
        <v>0</v>
      </c>
      <c r="H143" s="33">
        <v>12855</v>
      </c>
      <c r="I143" s="33">
        <v>0</v>
      </c>
      <c r="J143" s="35">
        <f t="shared" si="22"/>
        <v>0</v>
      </c>
      <c r="K143" s="36">
        <f t="shared" si="23"/>
        <v>17.990933488914816</v>
      </c>
      <c r="L143" s="33" t="str">
        <f t="shared" si="24"/>
        <v/>
      </c>
      <c r="M143" s="37" t="str">
        <f t="shared" si="25"/>
        <v/>
      </c>
      <c r="N143" s="70">
        <f t="shared" si="26"/>
        <v>0</v>
      </c>
    </row>
    <row r="144" spans="1:14" s="38" customFormat="1" ht="15">
      <c r="A144" s="39">
        <v>136</v>
      </c>
      <c r="B144" s="40" t="s">
        <v>160</v>
      </c>
      <c r="C144" s="31">
        <f t="shared" si="17"/>
        <v>1</v>
      </c>
      <c r="D144" s="32">
        <v>9</v>
      </c>
      <c r="E144" s="33">
        <v>30826709.25</v>
      </c>
      <c r="F144" s="34">
        <f t="shared" si="21"/>
        <v>258.07908804895857</v>
      </c>
      <c r="G144" s="34">
        <v>12.890541487338607</v>
      </c>
      <c r="H144" s="33">
        <v>10750.207827662833</v>
      </c>
      <c r="I144" s="33">
        <v>138576</v>
      </c>
      <c r="J144" s="35">
        <f t="shared" si="22"/>
        <v>0.44953225099756638</v>
      </c>
      <c r="K144" s="36">
        <f t="shared" si="23"/>
        <v>245.18854656161997</v>
      </c>
      <c r="L144" s="33" t="str">
        <f t="shared" si="24"/>
        <v/>
      </c>
      <c r="M144" s="37" t="str">
        <f t="shared" si="25"/>
        <v/>
      </c>
      <c r="N144" s="70">
        <f t="shared" si="26"/>
        <v>0</v>
      </c>
    </row>
    <row r="145" spans="1:14" s="38" customFormat="1" ht="15">
      <c r="A145" s="39">
        <v>137</v>
      </c>
      <c r="B145" s="40" t="s">
        <v>161</v>
      </c>
      <c r="C145" s="31">
        <f t="shared" si="17"/>
        <v>1</v>
      </c>
      <c r="D145" s="32">
        <v>15</v>
      </c>
      <c r="E145" s="33">
        <v>79640631</v>
      </c>
      <c r="F145" s="34">
        <f t="shared" si="21"/>
        <v>1034.5316024533154</v>
      </c>
      <c r="G145" s="34">
        <v>870.28558400104146</v>
      </c>
      <c r="H145" s="33">
        <v>11547.346278906045</v>
      </c>
      <c r="I145" s="33">
        <v>10049489</v>
      </c>
      <c r="J145" s="35">
        <f t="shared" si="22"/>
        <v>12.618545174510231</v>
      </c>
      <c r="K145" s="36">
        <f t="shared" si="23"/>
        <v>-249.56662252905221</v>
      </c>
      <c r="L145" s="33" t="str">
        <f t="shared" si="24"/>
        <v/>
      </c>
      <c r="M145" s="37">
        <f t="shared" si="25"/>
        <v>164.24601845227392</v>
      </c>
      <c r="N145" s="70">
        <f>IF(IF(AND(C145=1,H145&gt;0,E145&gt;0),1,0)=1,IF(OR(AND(C145=1,M145&lt;10),AND(C145=1,I145/E145&gt;0.145)),1,0),0)</f>
        <v>0</v>
      </c>
    </row>
    <row r="146" spans="1:14" s="38" customFormat="1" ht="15">
      <c r="A146" s="39">
        <v>138</v>
      </c>
      <c r="B146" s="40" t="s">
        <v>162</v>
      </c>
      <c r="C146" s="31">
        <f t="shared" si="17"/>
        <v>1</v>
      </c>
      <c r="D146" s="32">
        <v>9</v>
      </c>
      <c r="E146" s="33">
        <v>11954462</v>
      </c>
      <c r="F146" s="34">
        <f t="shared" si="21"/>
        <v>103.37771786782646</v>
      </c>
      <c r="G146" s="34">
        <v>1.9861675507957157</v>
      </c>
      <c r="H146" s="33">
        <v>10407.48047249015</v>
      </c>
      <c r="I146" s="33">
        <v>20671</v>
      </c>
      <c r="J146" s="35">
        <f t="shared" si="22"/>
        <v>0.17291451509904837</v>
      </c>
      <c r="K146" s="36">
        <f t="shared" si="23"/>
        <v>101.39155031703075</v>
      </c>
      <c r="L146" s="33" t="str">
        <f t="shared" si="24"/>
        <v/>
      </c>
      <c r="M146" s="37" t="str">
        <f t="shared" si="25"/>
        <v/>
      </c>
      <c r="N146" s="70">
        <f t="shared" ref="N146:N156" si="27">IF(IF(AND(C146=1,H146&gt;0,E146&gt;0),1,0)=1,IF(OR(AND(C146=1,K146&lt;10),AND(C146=1,I146/E146&gt;0.085)),1,0),0)</f>
        <v>0</v>
      </c>
    </row>
    <row r="147" spans="1:14" s="38" customFormat="1" ht="15">
      <c r="A147" s="39">
        <v>139</v>
      </c>
      <c r="B147" s="40" t="s">
        <v>163</v>
      </c>
      <c r="C147" s="31">
        <f t="shared" si="17"/>
        <v>1</v>
      </c>
      <c r="D147" s="32">
        <v>9</v>
      </c>
      <c r="E147" s="33">
        <v>39797721.126652688</v>
      </c>
      <c r="F147" s="34">
        <f t="shared" si="21"/>
        <v>317.63873425726871</v>
      </c>
      <c r="G147" s="34">
        <v>21.898108297467722</v>
      </c>
      <c r="H147" s="33">
        <v>11276.3165039491</v>
      </c>
      <c r="I147" s="33">
        <v>246930</v>
      </c>
      <c r="J147" s="35">
        <f t="shared" si="22"/>
        <v>0.62046266220663082</v>
      </c>
      <c r="K147" s="36">
        <f t="shared" si="23"/>
        <v>295.74062595980098</v>
      </c>
      <c r="L147" s="33" t="str">
        <f t="shared" si="24"/>
        <v/>
      </c>
      <c r="M147" s="37" t="str">
        <f t="shared" si="25"/>
        <v/>
      </c>
      <c r="N147" s="70">
        <f t="shared" si="27"/>
        <v>0</v>
      </c>
    </row>
    <row r="148" spans="1:14" s="38" customFormat="1" ht="15">
      <c r="A148" s="39">
        <v>140</v>
      </c>
      <c r="B148" s="40" t="s">
        <v>164</v>
      </c>
      <c r="C148" s="31">
        <f t="shared" si="17"/>
        <v>0</v>
      </c>
      <c r="D148" s="32">
        <v>0</v>
      </c>
      <c r="E148" s="33">
        <v>0</v>
      </c>
      <c r="F148" s="34" t="str">
        <f t="shared" si="21"/>
        <v/>
      </c>
      <c r="G148" s="34">
        <v>0</v>
      </c>
      <c r="H148" s="33">
        <v>0</v>
      </c>
      <c r="I148" s="33">
        <v>0</v>
      </c>
      <c r="J148" s="35" t="str">
        <f t="shared" si="22"/>
        <v/>
      </c>
      <c r="K148" s="36" t="str">
        <f t="shared" si="23"/>
        <v/>
      </c>
      <c r="L148" s="33" t="str">
        <f t="shared" si="24"/>
        <v/>
      </c>
      <c r="M148" s="37" t="str">
        <f t="shared" si="25"/>
        <v/>
      </c>
      <c r="N148" s="70">
        <f t="shared" si="27"/>
        <v>0</v>
      </c>
    </row>
    <row r="149" spans="1:14" s="38" customFormat="1" ht="15">
      <c r="A149" s="39">
        <v>141</v>
      </c>
      <c r="B149" s="40" t="s">
        <v>165</v>
      </c>
      <c r="C149" s="31">
        <f t="shared" si="17"/>
        <v>1</v>
      </c>
      <c r="D149" s="32">
        <v>9</v>
      </c>
      <c r="E149" s="33">
        <v>40837644.132630572</v>
      </c>
      <c r="F149" s="34">
        <f t="shared" si="21"/>
        <v>276.51027845247728</v>
      </c>
      <c r="G149" s="34">
        <v>69.807676006305726</v>
      </c>
      <c r="H149" s="33">
        <v>13292.048283002345</v>
      </c>
      <c r="I149" s="33">
        <v>927887</v>
      </c>
      <c r="J149" s="35">
        <f t="shared" si="22"/>
        <v>2.2721364557329813</v>
      </c>
      <c r="K149" s="36">
        <f t="shared" si="23"/>
        <v>206.70260244617157</v>
      </c>
      <c r="L149" s="33" t="str">
        <f t="shared" si="24"/>
        <v/>
      </c>
      <c r="M149" s="37" t="str">
        <f t="shared" si="25"/>
        <v/>
      </c>
      <c r="N149" s="70">
        <f t="shared" si="27"/>
        <v>0</v>
      </c>
    </row>
    <row r="150" spans="1:14" s="38" customFormat="1" ht="15">
      <c r="A150" s="39">
        <v>142</v>
      </c>
      <c r="B150" s="40" t="s">
        <v>166</v>
      </c>
      <c r="C150" s="31">
        <f t="shared" si="17"/>
        <v>1</v>
      </c>
      <c r="D150" s="32">
        <v>9</v>
      </c>
      <c r="E150" s="33">
        <v>15988672</v>
      </c>
      <c r="F150" s="34">
        <f t="shared" si="21"/>
        <v>107.37167221020964</v>
      </c>
      <c r="G150" s="34">
        <v>26.157407407407415</v>
      </c>
      <c r="H150" s="33">
        <v>13401.863362831855</v>
      </c>
      <c r="I150" s="33">
        <v>350558</v>
      </c>
      <c r="J150" s="35">
        <f t="shared" si="22"/>
        <v>2.1925398181912792</v>
      </c>
      <c r="K150" s="36">
        <f t="shared" si="23"/>
        <v>81.214264802802219</v>
      </c>
      <c r="L150" s="33" t="str">
        <f t="shared" si="24"/>
        <v/>
      </c>
      <c r="M150" s="37" t="str">
        <f t="shared" si="25"/>
        <v/>
      </c>
      <c r="N150" s="70">
        <f t="shared" si="27"/>
        <v>0</v>
      </c>
    </row>
    <row r="151" spans="1:14" s="38" customFormat="1" ht="15">
      <c r="A151" s="39">
        <v>143</v>
      </c>
      <c r="B151" s="40" t="s">
        <v>167</v>
      </c>
      <c r="C151" s="31">
        <f t="shared" si="17"/>
        <v>0</v>
      </c>
      <c r="D151" s="32">
        <v>0</v>
      </c>
      <c r="E151" s="33">
        <v>1059174</v>
      </c>
      <c r="F151" s="34" t="str">
        <f t="shared" si="21"/>
        <v/>
      </c>
      <c r="G151" s="34">
        <v>0</v>
      </c>
      <c r="H151" s="33">
        <v>14394</v>
      </c>
      <c r="I151" s="33">
        <v>0</v>
      </c>
      <c r="J151" s="35" t="str">
        <f t="shared" si="22"/>
        <v/>
      </c>
      <c r="K151" s="36" t="str">
        <f t="shared" si="23"/>
        <v/>
      </c>
      <c r="L151" s="33" t="str">
        <f t="shared" si="24"/>
        <v/>
      </c>
      <c r="M151" s="37" t="str">
        <f t="shared" si="25"/>
        <v/>
      </c>
      <c r="N151" s="70">
        <f t="shared" si="27"/>
        <v>0</v>
      </c>
    </row>
    <row r="152" spans="1:14" s="38" customFormat="1" ht="15">
      <c r="A152" s="39">
        <v>144</v>
      </c>
      <c r="B152" s="40" t="s">
        <v>168</v>
      </c>
      <c r="C152" s="31">
        <f t="shared" si="17"/>
        <v>1</v>
      </c>
      <c r="D152" s="32">
        <v>9</v>
      </c>
      <c r="E152" s="33">
        <v>22568043.020883564</v>
      </c>
      <c r="F152" s="34">
        <f t="shared" si="21"/>
        <v>180.08013759016939</v>
      </c>
      <c r="G152" s="34">
        <v>0</v>
      </c>
      <c r="H152" s="33">
        <v>11279</v>
      </c>
      <c r="I152" s="33">
        <v>0</v>
      </c>
      <c r="J152" s="35">
        <f t="shared" si="22"/>
        <v>0</v>
      </c>
      <c r="K152" s="36">
        <f t="shared" si="23"/>
        <v>180.08013759016939</v>
      </c>
      <c r="L152" s="33" t="str">
        <f t="shared" si="24"/>
        <v/>
      </c>
      <c r="M152" s="37" t="str">
        <f t="shared" si="25"/>
        <v/>
      </c>
      <c r="N152" s="70">
        <f t="shared" si="27"/>
        <v>0</v>
      </c>
    </row>
    <row r="153" spans="1:14" s="38" customFormat="1" ht="15">
      <c r="A153" s="39">
        <v>145</v>
      </c>
      <c r="B153" s="40" t="s">
        <v>169</v>
      </c>
      <c r="C153" s="31">
        <f t="shared" si="17"/>
        <v>1</v>
      </c>
      <c r="D153" s="32">
        <v>9</v>
      </c>
      <c r="E153" s="33">
        <v>12270374.266338451</v>
      </c>
      <c r="F153" s="34">
        <f t="shared" si="21"/>
        <v>120.03820887409168</v>
      </c>
      <c r="G153" s="34">
        <v>2.3855820105820107</v>
      </c>
      <c r="H153" s="33">
        <v>9199.8514000554478</v>
      </c>
      <c r="I153" s="33">
        <v>21947</v>
      </c>
      <c r="J153" s="35">
        <f t="shared" si="22"/>
        <v>0.17886169992554848</v>
      </c>
      <c r="K153" s="36">
        <f t="shared" si="23"/>
        <v>117.65262686350967</v>
      </c>
      <c r="L153" s="33" t="str">
        <f t="shared" si="24"/>
        <v/>
      </c>
      <c r="M153" s="37" t="str">
        <f t="shared" si="25"/>
        <v/>
      </c>
      <c r="N153" s="70">
        <f t="shared" si="27"/>
        <v>0</v>
      </c>
    </row>
    <row r="154" spans="1:14" s="38" customFormat="1" ht="15">
      <c r="A154" s="39">
        <v>146</v>
      </c>
      <c r="B154" s="40" t="s">
        <v>170</v>
      </c>
      <c r="C154" s="31">
        <v>0</v>
      </c>
      <c r="D154" s="32">
        <v>0</v>
      </c>
      <c r="E154" s="33">
        <v>194735</v>
      </c>
      <c r="F154" s="34" t="str">
        <f t="shared" si="21"/>
        <v/>
      </c>
      <c r="G154" s="34">
        <v>0</v>
      </c>
      <c r="H154" s="33">
        <v>16890</v>
      </c>
      <c r="I154" s="33">
        <v>0</v>
      </c>
      <c r="J154" s="35" t="str">
        <f t="shared" si="22"/>
        <v/>
      </c>
      <c r="K154" s="36" t="str">
        <f t="shared" si="23"/>
        <v/>
      </c>
      <c r="L154" s="33" t="str">
        <f t="shared" si="24"/>
        <v/>
      </c>
      <c r="M154" s="37" t="str">
        <f t="shared" si="25"/>
        <v/>
      </c>
      <c r="N154" s="70">
        <f t="shared" si="27"/>
        <v>0</v>
      </c>
    </row>
    <row r="155" spans="1:14" s="38" customFormat="1" ht="15">
      <c r="A155" s="39">
        <v>147</v>
      </c>
      <c r="B155" s="40" t="s">
        <v>171</v>
      </c>
      <c r="C155" s="31">
        <f t="shared" ref="C155:C218" si="28">VLOOKUP(A155,distinfo,3)</f>
        <v>0</v>
      </c>
      <c r="D155" s="32">
        <v>0</v>
      </c>
      <c r="E155" s="33">
        <v>12894</v>
      </c>
      <c r="F155" s="34" t="str">
        <f t="shared" si="21"/>
        <v/>
      </c>
      <c r="G155" s="34">
        <v>0</v>
      </c>
      <c r="H155" s="33">
        <v>12894</v>
      </c>
      <c r="I155" s="33">
        <v>0</v>
      </c>
      <c r="J155" s="35" t="str">
        <f t="shared" si="22"/>
        <v/>
      </c>
      <c r="K155" s="36" t="str">
        <f t="shared" si="23"/>
        <v/>
      </c>
      <c r="L155" s="33" t="str">
        <f t="shared" si="24"/>
        <v/>
      </c>
      <c r="M155" s="37" t="str">
        <f t="shared" si="25"/>
        <v/>
      </c>
      <c r="N155" s="70">
        <f t="shared" si="27"/>
        <v>0</v>
      </c>
    </row>
    <row r="156" spans="1:14" s="38" customFormat="1" ht="15">
      <c r="A156" s="39">
        <v>148</v>
      </c>
      <c r="B156" s="40" t="s">
        <v>172</v>
      </c>
      <c r="C156" s="31">
        <f t="shared" si="28"/>
        <v>1</v>
      </c>
      <c r="D156" s="32">
        <v>9</v>
      </c>
      <c r="E156" s="33">
        <v>3266708.5150615</v>
      </c>
      <c r="F156" s="34">
        <f t="shared" si="21"/>
        <v>24.9115293405222</v>
      </c>
      <c r="G156" s="34">
        <v>1.0098360655737706</v>
      </c>
      <c r="H156" s="33">
        <v>11801.915584415583</v>
      </c>
      <c r="I156" s="33">
        <v>11918</v>
      </c>
      <c r="J156" s="35">
        <f t="shared" si="22"/>
        <v>0.3648320609277142</v>
      </c>
      <c r="K156" s="36">
        <f t="shared" si="23"/>
        <v>23.901693274948428</v>
      </c>
      <c r="L156" s="33" t="str">
        <f t="shared" si="24"/>
        <v/>
      </c>
      <c r="M156" s="37" t="str">
        <f t="shared" si="25"/>
        <v/>
      </c>
      <c r="N156" s="70">
        <f t="shared" si="27"/>
        <v>0</v>
      </c>
    </row>
    <row r="157" spans="1:14" s="38" customFormat="1" ht="15">
      <c r="A157" s="39">
        <v>149</v>
      </c>
      <c r="B157" s="40" t="s">
        <v>173</v>
      </c>
      <c r="C157" s="31">
        <f t="shared" si="28"/>
        <v>1</v>
      </c>
      <c r="D157" s="32">
        <v>15</v>
      </c>
      <c r="E157" s="33">
        <v>167955756</v>
      </c>
      <c r="F157" s="34">
        <f t="shared" si="21"/>
        <v>2176.2051058806492</v>
      </c>
      <c r="G157" s="34">
        <v>1265.2211614642324</v>
      </c>
      <c r="H157" s="33">
        <v>11576.741241862379</v>
      </c>
      <c r="I157" s="33">
        <v>14647138</v>
      </c>
      <c r="J157" s="35">
        <f t="shared" si="22"/>
        <v>8.7208312170021731</v>
      </c>
      <c r="K157" s="36">
        <f t="shared" si="23"/>
        <v>40.501902064157093</v>
      </c>
      <c r="L157" s="33" t="str">
        <f t="shared" si="24"/>
        <v/>
      </c>
      <c r="M157" s="37">
        <f t="shared" si="25"/>
        <v>910.98394441641676</v>
      </c>
      <c r="N157" s="70">
        <f>IF(IF(AND(C157=1,H157&gt;0,E157&gt;0),1,0)=1,IF(OR(AND(C157=1,M157&lt;10),AND(C157=1,I157/E157&gt;0.145)),1,0),0)</f>
        <v>0</v>
      </c>
    </row>
    <row r="158" spans="1:14" s="38" customFormat="1" ht="15">
      <c r="A158" s="39">
        <v>150</v>
      </c>
      <c r="B158" s="40" t="s">
        <v>174</v>
      </c>
      <c r="C158" s="31">
        <f t="shared" si="28"/>
        <v>1</v>
      </c>
      <c r="D158" s="32">
        <v>9</v>
      </c>
      <c r="E158" s="33">
        <v>10661563</v>
      </c>
      <c r="F158" s="34">
        <f t="shared" si="21"/>
        <v>55.149617242505386</v>
      </c>
      <c r="G158" s="34">
        <v>1.0098360655737706</v>
      </c>
      <c r="H158" s="33">
        <v>17398.863636363636</v>
      </c>
      <c r="I158" s="33">
        <v>17570</v>
      </c>
      <c r="J158" s="35">
        <f t="shared" si="22"/>
        <v>0.16479760050191516</v>
      </c>
      <c r="K158" s="36">
        <f t="shared" si="23"/>
        <v>54.139781176931614</v>
      </c>
      <c r="L158" s="33" t="str">
        <f t="shared" si="24"/>
        <v/>
      </c>
      <c r="M158" s="37" t="str">
        <f t="shared" si="25"/>
        <v/>
      </c>
      <c r="N158" s="70">
        <f t="shared" ref="N158:N167" si="29">IF(IF(AND(C158=1,H158&gt;0,E158&gt;0),1,0)=1,IF(OR(AND(C158=1,K158&lt;10),AND(C158=1,I158/E158&gt;0.085)),1,0),0)</f>
        <v>0</v>
      </c>
    </row>
    <row r="159" spans="1:14" s="38" customFormat="1" ht="15">
      <c r="A159" s="39">
        <v>151</v>
      </c>
      <c r="B159" s="40" t="s">
        <v>175</v>
      </c>
      <c r="C159" s="31">
        <f t="shared" si="28"/>
        <v>1</v>
      </c>
      <c r="D159" s="32">
        <v>9</v>
      </c>
      <c r="E159" s="33">
        <v>17773867.195644788</v>
      </c>
      <c r="F159" s="34">
        <f t="shared" si="21"/>
        <v>175.21661462472832</v>
      </c>
      <c r="G159" s="34">
        <v>11</v>
      </c>
      <c r="H159" s="33">
        <v>9129.545454545454</v>
      </c>
      <c r="I159" s="33">
        <v>100425</v>
      </c>
      <c r="J159" s="35">
        <f t="shared" si="22"/>
        <v>0.56501491146849347</v>
      </c>
      <c r="K159" s="36">
        <f t="shared" si="23"/>
        <v>164.21661462472832</v>
      </c>
      <c r="L159" s="33" t="str">
        <f t="shared" si="24"/>
        <v/>
      </c>
      <c r="M159" s="37" t="str">
        <f t="shared" si="25"/>
        <v/>
      </c>
      <c r="N159" s="70">
        <f t="shared" si="29"/>
        <v>0</v>
      </c>
    </row>
    <row r="160" spans="1:14" s="38" customFormat="1" ht="15">
      <c r="A160" s="39">
        <v>152</v>
      </c>
      <c r="B160" s="40" t="s">
        <v>176</v>
      </c>
      <c r="C160" s="31">
        <f t="shared" si="28"/>
        <v>1</v>
      </c>
      <c r="D160" s="32">
        <v>9</v>
      </c>
      <c r="E160" s="33">
        <v>11326341</v>
      </c>
      <c r="F160" s="34">
        <f t="shared" si="21"/>
        <v>58.507185329736551</v>
      </c>
      <c r="G160" s="34">
        <v>0</v>
      </c>
      <c r="H160" s="33">
        <v>17423</v>
      </c>
      <c r="I160" s="33">
        <v>0</v>
      </c>
      <c r="J160" s="35">
        <f t="shared" si="22"/>
        <v>0</v>
      </c>
      <c r="K160" s="36">
        <f t="shared" si="23"/>
        <v>58.507185329736551</v>
      </c>
      <c r="L160" s="33" t="str">
        <f t="shared" si="24"/>
        <v/>
      </c>
      <c r="M160" s="37" t="str">
        <f t="shared" si="25"/>
        <v/>
      </c>
      <c r="N160" s="70">
        <f t="shared" si="29"/>
        <v>0</v>
      </c>
    </row>
    <row r="161" spans="1:14" s="38" customFormat="1" ht="15">
      <c r="A161" s="39">
        <v>153</v>
      </c>
      <c r="B161" s="40" t="s">
        <v>177</v>
      </c>
      <c r="C161" s="31">
        <f t="shared" si="28"/>
        <v>1</v>
      </c>
      <c r="D161" s="32">
        <v>9</v>
      </c>
      <c r="E161" s="33">
        <v>68178064</v>
      </c>
      <c r="F161" s="34">
        <f t="shared" si="21"/>
        <v>625.13620638957309</v>
      </c>
      <c r="G161" s="34">
        <v>81.23517168409272</v>
      </c>
      <c r="H161" s="33">
        <v>9815.5021214307089</v>
      </c>
      <c r="I161" s="33">
        <v>797364</v>
      </c>
      <c r="J161" s="35">
        <f t="shared" si="22"/>
        <v>1.1695315959690495</v>
      </c>
      <c r="K161" s="36">
        <f t="shared" si="23"/>
        <v>543.90103470548036</v>
      </c>
      <c r="L161" s="33" t="str">
        <f t="shared" si="24"/>
        <v/>
      </c>
      <c r="M161" s="37" t="str">
        <f t="shared" si="25"/>
        <v/>
      </c>
      <c r="N161" s="70">
        <f t="shared" si="29"/>
        <v>0</v>
      </c>
    </row>
    <row r="162" spans="1:14" s="38" customFormat="1" ht="15">
      <c r="A162" s="39">
        <v>154</v>
      </c>
      <c r="B162" s="40" t="s">
        <v>178</v>
      </c>
      <c r="C162" s="31">
        <f t="shared" si="28"/>
        <v>1</v>
      </c>
      <c r="D162" s="32">
        <v>9</v>
      </c>
      <c r="E162" s="33">
        <v>2324390.6565395701</v>
      </c>
      <c r="F162" s="34">
        <f t="shared" si="21"/>
        <v>12.412648165387209</v>
      </c>
      <c r="G162" s="34">
        <v>5.3571428571428568</v>
      </c>
      <c r="H162" s="33">
        <v>16853.386666666669</v>
      </c>
      <c r="I162" s="33">
        <v>90286</v>
      </c>
      <c r="J162" s="35">
        <f t="shared" si="22"/>
        <v>3.884286823558869</v>
      </c>
      <c r="K162" s="36">
        <f t="shared" si="23"/>
        <v>7.055505308244352</v>
      </c>
      <c r="L162" s="33" t="str">
        <f t="shared" si="24"/>
        <v/>
      </c>
      <c r="M162" s="37" t="str">
        <f t="shared" si="25"/>
        <v/>
      </c>
      <c r="N162" s="70">
        <f t="shared" si="29"/>
        <v>1</v>
      </c>
    </row>
    <row r="163" spans="1:14" s="38" customFormat="1" ht="15">
      <c r="A163" s="39">
        <v>155</v>
      </c>
      <c r="B163" s="40" t="s">
        <v>179</v>
      </c>
      <c r="C163" s="31">
        <f t="shared" si="28"/>
        <v>1</v>
      </c>
      <c r="D163" s="32">
        <v>9</v>
      </c>
      <c r="E163" s="33">
        <v>106026273.93682025</v>
      </c>
      <c r="F163" s="34">
        <f t="shared" si="21"/>
        <v>677.12682604947486</v>
      </c>
      <c r="G163" s="34">
        <v>2.1719457013574659</v>
      </c>
      <c r="H163" s="33">
        <v>14092.433333333334</v>
      </c>
      <c r="I163" s="33">
        <v>30608</v>
      </c>
      <c r="J163" s="35">
        <f t="shared" si="22"/>
        <v>2.8868316185702167E-2</v>
      </c>
      <c r="K163" s="36">
        <f t="shared" si="23"/>
        <v>674.9548803481174</v>
      </c>
      <c r="L163" s="33" t="str">
        <f t="shared" si="24"/>
        <v/>
      </c>
      <c r="M163" s="37" t="str">
        <f t="shared" si="25"/>
        <v/>
      </c>
      <c r="N163" s="70">
        <f t="shared" si="29"/>
        <v>0</v>
      </c>
    </row>
    <row r="164" spans="1:14" s="38" customFormat="1" ht="15">
      <c r="A164" s="39">
        <v>156</v>
      </c>
      <c r="B164" s="40" t="s">
        <v>180</v>
      </c>
      <c r="C164" s="31">
        <f t="shared" si="28"/>
        <v>0</v>
      </c>
      <c r="D164" s="32">
        <v>0</v>
      </c>
      <c r="E164" s="33">
        <v>0</v>
      </c>
      <c r="F164" s="34" t="str">
        <f t="shared" si="21"/>
        <v/>
      </c>
      <c r="G164" s="34">
        <v>0</v>
      </c>
      <c r="H164" s="33">
        <v>0</v>
      </c>
      <c r="I164" s="33">
        <v>0</v>
      </c>
      <c r="J164" s="35" t="str">
        <f t="shared" si="22"/>
        <v/>
      </c>
      <c r="K164" s="36" t="str">
        <f t="shared" si="23"/>
        <v/>
      </c>
      <c r="L164" s="33" t="str">
        <f t="shared" si="24"/>
        <v/>
      </c>
      <c r="M164" s="37" t="str">
        <f t="shared" si="25"/>
        <v/>
      </c>
      <c r="N164" s="70">
        <f t="shared" si="29"/>
        <v>0</v>
      </c>
    </row>
    <row r="165" spans="1:14" s="38" customFormat="1" ht="15">
      <c r="A165" s="39">
        <v>157</v>
      </c>
      <c r="B165" s="40" t="s">
        <v>181</v>
      </c>
      <c r="C165" s="31">
        <f t="shared" si="28"/>
        <v>1</v>
      </c>
      <c r="D165" s="32">
        <v>9</v>
      </c>
      <c r="E165" s="33">
        <v>12580339.473477099</v>
      </c>
      <c r="F165" s="34">
        <f t="shared" si="21"/>
        <v>44.959114303654417</v>
      </c>
      <c r="G165" s="34">
        <v>2.9661016949152548</v>
      </c>
      <c r="H165" s="33">
        <v>25183.559999999994</v>
      </c>
      <c r="I165" s="33">
        <v>74697</v>
      </c>
      <c r="J165" s="35">
        <f t="shared" si="22"/>
        <v>0.59375981194690597</v>
      </c>
      <c r="K165" s="36">
        <f t="shared" si="23"/>
        <v>41.993012608739164</v>
      </c>
      <c r="L165" s="33" t="str">
        <f t="shared" si="24"/>
        <v/>
      </c>
      <c r="M165" s="37" t="str">
        <f t="shared" si="25"/>
        <v/>
      </c>
      <c r="N165" s="70">
        <f t="shared" si="29"/>
        <v>0</v>
      </c>
    </row>
    <row r="166" spans="1:14" s="38" customFormat="1" ht="15">
      <c r="A166" s="39">
        <v>158</v>
      </c>
      <c r="B166" s="40" t="s">
        <v>182</v>
      </c>
      <c r="C166" s="31">
        <f t="shared" si="28"/>
        <v>1</v>
      </c>
      <c r="D166" s="32">
        <v>9</v>
      </c>
      <c r="E166" s="33">
        <v>19668828.067078341</v>
      </c>
      <c r="F166" s="34">
        <f t="shared" si="21"/>
        <v>149.60224467675573</v>
      </c>
      <c r="G166" s="34">
        <v>54.049069842052596</v>
      </c>
      <c r="H166" s="33">
        <v>11832.673566241567</v>
      </c>
      <c r="I166" s="33">
        <v>639545</v>
      </c>
      <c r="J166" s="35">
        <f t="shared" si="22"/>
        <v>3.2515663760896341</v>
      </c>
      <c r="K166" s="36">
        <f t="shared" si="23"/>
        <v>95.553174834703128</v>
      </c>
      <c r="L166" s="33" t="str">
        <f t="shared" si="24"/>
        <v/>
      </c>
      <c r="M166" s="37" t="str">
        <f t="shared" si="25"/>
        <v/>
      </c>
      <c r="N166" s="70">
        <f t="shared" si="29"/>
        <v>0</v>
      </c>
    </row>
    <row r="167" spans="1:14" s="38" customFormat="1" ht="15">
      <c r="A167" s="39">
        <v>159</v>
      </c>
      <c r="B167" s="40" t="s">
        <v>183</v>
      </c>
      <c r="C167" s="31">
        <f t="shared" si="28"/>
        <v>1</v>
      </c>
      <c r="D167" s="32">
        <v>9</v>
      </c>
      <c r="E167" s="33">
        <v>36651003.59625984</v>
      </c>
      <c r="F167" s="34">
        <f t="shared" si="21"/>
        <v>271.01869661097794</v>
      </c>
      <c r="G167" s="34">
        <v>10.096638655462183</v>
      </c>
      <c r="H167" s="33">
        <v>12171.080316271331</v>
      </c>
      <c r="I167" s="33">
        <v>122887</v>
      </c>
      <c r="J167" s="35">
        <f t="shared" si="22"/>
        <v>0.33528959084913124</v>
      </c>
      <c r="K167" s="36">
        <f t="shared" si="23"/>
        <v>260.92205795551575</v>
      </c>
      <c r="L167" s="33" t="str">
        <f t="shared" si="24"/>
        <v/>
      </c>
      <c r="M167" s="37" t="str">
        <f t="shared" si="25"/>
        <v/>
      </c>
      <c r="N167" s="70">
        <f t="shared" si="29"/>
        <v>0</v>
      </c>
    </row>
    <row r="168" spans="1:14" s="38" customFormat="1" ht="15">
      <c r="A168" s="39">
        <v>160</v>
      </c>
      <c r="B168" s="40" t="s">
        <v>184</v>
      </c>
      <c r="C168" s="31">
        <f t="shared" si="28"/>
        <v>1</v>
      </c>
      <c r="D168" s="32">
        <v>15</v>
      </c>
      <c r="E168" s="33">
        <v>170547865</v>
      </c>
      <c r="F168" s="34">
        <f t="shared" si="21"/>
        <v>2226.1715398217734</v>
      </c>
      <c r="G168" s="34">
        <v>1362.5775344015933</v>
      </c>
      <c r="H168" s="33">
        <v>11491.558171679842</v>
      </c>
      <c r="I168" s="33">
        <v>15658139</v>
      </c>
      <c r="J168" s="35">
        <f t="shared" si="22"/>
        <v>9.1810818036332495</v>
      </c>
      <c r="K168" s="36">
        <f t="shared" si="23"/>
        <v>-26.874610508529031</v>
      </c>
      <c r="L168" s="33" t="str">
        <f t="shared" si="24"/>
        <v/>
      </c>
      <c r="M168" s="37">
        <f t="shared" si="25"/>
        <v>863.59400542018011</v>
      </c>
      <c r="N168" s="70">
        <f>IF(IF(AND(C168=1,H168&gt;0,E168&gt;0),1,0)=1,IF(OR(AND(C168=1,M168&lt;10),AND(C168=1,I168/E168&gt;0.145)),1,0),0)</f>
        <v>0</v>
      </c>
    </row>
    <row r="169" spans="1:14" s="38" customFormat="1" ht="15">
      <c r="A169" s="39">
        <v>161</v>
      </c>
      <c r="B169" s="40" t="s">
        <v>185</v>
      </c>
      <c r="C169" s="31">
        <f t="shared" si="28"/>
        <v>1</v>
      </c>
      <c r="D169" s="32">
        <v>9</v>
      </c>
      <c r="E169" s="33">
        <v>32174995.021613542</v>
      </c>
      <c r="F169" s="34">
        <f t="shared" si="21"/>
        <v>217.65106684898299</v>
      </c>
      <c r="G169" s="34">
        <v>23.986380180814837</v>
      </c>
      <c r="H169" s="33">
        <v>13304.550232020834</v>
      </c>
      <c r="I169" s="33">
        <v>319128</v>
      </c>
      <c r="J169" s="35">
        <f t="shared" si="22"/>
        <v>0.99185096931833516</v>
      </c>
      <c r="K169" s="36">
        <f t="shared" si="23"/>
        <v>193.66468666816814</v>
      </c>
      <c r="L169" s="33" t="str">
        <f t="shared" si="24"/>
        <v/>
      </c>
      <c r="M169" s="37" t="str">
        <f t="shared" si="25"/>
        <v/>
      </c>
      <c r="N169" s="70">
        <f>IF(IF(AND(C169=1,H169&gt;0,E169&gt;0),1,0)=1,IF(OR(AND(C169=1,K169&lt;10),AND(C169=1,I169/E169&gt;0.085)),1,0),0)</f>
        <v>0</v>
      </c>
    </row>
    <row r="170" spans="1:14" s="38" customFormat="1" ht="15">
      <c r="A170" s="39">
        <v>162</v>
      </c>
      <c r="B170" s="40" t="s">
        <v>186</v>
      </c>
      <c r="C170" s="31">
        <f t="shared" si="28"/>
        <v>1</v>
      </c>
      <c r="D170" s="32">
        <v>9</v>
      </c>
      <c r="E170" s="33">
        <v>18114362.16086214</v>
      </c>
      <c r="F170" s="34">
        <f t="shared" si="21"/>
        <v>149.76690596623672</v>
      </c>
      <c r="G170" s="34">
        <v>37.637385388938192</v>
      </c>
      <c r="H170" s="33">
        <v>10885.53298179989</v>
      </c>
      <c r="I170" s="33">
        <v>409703</v>
      </c>
      <c r="J170" s="35">
        <f t="shared" si="22"/>
        <v>2.2617578050040512</v>
      </c>
      <c r="K170" s="36">
        <f t="shared" si="23"/>
        <v>112.12952057729854</v>
      </c>
      <c r="L170" s="33" t="str">
        <f t="shared" si="24"/>
        <v/>
      </c>
      <c r="M170" s="37" t="str">
        <f t="shared" si="25"/>
        <v/>
      </c>
      <c r="N170" s="70">
        <f>IF(IF(AND(C170=1,H170&gt;0,E170&gt;0),1,0)=1,IF(OR(AND(C170=1,K170&lt;10),AND(C170=1,I170/E170&gt;0.085)),1,0),0)</f>
        <v>0</v>
      </c>
    </row>
    <row r="171" spans="1:14" s="38" customFormat="1" ht="15">
      <c r="A171" s="39">
        <v>163</v>
      </c>
      <c r="B171" s="40" t="s">
        <v>187</v>
      </c>
      <c r="C171" s="31">
        <f t="shared" si="28"/>
        <v>1</v>
      </c>
      <c r="D171" s="32">
        <v>15</v>
      </c>
      <c r="E171" s="33">
        <v>175471737.88483596</v>
      </c>
      <c r="F171" s="34">
        <f t="shared" si="21"/>
        <v>2364.6123508470478</v>
      </c>
      <c r="G171" s="34">
        <v>807.82346323393551</v>
      </c>
      <c r="H171" s="33">
        <v>11131.110210642692</v>
      </c>
      <c r="I171" s="33">
        <v>8991972</v>
      </c>
      <c r="J171" s="35">
        <f t="shared" si="22"/>
        <v>5.1244559998041002</v>
      </c>
      <c r="K171" s="36">
        <f t="shared" si="23"/>
        <v>610.94394727429324</v>
      </c>
      <c r="L171" s="33" t="str">
        <f t="shared" si="24"/>
        <v/>
      </c>
      <c r="M171" s="37">
        <f t="shared" si="25"/>
        <v>1556.7888876131124</v>
      </c>
      <c r="N171" s="70">
        <f>IF(IF(AND(C171=1,H171&gt;0,E171&gt;0),1,0)=1,IF(OR(AND(C171=1,M171&lt;10),AND(C171=1,I171/E171&gt;0.145)),1,0),0)</f>
        <v>0</v>
      </c>
    </row>
    <row r="172" spans="1:14" s="38" customFormat="1" ht="15">
      <c r="A172" s="39">
        <v>164</v>
      </c>
      <c r="B172" s="40" t="s">
        <v>188</v>
      </c>
      <c r="C172" s="31">
        <f t="shared" si="28"/>
        <v>1</v>
      </c>
      <c r="D172" s="32">
        <v>9</v>
      </c>
      <c r="E172" s="33">
        <v>26242064.31895471</v>
      </c>
      <c r="F172" s="34">
        <f t="shared" si="21"/>
        <v>220.68213241125255</v>
      </c>
      <c r="G172" s="34">
        <v>2.0066889632107019</v>
      </c>
      <c r="H172" s="33">
        <v>10702.206666666669</v>
      </c>
      <c r="I172" s="33">
        <v>21476</v>
      </c>
      <c r="J172" s="35">
        <f t="shared" si="22"/>
        <v>8.1838073937223879E-2</v>
      </c>
      <c r="K172" s="36">
        <f t="shared" si="23"/>
        <v>218.67544344804185</v>
      </c>
      <c r="L172" s="33" t="str">
        <f t="shared" si="24"/>
        <v/>
      </c>
      <c r="M172" s="37" t="str">
        <f t="shared" si="25"/>
        <v/>
      </c>
      <c r="N172" s="70">
        <f>IF(IF(AND(C172=1,H172&gt;0,E172&gt;0),1,0)=1,IF(OR(AND(C172=1,K172&lt;10),AND(C172=1,I172/E172&gt;0.085)),1,0),0)</f>
        <v>0</v>
      </c>
    </row>
    <row r="173" spans="1:14" s="38" customFormat="1" ht="15">
      <c r="A173" s="39">
        <v>165</v>
      </c>
      <c r="B173" s="40" t="s">
        <v>189</v>
      </c>
      <c r="C173" s="31">
        <f t="shared" si="28"/>
        <v>1</v>
      </c>
      <c r="D173" s="32">
        <v>14</v>
      </c>
      <c r="E173" s="33">
        <v>80424387</v>
      </c>
      <c r="F173" s="34">
        <f t="shared" si="21"/>
        <v>1228.210756955631</v>
      </c>
      <c r="G173" s="34">
        <v>777.97658871365093</v>
      </c>
      <c r="H173" s="33">
        <v>9822.1400371889085</v>
      </c>
      <c r="I173" s="33">
        <v>7641395</v>
      </c>
      <c r="J173" s="35">
        <f t="shared" si="22"/>
        <v>9.5013406816516994</v>
      </c>
      <c r="K173" s="36">
        <f t="shared" si="23"/>
        <v>-41.050134540272325</v>
      </c>
      <c r="L173" s="33">
        <f t="shared" si="24"/>
        <v>450.23416824198011</v>
      </c>
      <c r="M173" s="37" t="str">
        <f t="shared" si="25"/>
        <v/>
      </c>
      <c r="N173" s="70">
        <f>IF(IF(AND(C173=1,H173&gt;0,E173&gt;0),1,0)=1,IF(OR(AND(C173=1,L173&lt;10),AND(C173=1,I173/E173&gt;0.135)),1,0),0)</f>
        <v>0</v>
      </c>
    </row>
    <row r="174" spans="1:14" s="38" customFormat="1" ht="15">
      <c r="A174" s="39">
        <v>166</v>
      </c>
      <c r="B174" s="40" t="s">
        <v>190</v>
      </c>
      <c r="C174" s="31">
        <f t="shared" si="28"/>
        <v>0</v>
      </c>
      <c r="D174" s="32">
        <v>0</v>
      </c>
      <c r="E174" s="33">
        <v>0</v>
      </c>
      <c r="F174" s="34" t="str">
        <f t="shared" si="21"/>
        <v/>
      </c>
      <c r="G174" s="34">
        <v>0</v>
      </c>
      <c r="H174" s="33">
        <v>0</v>
      </c>
      <c r="I174" s="33">
        <v>0</v>
      </c>
      <c r="J174" s="35" t="str">
        <f t="shared" si="22"/>
        <v/>
      </c>
      <c r="K174" s="36" t="str">
        <f t="shared" si="23"/>
        <v/>
      </c>
      <c r="L174" s="33" t="str">
        <f t="shared" si="24"/>
        <v/>
      </c>
      <c r="M174" s="37" t="str">
        <f t="shared" si="25"/>
        <v/>
      </c>
      <c r="N174" s="70">
        <f t="shared" ref="N174:N188" si="30">IF(IF(AND(C174=1,H174&gt;0,E174&gt;0),1,0)=1,IF(OR(AND(C174=1,K174&lt;10),AND(C174=1,I174/E174&gt;0.085)),1,0),0)</f>
        <v>0</v>
      </c>
    </row>
    <row r="175" spans="1:14" s="38" customFormat="1" ht="15">
      <c r="A175" s="39">
        <v>167</v>
      </c>
      <c r="B175" s="40" t="s">
        <v>191</v>
      </c>
      <c r="C175" s="31">
        <f t="shared" si="28"/>
        <v>1</v>
      </c>
      <c r="D175" s="32">
        <v>9</v>
      </c>
      <c r="E175" s="33">
        <v>48629472.435333632</v>
      </c>
      <c r="F175" s="34">
        <f t="shared" si="21"/>
        <v>459.65998013850128</v>
      </c>
      <c r="G175" s="34">
        <v>155.12345679012336</v>
      </c>
      <c r="H175" s="33">
        <v>9521.5000397930817</v>
      </c>
      <c r="I175" s="33">
        <v>1477008</v>
      </c>
      <c r="J175" s="35">
        <f t="shared" si="22"/>
        <v>3.0372692238520407</v>
      </c>
      <c r="K175" s="36">
        <f t="shared" si="23"/>
        <v>304.53652334837795</v>
      </c>
      <c r="L175" s="33" t="str">
        <f t="shared" si="24"/>
        <v/>
      </c>
      <c r="M175" s="37" t="str">
        <f t="shared" si="25"/>
        <v/>
      </c>
      <c r="N175" s="70">
        <f t="shared" si="30"/>
        <v>0</v>
      </c>
    </row>
    <row r="176" spans="1:14" s="38" customFormat="1" ht="15">
      <c r="A176" s="39">
        <v>168</v>
      </c>
      <c r="B176" s="40" t="s">
        <v>192</v>
      </c>
      <c r="C176" s="31">
        <f t="shared" si="28"/>
        <v>1</v>
      </c>
      <c r="D176" s="32">
        <v>9</v>
      </c>
      <c r="E176" s="33">
        <v>41577546.670260035</v>
      </c>
      <c r="F176" s="34">
        <f t="shared" si="21"/>
        <v>336.32779081767239</v>
      </c>
      <c r="G176" s="34">
        <v>177</v>
      </c>
      <c r="H176" s="33">
        <v>11125.988700564973</v>
      </c>
      <c r="I176" s="33">
        <v>1969300</v>
      </c>
      <c r="J176" s="35">
        <f t="shared" si="22"/>
        <v>4.7364506992631643</v>
      </c>
      <c r="K176" s="36">
        <f t="shared" si="23"/>
        <v>159.32779081767239</v>
      </c>
      <c r="L176" s="33" t="str">
        <f t="shared" si="24"/>
        <v/>
      </c>
      <c r="M176" s="37" t="str">
        <f t="shared" si="25"/>
        <v/>
      </c>
      <c r="N176" s="70">
        <f t="shared" si="30"/>
        <v>0</v>
      </c>
    </row>
    <row r="177" spans="1:14" s="38" customFormat="1" ht="15">
      <c r="A177" s="39">
        <v>169</v>
      </c>
      <c r="B177" s="40" t="s">
        <v>193</v>
      </c>
      <c r="C177" s="31">
        <f t="shared" si="28"/>
        <v>1</v>
      </c>
      <c r="D177" s="32">
        <v>9</v>
      </c>
      <c r="E177" s="33">
        <v>6559236</v>
      </c>
      <c r="F177" s="34">
        <f t="shared" si="21"/>
        <v>42.430190469345213</v>
      </c>
      <c r="G177" s="34">
        <v>0</v>
      </c>
      <c r="H177" s="33">
        <v>13913</v>
      </c>
      <c r="I177" s="33">
        <v>0</v>
      </c>
      <c r="J177" s="35">
        <f t="shared" si="22"/>
        <v>0</v>
      </c>
      <c r="K177" s="36">
        <f t="shared" si="23"/>
        <v>42.430190469345213</v>
      </c>
      <c r="L177" s="33" t="str">
        <f t="shared" si="24"/>
        <v/>
      </c>
      <c r="M177" s="37" t="str">
        <f t="shared" si="25"/>
        <v/>
      </c>
      <c r="N177" s="70">
        <f t="shared" si="30"/>
        <v>0</v>
      </c>
    </row>
    <row r="178" spans="1:14" s="38" customFormat="1" ht="15">
      <c r="A178" s="39">
        <v>170</v>
      </c>
      <c r="B178" s="40" t="s">
        <v>194</v>
      </c>
      <c r="C178" s="31">
        <f t="shared" si="28"/>
        <v>1</v>
      </c>
      <c r="D178" s="32">
        <v>9</v>
      </c>
      <c r="E178" s="33">
        <v>66602865.189750746</v>
      </c>
      <c r="F178" s="34">
        <f t="shared" si="21"/>
        <v>530.07888887264482</v>
      </c>
      <c r="G178" s="34">
        <v>307.66068180112114</v>
      </c>
      <c r="H178" s="33">
        <v>11308.237307518448</v>
      </c>
      <c r="I178" s="33">
        <v>3479100</v>
      </c>
      <c r="J178" s="35">
        <f t="shared" si="22"/>
        <v>5.2236491479579543</v>
      </c>
      <c r="K178" s="36">
        <f t="shared" si="23"/>
        <v>222.41820707152368</v>
      </c>
      <c r="L178" s="33" t="str">
        <f t="shared" si="24"/>
        <v/>
      </c>
      <c r="M178" s="37" t="str">
        <f t="shared" si="25"/>
        <v/>
      </c>
      <c r="N178" s="70">
        <f t="shared" si="30"/>
        <v>0</v>
      </c>
    </row>
    <row r="179" spans="1:14" s="38" customFormat="1" ht="15">
      <c r="A179" s="39">
        <v>171</v>
      </c>
      <c r="B179" s="40" t="s">
        <v>195</v>
      </c>
      <c r="C179" s="31">
        <f t="shared" si="28"/>
        <v>1</v>
      </c>
      <c r="D179" s="32">
        <v>9</v>
      </c>
      <c r="E179" s="33">
        <v>45900876.218883365</v>
      </c>
      <c r="F179" s="34">
        <f t="shared" si="21"/>
        <v>395.07879973699488</v>
      </c>
      <c r="G179" s="34">
        <v>34.067460317460323</v>
      </c>
      <c r="H179" s="33">
        <v>10456.341525917296</v>
      </c>
      <c r="I179" s="33">
        <v>356221</v>
      </c>
      <c r="J179" s="35">
        <f t="shared" si="22"/>
        <v>0.77606579513062246</v>
      </c>
      <c r="K179" s="36">
        <f t="shared" si="23"/>
        <v>361.01133941953458</v>
      </c>
      <c r="L179" s="33" t="str">
        <f t="shared" si="24"/>
        <v/>
      </c>
      <c r="M179" s="37" t="str">
        <f t="shared" si="25"/>
        <v/>
      </c>
      <c r="N179" s="70">
        <f t="shared" si="30"/>
        <v>0</v>
      </c>
    </row>
    <row r="180" spans="1:14" s="38" customFormat="1" ht="15">
      <c r="A180" s="39">
        <v>172</v>
      </c>
      <c r="B180" s="40" t="s">
        <v>196</v>
      </c>
      <c r="C180" s="31">
        <f t="shared" si="28"/>
        <v>1</v>
      </c>
      <c r="D180" s="32">
        <v>9</v>
      </c>
      <c r="E180" s="33">
        <v>24933886.55760001</v>
      </c>
      <c r="F180" s="34">
        <f t="shared" si="21"/>
        <v>168.80125204067926</v>
      </c>
      <c r="G180" s="34">
        <v>48.714479025710418</v>
      </c>
      <c r="H180" s="33">
        <v>13294.035222222223</v>
      </c>
      <c r="I180" s="33">
        <v>647612</v>
      </c>
      <c r="J180" s="35">
        <f t="shared" si="22"/>
        <v>2.5973167019266943</v>
      </c>
      <c r="K180" s="36">
        <f t="shared" si="23"/>
        <v>120.08677301496884</v>
      </c>
      <c r="L180" s="33" t="str">
        <f t="shared" si="24"/>
        <v/>
      </c>
      <c r="M180" s="37" t="str">
        <f t="shared" si="25"/>
        <v/>
      </c>
      <c r="N180" s="70">
        <f t="shared" si="30"/>
        <v>0</v>
      </c>
    </row>
    <row r="181" spans="1:14" s="38" customFormat="1" ht="15">
      <c r="A181" s="39">
        <v>173</v>
      </c>
      <c r="B181" s="40" t="s">
        <v>197</v>
      </c>
      <c r="C181" s="31">
        <f t="shared" si="28"/>
        <v>1</v>
      </c>
      <c r="D181" s="32">
        <v>9</v>
      </c>
      <c r="E181" s="33">
        <v>7372887</v>
      </c>
      <c r="F181" s="34">
        <f t="shared" si="21"/>
        <v>45.737512406947893</v>
      </c>
      <c r="G181" s="34">
        <v>0</v>
      </c>
      <c r="H181" s="33">
        <v>14508</v>
      </c>
      <c r="I181" s="33">
        <v>0</v>
      </c>
      <c r="J181" s="35">
        <f t="shared" si="22"/>
        <v>0</v>
      </c>
      <c r="K181" s="36">
        <f t="shared" si="23"/>
        <v>45.737512406947893</v>
      </c>
      <c r="L181" s="33" t="str">
        <f t="shared" si="24"/>
        <v/>
      </c>
      <c r="M181" s="37" t="str">
        <f t="shared" si="25"/>
        <v/>
      </c>
      <c r="N181" s="70">
        <f t="shared" si="30"/>
        <v>0</v>
      </c>
    </row>
    <row r="182" spans="1:14" s="38" customFormat="1" ht="15">
      <c r="A182" s="39">
        <v>174</v>
      </c>
      <c r="B182" s="40" t="s">
        <v>198</v>
      </c>
      <c r="C182" s="31">
        <f t="shared" si="28"/>
        <v>1</v>
      </c>
      <c r="D182" s="32">
        <v>9</v>
      </c>
      <c r="E182" s="33">
        <v>17356078.389424186</v>
      </c>
      <c r="F182" s="34">
        <f t="shared" si="21"/>
        <v>124.63740481376107</v>
      </c>
      <c r="G182" s="34">
        <v>15.060803702924471</v>
      </c>
      <c r="H182" s="33">
        <v>12532.730903553866</v>
      </c>
      <c r="I182" s="33">
        <v>188753</v>
      </c>
      <c r="J182" s="35">
        <f t="shared" si="22"/>
        <v>1.087532539119064</v>
      </c>
      <c r="K182" s="36">
        <f t="shared" si="23"/>
        <v>109.57660111083659</v>
      </c>
      <c r="L182" s="33" t="str">
        <f t="shared" si="24"/>
        <v/>
      </c>
      <c r="M182" s="37" t="str">
        <f t="shared" si="25"/>
        <v/>
      </c>
      <c r="N182" s="70">
        <f t="shared" si="30"/>
        <v>0</v>
      </c>
    </row>
    <row r="183" spans="1:14" s="38" customFormat="1" ht="15">
      <c r="A183" s="39">
        <v>175</v>
      </c>
      <c r="B183" s="40" t="s">
        <v>199</v>
      </c>
      <c r="C183" s="31">
        <f t="shared" si="28"/>
        <v>1</v>
      </c>
      <c r="D183" s="32">
        <v>9</v>
      </c>
      <c r="E183" s="33">
        <v>31184103.242685188</v>
      </c>
      <c r="F183" s="34">
        <f t="shared" si="21"/>
        <v>251.75540831016028</v>
      </c>
      <c r="G183" s="34">
        <v>0</v>
      </c>
      <c r="H183" s="33">
        <v>11148</v>
      </c>
      <c r="I183" s="33">
        <v>0</v>
      </c>
      <c r="J183" s="35">
        <f t="shared" si="22"/>
        <v>0</v>
      </c>
      <c r="K183" s="36">
        <f t="shared" si="23"/>
        <v>251.75540831016028</v>
      </c>
      <c r="L183" s="33" t="str">
        <f t="shared" si="24"/>
        <v/>
      </c>
      <c r="M183" s="37" t="str">
        <f t="shared" si="25"/>
        <v/>
      </c>
      <c r="N183" s="70">
        <f t="shared" si="30"/>
        <v>0</v>
      </c>
    </row>
    <row r="184" spans="1:14" s="38" customFormat="1" ht="15">
      <c r="A184" s="39">
        <v>176</v>
      </c>
      <c r="B184" s="40" t="s">
        <v>200</v>
      </c>
      <c r="C184" s="31">
        <f t="shared" si="28"/>
        <v>1</v>
      </c>
      <c r="D184" s="32">
        <v>9</v>
      </c>
      <c r="E184" s="33">
        <v>63556452.662734412</v>
      </c>
      <c r="F184" s="34">
        <f t="shared" si="21"/>
        <v>503.22252578884616</v>
      </c>
      <c r="G184" s="34">
        <v>322.12182817861003</v>
      </c>
      <c r="H184" s="33">
        <v>11366.901214685015</v>
      </c>
      <c r="I184" s="33">
        <v>3661527</v>
      </c>
      <c r="J184" s="35">
        <f t="shared" si="22"/>
        <v>5.761062561861471</v>
      </c>
      <c r="K184" s="36">
        <f t="shared" si="23"/>
        <v>181.10069761023613</v>
      </c>
      <c r="L184" s="33" t="str">
        <f t="shared" si="24"/>
        <v/>
      </c>
      <c r="M184" s="37" t="str">
        <f t="shared" si="25"/>
        <v/>
      </c>
      <c r="N184" s="70">
        <f t="shared" si="30"/>
        <v>0</v>
      </c>
    </row>
    <row r="185" spans="1:14" s="38" customFormat="1" ht="15">
      <c r="A185" s="39">
        <v>177</v>
      </c>
      <c r="B185" s="40" t="s">
        <v>201</v>
      </c>
      <c r="C185" s="31">
        <f t="shared" si="28"/>
        <v>1</v>
      </c>
      <c r="D185" s="32">
        <v>9</v>
      </c>
      <c r="E185" s="33">
        <v>28448224.298253812</v>
      </c>
      <c r="F185" s="34">
        <f t="shared" si="21"/>
        <v>238.65479384677818</v>
      </c>
      <c r="G185" s="34">
        <v>16.950255229706737</v>
      </c>
      <c r="H185" s="33">
        <v>10728.216037791555</v>
      </c>
      <c r="I185" s="33">
        <v>181846</v>
      </c>
      <c r="J185" s="35">
        <f t="shared" si="22"/>
        <v>0.63921740103533264</v>
      </c>
      <c r="K185" s="36">
        <f t="shared" si="23"/>
        <v>221.70453861707145</v>
      </c>
      <c r="L185" s="33" t="str">
        <f t="shared" si="24"/>
        <v/>
      </c>
      <c r="M185" s="37" t="str">
        <f t="shared" si="25"/>
        <v/>
      </c>
      <c r="N185" s="70">
        <f t="shared" si="30"/>
        <v>0</v>
      </c>
    </row>
    <row r="186" spans="1:14" s="38" customFormat="1" ht="15">
      <c r="A186" s="39">
        <v>178</v>
      </c>
      <c r="B186" s="40" t="s">
        <v>202</v>
      </c>
      <c r="C186" s="31">
        <f t="shared" si="28"/>
        <v>1</v>
      </c>
      <c r="D186" s="32">
        <v>9</v>
      </c>
      <c r="E186" s="33">
        <v>36505926.950670131</v>
      </c>
      <c r="F186" s="34">
        <f t="shared" si="21"/>
        <v>367.38629953885794</v>
      </c>
      <c r="G186" s="34">
        <v>258.85794321722085</v>
      </c>
      <c r="H186" s="33">
        <v>8942.9938723471787</v>
      </c>
      <c r="I186" s="33">
        <v>2314965</v>
      </c>
      <c r="J186" s="35">
        <f t="shared" si="22"/>
        <v>6.3413401421861568</v>
      </c>
      <c r="K186" s="36">
        <f t="shared" si="23"/>
        <v>108.52835632163709</v>
      </c>
      <c r="L186" s="33" t="str">
        <f t="shared" si="24"/>
        <v/>
      </c>
      <c r="M186" s="37" t="str">
        <f t="shared" si="25"/>
        <v/>
      </c>
      <c r="N186" s="70">
        <f t="shared" si="30"/>
        <v>0</v>
      </c>
    </row>
    <row r="187" spans="1:14" s="38" customFormat="1" ht="15">
      <c r="A187" s="39">
        <v>179</v>
      </c>
      <c r="B187" s="40" t="s">
        <v>203</v>
      </c>
      <c r="C187" s="31">
        <f t="shared" si="28"/>
        <v>0</v>
      </c>
      <c r="D187" s="32">
        <v>0</v>
      </c>
      <c r="E187" s="33">
        <v>26488</v>
      </c>
      <c r="F187" s="34" t="str">
        <f t="shared" si="21"/>
        <v/>
      </c>
      <c r="G187" s="34">
        <v>0</v>
      </c>
      <c r="H187" s="33">
        <v>13244</v>
      </c>
      <c r="I187" s="33">
        <v>0</v>
      </c>
      <c r="J187" s="35" t="str">
        <f t="shared" si="22"/>
        <v/>
      </c>
      <c r="K187" s="36" t="str">
        <f t="shared" si="23"/>
        <v/>
      </c>
      <c r="L187" s="33" t="str">
        <f t="shared" si="24"/>
        <v/>
      </c>
      <c r="M187" s="37" t="str">
        <f t="shared" si="25"/>
        <v/>
      </c>
      <c r="N187" s="70">
        <f t="shared" si="30"/>
        <v>0</v>
      </c>
    </row>
    <row r="188" spans="1:14" s="38" customFormat="1" ht="15">
      <c r="A188" s="39">
        <v>180</v>
      </c>
      <c r="B188" s="40" t="s">
        <v>204</v>
      </c>
      <c r="C188" s="31">
        <f t="shared" si="28"/>
        <v>0</v>
      </c>
      <c r="D188" s="32">
        <v>0</v>
      </c>
      <c r="E188" s="33">
        <v>0</v>
      </c>
      <c r="F188" s="34" t="str">
        <f t="shared" si="21"/>
        <v/>
      </c>
      <c r="G188" s="34">
        <v>0</v>
      </c>
      <c r="H188" s="33">
        <v>0</v>
      </c>
      <c r="I188" s="33">
        <v>0</v>
      </c>
      <c r="J188" s="35" t="str">
        <f t="shared" si="22"/>
        <v/>
      </c>
      <c r="K188" s="36" t="str">
        <f t="shared" si="23"/>
        <v/>
      </c>
      <c r="L188" s="33" t="str">
        <f t="shared" si="24"/>
        <v/>
      </c>
      <c r="M188" s="37" t="str">
        <f t="shared" si="25"/>
        <v/>
      </c>
      <c r="N188" s="70">
        <f t="shared" si="30"/>
        <v>0</v>
      </c>
    </row>
    <row r="189" spans="1:14" s="38" customFormat="1" ht="15">
      <c r="A189" s="39">
        <v>181</v>
      </c>
      <c r="B189" s="40" t="s">
        <v>205</v>
      </c>
      <c r="C189" s="31">
        <f t="shared" si="28"/>
        <v>1</v>
      </c>
      <c r="D189" s="32">
        <v>15</v>
      </c>
      <c r="E189" s="33">
        <v>73551040</v>
      </c>
      <c r="F189" s="34">
        <f t="shared" si="21"/>
        <v>1051.5922278966625</v>
      </c>
      <c r="G189" s="34">
        <v>38.961405801360243</v>
      </c>
      <c r="H189" s="33">
        <v>10491.382217674733</v>
      </c>
      <c r="I189" s="33">
        <v>408759</v>
      </c>
      <c r="J189" s="35">
        <f t="shared" si="22"/>
        <v>0.55574876983384602</v>
      </c>
      <c r="K189" s="36">
        <f t="shared" si="23"/>
        <v>591.9939309366373</v>
      </c>
      <c r="L189" s="33" t="str">
        <f t="shared" si="24"/>
        <v/>
      </c>
      <c r="M189" s="37">
        <f t="shared" si="25"/>
        <v>1012.6308220953023</v>
      </c>
      <c r="N189" s="70">
        <f>IF(IF(AND(C189=1,H189&gt;0,E189&gt;0),1,0)=1,IF(OR(AND(C189=1,M189&lt;10),AND(C189=1,I189/E189&gt;0.145)),1,0),0)</f>
        <v>0</v>
      </c>
    </row>
    <row r="190" spans="1:14" s="38" customFormat="1" ht="15">
      <c r="A190" s="39">
        <v>182</v>
      </c>
      <c r="B190" s="40" t="s">
        <v>206</v>
      </c>
      <c r="C190" s="31">
        <f t="shared" si="28"/>
        <v>1</v>
      </c>
      <c r="D190" s="32">
        <v>9</v>
      </c>
      <c r="E190" s="33">
        <v>35447565</v>
      </c>
      <c r="F190" s="34">
        <f t="shared" si="21"/>
        <v>334.83586104038602</v>
      </c>
      <c r="G190" s="34">
        <v>14.380511463844798</v>
      </c>
      <c r="H190" s="33">
        <v>9527.8947723440124</v>
      </c>
      <c r="I190" s="33">
        <v>137016</v>
      </c>
      <c r="J190" s="35">
        <f t="shared" si="22"/>
        <v>0.3865314867184812</v>
      </c>
      <c r="K190" s="36">
        <f t="shared" si="23"/>
        <v>320.45534957654121</v>
      </c>
      <c r="L190" s="33" t="str">
        <f t="shared" si="24"/>
        <v/>
      </c>
      <c r="M190" s="37" t="str">
        <f t="shared" si="25"/>
        <v/>
      </c>
      <c r="N190" s="70">
        <f t="shared" ref="N190:N208" si="31">IF(IF(AND(C190=1,H190&gt;0,E190&gt;0),1,0)=1,IF(OR(AND(C190=1,K190&lt;10),AND(C190=1,I190/E190&gt;0.085)),1,0),0)</f>
        <v>0</v>
      </c>
    </row>
    <row r="191" spans="1:14" s="38" customFormat="1" ht="15">
      <c r="A191" s="39">
        <v>183</v>
      </c>
      <c r="B191" s="40" t="s">
        <v>207</v>
      </c>
      <c r="C191" s="31">
        <f t="shared" si="28"/>
        <v>0</v>
      </c>
      <c r="D191" s="32">
        <v>0</v>
      </c>
      <c r="E191" s="33">
        <v>94099</v>
      </c>
      <c r="F191" s="34" t="str">
        <f t="shared" si="21"/>
        <v/>
      </c>
      <c r="G191" s="34">
        <v>0</v>
      </c>
      <c r="H191" s="33">
        <v>12894</v>
      </c>
      <c r="I191" s="33">
        <v>0</v>
      </c>
      <c r="J191" s="35" t="str">
        <f t="shared" si="22"/>
        <v/>
      </c>
      <c r="K191" s="36" t="str">
        <f t="shared" si="23"/>
        <v/>
      </c>
      <c r="L191" s="33" t="str">
        <f t="shared" si="24"/>
        <v/>
      </c>
      <c r="M191" s="37" t="str">
        <f t="shared" si="25"/>
        <v/>
      </c>
      <c r="N191" s="70">
        <f t="shared" si="31"/>
        <v>0</v>
      </c>
    </row>
    <row r="192" spans="1:14" s="38" customFormat="1" ht="15">
      <c r="A192" s="39">
        <v>184</v>
      </c>
      <c r="B192" s="40" t="s">
        <v>208</v>
      </c>
      <c r="C192" s="31">
        <f t="shared" si="28"/>
        <v>1</v>
      </c>
      <c r="D192" s="32">
        <v>9</v>
      </c>
      <c r="E192" s="33">
        <v>9645047</v>
      </c>
      <c r="F192" s="34">
        <f t="shared" si="21"/>
        <v>68.54502763739734</v>
      </c>
      <c r="G192" s="34">
        <v>0</v>
      </c>
      <c r="H192" s="33">
        <v>12664</v>
      </c>
      <c r="I192" s="33">
        <v>0</v>
      </c>
      <c r="J192" s="35">
        <f t="shared" si="22"/>
        <v>0</v>
      </c>
      <c r="K192" s="36">
        <f t="shared" si="23"/>
        <v>68.54502763739734</v>
      </c>
      <c r="L192" s="33" t="str">
        <f t="shared" si="24"/>
        <v/>
      </c>
      <c r="M192" s="37" t="str">
        <f t="shared" si="25"/>
        <v/>
      </c>
      <c r="N192" s="70">
        <f t="shared" si="31"/>
        <v>0</v>
      </c>
    </row>
    <row r="193" spans="1:14" s="38" customFormat="1" ht="15">
      <c r="A193" s="39">
        <v>185</v>
      </c>
      <c r="B193" s="40" t="s">
        <v>209</v>
      </c>
      <c r="C193" s="31">
        <f t="shared" si="28"/>
        <v>1</v>
      </c>
      <c r="D193" s="32">
        <v>9</v>
      </c>
      <c r="E193" s="33">
        <v>48431097.975881904</v>
      </c>
      <c r="F193" s="34">
        <f t="shared" si="21"/>
        <v>495.12194735234925</v>
      </c>
      <c r="G193" s="34">
        <v>3.9805825242718456</v>
      </c>
      <c r="H193" s="33">
        <v>8803.4853658536558</v>
      </c>
      <c r="I193" s="33">
        <v>35043</v>
      </c>
      <c r="J193" s="35">
        <f t="shared" si="22"/>
        <v>7.2356402114713531E-2</v>
      </c>
      <c r="K193" s="36">
        <f t="shared" si="23"/>
        <v>491.14136482807743</v>
      </c>
      <c r="L193" s="33" t="str">
        <f t="shared" si="24"/>
        <v/>
      </c>
      <c r="M193" s="37" t="str">
        <f t="shared" si="25"/>
        <v/>
      </c>
      <c r="N193" s="70">
        <f t="shared" si="31"/>
        <v>0</v>
      </c>
    </row>
    <row r="194" spans="1:14" s="38" customFormat="1" ht="15">
      <c r="A194" s="39">
        <v>186</v>
      </c>
      <c r="B194" s="40" t="s">
        <v>210</v>
      </c>
      <c r="C194" s="31">
        <f t="shared" si="28"/>
        <v>1</v>
      </c>
      <c r="D194" s="32">
        <v>9</v>
      </c>
      <c r="E194" s="33">
        <v>22653375.53714012</v>
      </c>
      <c r="F194" s="34">
        <f t="shared" si="21"/>
        <v>158.57539070876646</v>
      </c>
      <c r="G194" s="34">
        <v>3.9999999999999991</v>
      </c>
      <c r="H194" s="33">
        <v>12857.000000000004</v>
      </c>
      <c r="I194" s="33">
        <v>51428</v>
      </c>
      <c r="J194" s="35">
        <f t="shared" si="22"/>
        <v>0.22702135456892061</v>
      </c>
      <c r="K194" s="36">
        <f t="shared" si="23"/>
        <v>154.57539070876646</v>
      </c>
      <c r="L194" s="33" t="str">
        <f t="shared" si="24"/>
        <v/>
      </c>
      <c r="M194" s="37" t="str">
        <f t="shared" si="25"/>
        <v/>
      </c>
      <c r="N194" s="70">
        <f t="shared" si="31"/>
        <v>0</v>
      </c>
    </row>
    <row r="195" spans="1:14" s="38" customFormat="1" ht="15">
      <c r="A195" s="39">
        <v>187</v>
      </c>
      <c r="B195" s="40" t="s">
        <v>211</v>
      </c>
      <c r="C195" s="31">
        <f t="shared" si="28"/>
        <v>1</v>
      </c>
      <c r="D195" s="32">
        <v>9</v>
      </c>
      <c r="E195" s="33">
        <v>15199998.160638608</v>
      </c>
      <c r="F195" s="34">
        <f t="shared" si="21"/>
        <v>141.00183822484797</v>
      </c>
      <c r="G195" s="34">
        <v>1.0000000000000002</v>
      </c>
      <c r="H195" s="33">
        <v>9701.9999999999982</v>
      </c>
      <c r="I195" s="33">
        <v>9702</v>
      </c>
      <c r="J195" s="35">
        <f t="shared" si="22"/>
        <v>6.3828955092402356E-2</v>
      </c>
      <c r="K195" s="36">
        <f t="shared" si="23"/>
        <v>140.00183822484797</v>
      </c>
      <c r="L195" s="33" t="str">
        <f t="shared" si="24"/>
        <v/>
      </c>
      <c r="M195" s="37" t="str">
        <f t="shared" si="25"/>
        <v/>
      </c>
      <c r="N195" s="70">
        <f t="shared" si="31"/>
        <v>0</v>
      </c>
    </row>
    <row r="196" spans="1:14" s="38" customFormat="1" ht="15">
      <c r="A196" s="39">
        <v>188</v>
      </c>
      <c r="B196" s="40" t="s">
        <v>212</v>
      </c>
      <c r="C196" s="31">
        <f t="shared" si="28"/>
        <v>0</v>
      </c>
      <c r="D196" s="32">
        <v>0</v>
      </c>
      <c r="E196" s="33">
        <v>228793.84</v>
      </c>
      <c r="F196" s="34" t="str">
        <f t="shared" si="21"/>
        <v/>
      </c>
      <c r="G196" s="34">
        <v>0</v>
      </c>
      <c r="H196" s="33">
        <v>12894</v>
      </c>
      <c r="I196" s="33">
        <v>0</v>
      </c>
      <c r="J196" s="35" t="str">
        <f t="shared" si="22"/>
        <v/>
      </c>
      <c r="K196" s="36" t="str">
        <f t="shared" si="23"/>
        <v/>
      </c>
      <c r="L196" s="33" t="str">
        <f t="shared" si="24"/>
        <v/>
      </c>
      <c r="M196" s="37" t="str">
        <f t="shared" si="25"/>
        <v/>
      </c>
      <c r="N196" s="70">
        <f t="shared" si="31"/>
        <v>0</v>
      </c>
    </row>
    <row r="197" spans="1:14" s="38" customFormat="1" ht="15">
      <c r="A197" s="39">
        <v>189</v>
      </c>
      <c r="B197" s="40" t="s">
        <v>213</v>
      </c>
      <c r="C197" s="31">
        <f t="shared" si="28"/>
        <v>1</v>
      </c>
      <c r="D197" s="32">
        <v>9</v>
      </c>
      <c r="E197" s="33">
        <v>42907260.205120973</v>
      </c>
      <c r="F197" s="34">
        <f t="shared" si="21"/>
        <v>296.40406614880226</v>
      </c>
      <c r="G197" s="34">
        <v>5.3139533986953831</v>
      </c>
      <c r="H197" s="33">
        <v>13028.341576536406</v>
      </c>
      <c r="I197" s="33">
        <v>69232</v>
      </c>
      <c r="J197" s="35">
        <f t="shared" si="22"/>
        <v>0.16135264677593461</v>
      </c>
      <c r="K197" s="36">
        <f t="shared" si="23"/>
        <v>291.09011275010687</v>
      </c>
      <c r="L197" s="33" t="str">
        <f t="shared" si="24"/>
        <v/>
      </c>
      <c r="M197" s="37" t="str">
        <f t="shared" si="25"/>
        <v/>
      </c>
      <c r="N197" s="70">
        <f t="shared" si="31"/>
        <v>0</v>
      </c>
    </row>
    <row r="198" spans="1:14" s="38" customFormat="1" ht="15">
      <c r="A198" s="39">
        <v>190</v>
      </c>
      <c r="B198" s="40" t="s">
        <v>214</v>
      </c>
      <c r="C198" s="31">
        <f t="shared" si="28"/>
        <v>0</v>
      </c>
      <c r="D198" s="32">
        <v>0</v>
      </c>
      <c r="E198" s="33">
        <v>288501.2</v>
      </c>
      <c r="F198" s="34" t="str">
        <f t="shared" si="21"/>
        <v/>
      </c>
      <c r="G198" s="34">
        <v>0</v>
      </c>
      <c r="H198" s="33">
        <v>7026</v>
      </c>
      <c r="I198" s="33">
        <v>0</v>
      </c>
      <c r="J198" s="35" t="str">
        <f t="shared" si="22"/>
        <v/>
      </c>
      <c r="K198" s="36" t="str">
        <f t="shared" si="23"/>
        <v/>
      </c>
      <c r="L198" s="33" t="str">
        <f t="shared" si="24"/>
        <v/>
      </c>
      <c r="M198" s="37" t="str">
        <f t="shared" si="25"/>
        <v/>
      </c>
      <c r="N198" s="70">
        <f t="shared" si="31"/>
        <v>0</v>
      </c>
    </row>
    <row r="199" spans="1:14" s="38" customFormat="1" ht="15">
      <c r="A199" s="39">
        <v>191</v>
      </c>
      <c r="B199" s="40" t="s">
        <v>215</v>
      </c>
      <c r="C199" s="31">
        <f t="shared" si="28"/>
        <v>1</v>
      </c>
      <c r="D199" s="32">
        <v>9</v>
      </c>
      <c r="E199" s="33">
        <v>12945263.384873042</v>
      </c>
      <c r="F199" s="34">
        <f t="shared" si="21"/>
        <v>117.8284631931793</v>
      </c>
      <c r="G199" s="34">
        <v>11.764705882352942</v>
      </c>
      <c r="H199" s="33">
        <v>9887.8799999999992</v>
      </c>
      <c r="I199" s="33">
        <v>116328</v>
      </c>
      <c r="J199" s="35">
        <f t="shared" si="22"/>
        <v>0.89861439309093571</v>
      </c>
      <c r="K199" s="36">
        <f t="shared" si="23"/>
        <v>106.06375731082636</v>
      </c>
      <c r="L199" s="33" t="str">
        <f t="shared" si="24"/>
        <v/>
      </c>
      <c r="M199" s="37" t="str">
        <f t="shared" si="25"/>
        <v/>
      </c>
      <c r="N199" s="70">
        <f t="shared" si="31"/>
        <v>0</v>
      </c>
    </row>
    <row r="200" spans="1:14" s="38" customFormat="1" ht="15">
      <c r="A200" s="39">
        <v>192</v>
      </c>
      <c r="B200" s="40" t="s">
        <v>216</v>
      </c>
      <c r="C200" s="31">
        <f t="shared" si="28"/>
        <v>0</v>
      </c>
      <c r="D200" s="32">
        <v>0</v>
      </c>
      <c r="E200" s="33">
        <v>19684</v>
      </c>
      <c r="F200" s="34" t="str">
        <f t="shared" si="21"/>
        <v/>
      </c>
      <c r="G200" s="34">
        <v>0</v>
      </c>
      <c r="H200" s="33">
        <v>0</v>
      </c>
      <c r="I200" s="33">
        <v>0</v>
      </c>
      <c r="J200" s="35" t="str">
        <f t="shared" si="22"/>
        <v/>
      </c>
      <c r="K200" s="36" t="str">
        <f t="shared" si="23"/>
        <v/>
      </c>
      <c r="L200" s="33" t="str">
        <f t="shared" si="24"/>
        <v/>
      </c>
      <c r="M200" s="37" t="str">
        <f t="shared" si="25"/>
        <v/>
      </c>
      <c r="N200" s="70">
        <f t="shared" si="31"/>
        <v>0</v>
      </c>
    </row>
    <row r="201" spans="1:14" s="38" customFormat="1" ht="15">
      <c r="A201" s="39">
        <v>193</v>
      </c>
      <c r="B201" s="40" t="s">
        <v>217</v>
      </c>
      <c r="C201" s="31">
        <f t="shared" si="28"/>
        <v>0</v>
      </c>
      <c r="D201" s="32">
        <v>0</v>
      </c>
      <c r="E201" s="33">
        <v>0</v>
      </c>
      <c r="F201" s="34" t="str">
        <f t="shared" ref="F201:F264" si="32">IF($C201=1,MAX(K201:M201)+G201,"")</f>
        <v/>
      </c>
      <c r="G201" s="34">
        <v>0</v>
      </c>
      <c r="H201" s="33">
        <v>0</v>
      </c>
      <c r="I201" s="33">
        <v>0</v>
      </c>
      <c r="J201" s="35" t="str">
        <f t="shared" ref="J201:J264" si="33">IF($C201=1,I201/E201*100,"")</f>
        <v/>
      </c>
      <c r="K201" s="36" t="str">
        <f t="shared" ref="K201:K264" si="34">IF($C201=1,($E201/$H201*0.09)-$G201,"")</f>
        <v/>
      </c>
      <c r="L201" s="33" t="str">
        <f t="shared" ref="L201:L264" si="35">IF(AND($C201=1,$D201&gt;9.01,$D201&lt;15),($E201/$H201*0.15)-$G201,"")</f>
        <v/>
      </c>
      <c r="M201" s="37" t="str">
        <f t="shared" ref="M201:M264" si="36">IF(AND($C201=1,$D201=15),($E201/$H201*0.15)-$G201,"")</f>
        <v/>
      </c>
      <c r="N201" s="70">
        <f t="shared" si="31"/>
        <v>0</v>
      </c>
    </row>
    <row r="202" spans="1:14" s="38" customFormat="1" ht="15">
      <c r="A202" s="39">
        <v>194</v>
      </c>
      <c r="B202" s="40" t="s">
        <v>218</v>
      </c>
      <c r="C202" s="31">
        <f t="shared" si="28"/>
        <v>0</v>
      </c>
      <c r="D202" s="32">
        <v>0</v>
      </c>
      <c r="E202" s="33">
        <v>95487</v>
      </c>
      <c r="F202" s="34" t="str">
        <f t="shared" si="32"/>
        <v/>
      </c>
      <c r="G202" s="34">
        <v>0</v>
      </c>
      <c r="H202" s="33">
        <v>12894</v>
      </c>
      <c r="I202" s="33">
        <v>0</v>
      </c>
      <c r="J202" s="35" t="str">
        <f t="shared" si="33"/>
        <v/>
      </c>
      <c r="K202" s="36" t="str">
        <f t="shared" si="34"/>
        <v/>
      </c>
      <c r="L202" s="33" t="str">
        <f t="shared" si="35"/>
        <v/>
      </c>
      <c r="M202" s="37" t="str">
        <f t="shared" si="36"/>
        <v/>
      </c>
      <c r="N202" s="70">
        <f t="shared" si="31"/>
        <v>0</v>
      </c>
    </row>
    <row r="203" spans="1:14" s="38" customFormat="1" ht="15">
      <c r="A203" s="39">
        <v>195</v>
      </c>
      <c r="B203" s="40" t="s">
        <v>219</v>
      </c>
      <c r="C203" s="31">
        <f t="shared" si="28"/>
        <v>0</v>
      </c>
      <c r="D203" s="32">
        <v>0</v>
      </c>
      <c r="E203" s="33">
        <v>307053</v>
      </c>
      <c r="F203" s="34" t="str">
        <f t="shared" si="32"/>
        <v/>
      </c>
      <c r="G203" s="34">
        <v>0</v>
      </c>
      <c r="H203" s="33">
        <v>7650</v>
      </c>
      <c r="I203" s="33">
        <v>0</v>
      </c>
      <c r="J203" s="35" t="str">
        <f t="shared" si="33"/>
        <v/>
      </c>
      <c r="K203" s="36" t="str">
        <f t="shared" si="34"/>
        <v/>
      </c>
      <c r="L203" s="33" t="str">
        <f t="shared" si="35"/>
        <v/>
      </c>
      <c r="M203" s="37" t="str">
        <f t="shared" si="36"/>
        <v/>
      </c>
      <c r="N203" s="70">
        <f t="shared" si="31"/>
        <v>0</v>
      </c>
    </row>
    <row r="204" spans="1:14" s="38" customFormat="1" ht="15">
      <c r="A204" s="39">
        <v>196</v>
      </c>
      <c r="B204" s="40" t="s">
        <v>220</v>
      </c>
      <c r="C204" s="31">
        <f t="shared" si="28"/>
        <v>1</v>
      </c>
      <c r="D204" s="32">
        <v>9</v>
      </c>
      <c r="E204" s="33">
        <v>3732394.7359569008</v>
      </c>
      <c r="F204" s="34">
        <f t="shared" si="32"/>
        <v>32.042224266422487</v>
      </c>
      <c r="G204" s="34">
        <v>7.0813953488372121</v>
      </c>
      <c r="H204" s="33">
        <v>10483.527093596054</v>
      </c>
      <c r="I204" s="33">
        <v>74238</v>
      </c>
      <c r="J204" s="35">
        <f t="shared" si="33"/>
        <v>1.9890179161601209</v>
      </c>
      <c r="K204" s="36">
        <f t="shared" si="34"/>
        <v>24.960828917585275</v>
      </c>
      <c r="L204" s="33" t="str">
        <f t="shared" si="35"/>
        <v/>
      </c>
      <c r="M204" s="37" t="str">
        <f t="shared" si="36"/>
        <v/>
      </c>
      <c r="N204" s="70">
        <f t="shared" si="31"/>
        <v>0</v>
      </c>
    </row>
    <row r="205" spans="1:14" s="38" customFormat="1" ht="15">
      <c r="A205" s="39">
        <v>197</v>
      </c>
      <c r="B205" s="40" t="s">
        <v>221</v>
      </c>
      <c r="C205" s="31">
        <f t="shared" si="28"/>
        <v>1</v>
      </c>
      <c r="D205" s="32">
        <v>9</v>
      </c>
      <c r="E205" s="33">
        <v>27355159</v>
      </c>
      <c r="F205" s="34">
        <f t="shared" si="32"/>
        <v>123.2337726499149</v>
      </c>
      <c r="G205" s="34">
        <v>0</v>
      </c>
      <c r="H205" s="33">
        <v>19978</v>
      </c>
      <c r="I205" s="33">
        <v>0</v>
      </c>
      <c r="J205" s="35">
        <f t="shared" si="33"/>
        <v>0</v>
      </c>
      <c r="K205" s="36">
        <f t="shared" si="34"/>
        <v>123.2337726499149</v>
      </c>
      <c r="L205" s="33" t="str">
        <f t="shared" si="35"/>
        <v/>
      </c>
      <c r="M205" s="37" t="str">
        <f t="shared" si="36"/>
        <v/>
      </c>
      <c r="N205" s="70">
        <f t="shared" si="31"/>
        <v>0</v>
      </c>
    </row>
    <row r="206" spans="1:14" s="38" customFormat="1" ht="15">
      <c r="A206" s="39">
        <v>198</v>
      </c>
      <c r="B206" s="40" t="s">
        <v>222</v>
      </c>
      <c r="C206" s="31">
        <f t="shared" si="28"/>
        <v>1</v>
      </c>
      <c r="D206" s="32">
        <v>9</v>
      </c>
      <c r="E206" s="33">
        <v>58687934.470402464</v>
      </c>
      <c r="F206" s="34">
        <f t="shared" si="32"/>
        <v>510.37245796482011</v>
      </c>
      <c r="G206" s="34">
        <v>53.576258632769481</v>
      </c>
      <c r="H206" s="33">
        <v>10349.136243359557</v>
      </c>
      <c r="I206" s="33">
        <v>554468</v>
      </c>
      <c r="J206" s="35">
        <f t="shared" si="33"/>
        <v>0.94477341041816643</v>
      </c>
      <c r="K206" s="36">
        <f t="shared" si="34"/>
        <v>456.79619933205061</v>
      </c>
      <c r="L206" s="33" t="str">
        <f t="shared" si="35"/>
        <v/>
      </c>
      <c r="M206" s="37" t="str">
        <f t="shared" si="36"/>
        <v/>
      </c>
      <c r="N206" s="70">
        <f t="shared" si="31"/>
        <v>0</v>
      </c>
    </row>
    <row r="207" spans="1:14" s="38" customFormat="1" ht="15">
      <c r="A207" s="39">
        <v>199</v>
      </c>
      <c r="B207" s="40" t="s">
        <v>223</v>
      </c>
      <c r="C207" s="31">
        <f t="shared" si="28"/>
        <v>1</v>
      </c>
      <c r="D207" s="32">
        <v>9</v>
      </c>
      <c r="E207" s="33">
        <v>72080040.461598679</v>
      </c>
      <c r="F207" s="34">
        <f t="shared" si="32"/>
        <v>509.14408319786133</v>
      </c>
      <c r="G207" s="34">
        <v>5.9037511911981282</v>
      </c>
      <c r="H207" s="33">
        <v>12741.390611472259</v>
      </c>
      <c r="I207" s="33">
        <v>75222</v>
      </c>
      <c r="J207" s="35">
        <f t="shared" si="33"/>
        <v>0.10435898692381454</v>
      </c>
      <c r="K207" s="36">
        <f t="shared" si="34"/>
        <v>503.24033200666321</v>
      </c>
      <c r="L207" s="33" t="str">
        <f t="shared" si="35"/>
        <v/>
      </c>
      <c r="M207" s="37" t="str">
        <f t="shared" si="36"/>
        <v/>
      </c>
      <c r="N207" s="70">
        <f t="shared" si="31"/>
        <v>0</v>
      </c>
    </row>
    <row r="208" spans="1:14" s="38" customFormat="1" ht="15">
      <c r="A208" s="39">
        <v>200</v>
      </c>
      <c r="B208" s="40" t="s">
        <v>224</v>
      </c>
      <c r="C208" s="31">
        <f t="shared" si="28"/>
        <v>0</v>
      </c>
      <c r="D208" s="32">
        <v>0</v>
      </c>
      <c r="E208" s="33">
        <v>886962</v>
      </c>
      <c r="F208" s="34" t="str">
        <f t="shared" si="32"/>
        <v/>
      </c>
      <c r="G208" s="34">
        <v>0</v>
      </c>
      <c r="H208" s="33">
        <v>8274</v>
      </c>
      <c r="I208" s="33">
        <v>0</v>
      </c>
      <c r="J208" s="35" t="str">
        <f t="shared" si="33"/>
        <v/>
      </c>
      <c r="K208" s="36" t="str">
        <f t="shared" si="34"/>
        <v/>
      </c>
      <c r="L208" s="33" t="str">
        <f t="shared" si="35"/>
        <v/>
      </c>
      <c r="M208" s="37" t="str">
        <f t="shared" si="36"/>
        <v/>
      </c>
      <c r="N208" s="70">
        <f t="shared" si="31"/>
        <v>0</v>
      </c>
    </row>
    <row r="209" spans="1:14" s="38" customFormat="1" ht="15">
      <c r="A209" s="39">
        <v>201</v>
      </c>
      <c r="B209" s="40" t="s">
        <v>225</v>
      </c>
      <c r="C209" s="31">
        <f t="shared" si="28"/>
        <v>1</v>
      </c>
      <c r="D209" s="32">
        <v>15</v>
      </c>
      <c r="E209" s="33">
        <v>144229730.90748948</v>
      </c>
      <c r="F209" s="34">
        <f t="shared" si="32"/>
        <v>1977.2966250094116</v>
      </c>
      <c r="G209" s="34">
        <v>692.85070951856414</v>
      </c>
      <c r="H209" s="33">
        <v>10941.433552500219</v>
      </c>
      <c r="I209" s="33">
        <v>7580780</v>
      </c>
      <c r="J209" s="35">
        <f t="shared" si="33"/>
        <v>5.2560453051544522</v>
      </c>
      <c r="K209" s="36">
        <f t="shared" si="34"/>
        <v>493.52726548708279</v>
      </c>
      <c r="L209" s="33" t="str">
        <f t="shared" si="35"/>
        <v/>
      </c>
      <c r="M209" s="37">
        <f t="shared" si="36"/>
        <v>1284.4459154908475</v>
      </c>
      <c r="N209" s="70">
        <f>IF(IF(AND(C209=1,H209&gt;0,E209&gt;0),1,0)=1,IF(OR(AND(C209=1,M209&lt;10),AND(C209=1,I209/E209&gt;0.145)),1,0),0)</f>
        <v>0</v>
      </c>
    </row>
    <row r="210" spans="1:14" s="38" customFormat="1" ht="15">
      <c r="A210" s="39">
        <v>202</v>
      </c>
      <c r="B210" s="40" t="s">
        <v>226</v>
      </c>
      <c r="C210" s="31">
        <f t="shared" si="28"/>
        <v>0</v>
      </c>
      <c r="D210" s="32">
        <v>0</v>
      </c>
      <c r="E210" s="33">
        <v>0</v>
      </c>
      <c r="F210" s="34" t="str">
        <f t="shared" si="32"/>
        <v/>
      </c>
      <c r="G210" s="34">
        <v>0</v>
      </c>
      <c r="H210" s="33">
        <v>0</v>
      </c>
      <c r="I210" s="33">
        <v>0</v>
      </c>
      <c r="J210" s="35" t="str">
        <f t="shared" si="33"/>
        <v/>
      </c>
      <c r="K210" s="36" t="str">
        <f t="shared" si="34"/>
        <v/>
      </c>
      <c r="L210" s="33" t="str">
        <f t="shared" si="35"/>
        <v/>
      </c>
      <c r="M210" s="37" t="str">
        <f t="shared" si="36"/>
        <v/>
      </c>
      <c r="N210" s="70">
        <f t="shared" ref="N210:N216" si="37">IF(IF(AND(C210=1,H210&gt;0,E210&gt;0),1,0)=1,IF(OR(AND(C210=1,K210&lt;10),AND(C210=1,I210/E210&gt;0.085)),1,0),0)</f>
        <v>0</v>
      </c>
    </row>
    <row r="211" spans="1:14" s="38" customFormat="1" ht="15">
      <c r="A211" s="39">
        <v>203</v>
      </c>
      <c r="B211" s="40" t="s">
        <v>227</v>
      </c>
      <c r="C211" s="31">
        <f t="shared" si="28"/>
        <v>0</v>
      </c>
      <c r="D211" s="32">
        <v>0</v>
      </c>
      <c r="E211" s="33">
        <v>23645</v>
      </c>
      <c r="F211" s="34" t="str">
        <f t="shared" si="32"/>
        <v/>
      </c>
      <c r="G211" s="34">
        <v>0</v>
      </c>
      <c r="H211" s="33">
        <v>0</v>
      </c>
      <c r="I211" s="33">
        <v>0</v>
      </c>
      <c r="J211" s="35" t="str">
        <f t="shared" si="33"/>
        <v/>
      </c>
      <c r="K211" s="36" t="str">
        <f t="shared" si="34"/>
        <v/>
      </c>
      <c r="L211" s="33" t="str">
        <f t="shared" si="35"/>
        <v/>
      </c>
      <c r="M211" s="37" t="str">
        <f t="shared" si="36"/>
        <v/>
      </c>
      <c r="N211" s="70">
        <f t="shared" si="37"/>
        <v>0</v>
      </c>
    </row>
    <row r="212" spans="1:14" s="38" customFormat="1" ht="15">
      <c r="A212" s="39">
        <v>204</v>
      </c>
      <c r="B212" s="40" t="s">
        <v>228</v>
      </c>
      <c r="C212" s="31">
        <f t="shared" si="28"/>
        <v>1</v>
      </c>
      <c r="D212" s="32">
        <v>9</v>
      </c>
      <c r="E212" s="33">
        <v>30504524.800000001</v>
      </c>
      <c r="F212" s="34">
        <f t="shared" si="32"/>
        <v>239.00123896578742</v>
      </c>
      <c r="G212" s="34">
        <v>162</v>
      </c>
      <c r="H212" s="33">
        <v>11487</v>
      </c>
      <c r="I212" s="33">
        <v>1860894</v>
      </c>
      <c r="J212" s="35">
        <f t="shared" si="33"/>
        <v>6.100386785897415</v>
      </c>
      <c r="K212" s="36">
        <f t="shared" si="34"/>
        <v>77.001238965787422</v>
      </c>
      <c r="L212" s="33" t="str">
        <f t="shared" si="35"/>
        <v/>
      </c>
      <c r="M212" s="37" t="str">
        <f t="shared" si="36"/>
        <v/>
      </c>
      <c r="N212" s="70">
        <f t="shared" si="37"/>
        <v>0</v>
      </c>
    </row>
    <row r="213" spans="1:14" s="38" customFormat="1" ht="15">
      <c r="A213" s="39">
        <v>205</v>
      </c>
      <c r="B213" s="40" t="s">
        <v>229</v>
      </c>
      <c r="C213" s="31">
        <f t="shared" si="28"/>
        <v>0</v>
      </c>
      <c r="D213" s="32">
        <v>0</v>
      </c>
      <c r="E213" s="33">
        <v>0</v>
      </c>
      <c r="F213" s="34" t="str">
        <f t="shared" si="32"/>
        <v/>
      </c>
      <c r="G213" s="34">
        <v>0</v>
      </c>
      <c r="H213" s="33">
        <v>0</v>
      </c>
      <c r="I213" s="33">
        <v>0</v>
      </c>
      <c r="J213" s="35" t="str">
        <f t="shared" si="33"/>
        <v/>
      </c>
      <c r="K213" s="36" t="str">
        <f t="shared" si="34"/>
        <v/>
      </c>
      <c r="L213" s="33" t="str">
        <f t="shared" si="35"/>
        <v/>
      </c>
      <c r="M213" s="37" t="str">
        <f t="shared" si="36"/>
        <v/>
      </c>
      <c r="N213" s="70">
        <f t="shared" si="37"/>
        <v>0</v>
      </c>
    </row>
    <row r="214" spans="1:14" s="38" customFormat="1" ht="15">
      <c r="A214" s="39">
        <v>206</v>
      </c>
      <c r="B214" s="40" t="s">
        <v>230</v>
      </c>
      <c r="C214" s="31">
        <f t="shared" si="28"/>
        <v>0</v>
      </c>
      <c r="D214" s="32">
        <v>0</v>
      </c>
      <c r="E214" s="33">
        <v>17388</v>
      </c>
      <c r="F214" s="34" t="str">
        <f t="shared" si="32"/>
        <v/>
      </c>
      <c r="G214" s="34">
        <v>0</v>
      </c>
      <c r="H214" s="33">
        <v>0</v>
      </c>
      <c r="I214" s="33">
        <v>0</v>
      </c>
      <c r="J214" s="35" t="str">
        <f t="shared" si="33"/>
        <v/>
      </c>
      <c r="K214" s="36" t="str">
        <f t="shared" si="34"/>
        <v/>
      </c>
      <c r="L214" s="33" t="str">
        <f t="shared" si="35"/>
        <v/>
      </c>
      <c r="M214" s="37" t="str">
        <f t="shared" si="36"/>
        <v/>
      </c>
      <c r="N214" s="70">
        <f t="shared" si="37"/>
        <v>0</v>
      </c>
    </row>
    <row r="215" spans="1:14" s="38" customFormat="1" ht="15">
      <c r="A215" s="39">
        <v>207</v>
      </c>
      <c r="B215" s="40" t="s">
        <v>231</v>
      </c>
      <c r="C215" s="31">
        <f t="shared" si="28"/>
        <v>1</v>
      </c>
      <c r="D215" s="32">
        <v>9</v>
      </c>
      <c r="E215" s="33">
        <v>179342091.97999999</v>
      </c>
      <c r="F215" s="34">
        <f t="shared" si="32"/>
        <v>1188.6021664887128</v>
      </c>
      <c r="G215" s="34">
        <v>5.9696727054348919</v>
      </c>
      <c r="H215" s="33">
        <v>13579.638951762989</v>
      </c>
      <c r="I215" s="33">
        <v>81066</v>
      </c>
      <c r="J215" s="35">
        <f t="shared" si="33"/>
        <v>4.5201881557755209E-2</v>
      </c>
      <c r="K215" s="36">
        <f t="shared" si="34"/>
        <v>1182.6324937832778</v>
      </c>
      <c r="L215" s="33" t="str">
        <f t="shared" si="35"/>
        <v/>
      </c>
      <c r="M215" s="37" t="str">
        <f t="shared" si="36"/>
        <v/>
      </c>
      <c r="N215" s="70">
        <f t="shared" si="37"/>
        <v>0</v>
      </c>
    </row>
    <row r="216" spans="1:14" s="38" customFormat="1" ht="15">
      <c r="A216" s="39">
        <v>208</v>
      </c>
      <c r="B216" s="40" t="s">
        <v>232</v>
      </c>
      <c r="C216" s="31">
        <f t="shared" si="28"/>
        <v>1</v>
      </c>
      <c r="D216" s="32">
        <v>9</v>
      </c>
      <c r="E216" s="33">
        <v>10877123</v>
      </c>
      <c r="F216" s="34">
        <f t="shared" si="32"/>
        <v>84.841644241644232</v>
      </c>
      <c r="G216" s="34">
        <v>0.98765432098765427</v>
      </c>
      <c r="H216" s="33">
        <v>11538.45</v>
      </c>
      <c r="I216" s="33">
        <v>11396</v>
      </c>
      <c r="J216" s="35">
        <f t="shared" si="33"/>
        <v>0.10477035149827761</v>
      </c>
      <c r="K216" s="36">
        <f t="shared" si="34"/>
        <v>83.853989920656574</v>
      </c>
      <c r="L216" s="33" t="str">
        <f t="shared" si="35"/>
        <v/>
      </c>
      <c r="M216" s="37" t="str">
        <f t="shared" si="36"/>
        <v/>
      </c>
      <c r="N216" s="70">
        <f t="shared" si="37"/>
        <v>0</v>
      </c>
    </row>
    <row r="217" spans="1:14" s="38" customFormat="1" ht="15">
      <c r="A217" s="39">
        <v>209</v>
      </c>
      <c r="B217" s="40" t="s">
        <v>233</v>
      </c>
      <c r="C217" s="31">
        <f t="shared" si="28"/>
        <v>1</v>
      </c>
      <c r="D217" s="32">
        <v>15</v>
      </c>
      <c r="E217" s="33">
        <v>18714877.063568603</v>
      </c>
      <c r="F217" s="34">
        <f t="shared" si="32"/>
        <v>217.1770684242249</v>
      </c>
      <c r="G217" s="34">
        <v>83.816393442622953</v>
      </c>
      <c r="H217" s="33">
        <v>12926.003559693318</v>
      </c>
      <c r="I217" s="33">
        <v>1083411</v>
      </c>
      <c r="J217" s="35">
        <f t="shared" si="33"/>
        <v>5.7890361572773923</v>
      </c>
      <c r="K217" s="36">
        <f t="shared" si="34"/>
        <v>46.489847611911998</v>
      </c>
      <c r="L217" s="33" t="str">
        <f t="shared" si="35"/>
        <v/>
      </c>
      <c r="M217" s="37">
        <f t="shared" si="36"/>
        <v>133.36067498160196</v>
      </c>
      <c r="N217" s="70">
        <f>IF(IF(AND(C217=1,H217&gt;0,E217&gt;0),1,0)=1,IF(OR(AND(C217=1,M217&lt;10),AND(C217=1,I217/E217&gt;0.145)),1,0),0)</f>
        <v>0</v>
      </c>
    </row>
    <row r="218" spans="1:14" s="38" customFormat="1" ht="15">
      <c r="A218" s="39">
        <v>210</v>
      </c>
      <c r="B218" s="40" t="s">
        <v>234</v>
      </c>
      <c r="C218" s="31">
        <f t="shared" si="28"/>
        <v>1</v>
      </c>
      <c r="D218" s="32">
        <v>9</v>
      </c>
      <c r="E218" s="33">
        <v>31642261.353679236</v>
      </c>
      <c r="F218" s="34">
        <f t="shared" si="32"/>
        <v>286.41014555122428</v>
      </c>
      <c r="G218" s="34">
        <v>210.39161618135643</v>
      </c>
      <c r="H218" s="33">
        <v>9943.0958227763022</v>
      </c>
      <c r="I218" s="33">
        <v>2091944</v>
      </c>
      <c r="J218" s="35">
        <f t="shared" si="33"/>
        <v>6.6112341865122648</v>
      </c>
      <c r="K218" s="36">
        <f t="shared" si="34"/>
        <v>76.018529369867849</v>
      </c>
      <c r="L218" s="33" t="str">
        <f t="shared" si="35"/>
        <v/>
      </c>
      <c r="M218" s="37" t="str">
        <f t="shared" si="36"/>
        <v/>
      </c>
      <c r="N218" s="70">
        <f t="shared" ref="N218:N230" si="38">IF(IF(AND(C218=1,H218&gt;0,E218&gt;0),1,0)=1,IF(OR(AND(C218=1,K218&lt;10),AND(C218=1,I218/E218&gt;0.085)),1,0),0)</f>
        <v>0</v>
      </c>
    </row>
    <row r="219" spans="1:14" s="38" customFormat="1" ht="15">
      <c r="A219" s="39">
        <v>211</v>
      </c>
      <c r="B219" s="40" t="s">
        <v>235</v>
      </c>
      <c r="C219" s="31">
        <f t="shared" ref="C219:C282" si="39">VLOOKUP(A219,distinfo,3)</f>
        <v>1</v>
      </c>
      <c r="D219" s="32">
        <v>9</v>
      </c>
      <c r="E219" s="33">
        <v>50625606.923524365</v>
      </c>
      <c r="F219" s="34">
        <f t="shared" si="32"/>
        <v>365.53168698279615</v>
      </c>
      <c r="G219" s="34">
        <v>5.1042654028435974</v>
      </c>
      <c r="H219" s="33">
        <v>12464.869080779956</v>
      </c>
      <c r="I219" s="33">
        <v>63624</v>
      </c>
      <c r="J219" s="35">
        <f t="shared" si="33"/>
        <v>0.12567553036176168</v>
      </c>
      <c r="K219" s="36">
        <f t="shared" si="34"/>
        <v>360.42742157995252</v>
      </c>
      <c r="L219" s="33" t="str">
        <f t="shared" si="35"/>
        <v/>
      </c>
      <c r="M219" s="37" t="str">
        <f t="shared" si="36"/>
        <v/>
      </c>
      <c r="N219" s="70">
        <f t="shared" si="38"/>
        <v>0</v>
      </c>
    </row>
    <row r="220" spans="1:14" s="38" customFormat="1" ht="15">
      <c r="A220" s="39">
        <v>212</v>
      </c>
      <c r="B220" s="40" t="s">
        <v>236</v>
      </c>
      <c r="C220" s="31">
        <f t="shared" si="39"/>
        <v>1</v>
      </c>
      <c r="D220" s="32">
        <v>9</v>
      </c>
      <c r="E220" s="33">
        <v>44398792.782989874</v>
      </c>
      <c r="F220" s="34">
        <f t="shared" si="32"/>
        <v>442.66007779066723</v>
      </c>
      <c r="G220" s="34">
        <v>83.950617283950621</v>
      </c>
      <c r="H220" s="33">
        <v>9026.9973529411764</v>
      </c>
      <c r="I220" s="33">
        <v>757822</v>
      </c>
      <c r="J220" s="35">
        <f t="shared" si="33"/>
        <v>1.706852714901604</v>
      </c>
      <c r="K220" s="36">
        <f t="shared" si="34"/>
        <v>358.7094605067166</v>
      </c>
      <c r="L220" s="33" t="str">
        <f t="shared" si="35"/>
        <v/>
      </c>
      <c r="M220" s="37" t="str">
        <f t="shared" si="36"/>
        <v/>
      </c>
      <c r="N220" s="70">
        <f t="shared" si="38"/>
        <v>0</v>
      </c>
    </row>
    <row r="221" spans="1:14" s="38" customFormat="1" ht="15">
      <c r="A221" s="39">
        <v>213</v>
      </c>
      <c r="B221" s="40" t="s">
        <v>237</v>
      </c>
      <c r="C221" s="31">
        <f t="shared" si="39"/>
        <v>1</v>
      </c>
      <c r="D221" s="32">
        <v>9</v>
      </c>
      <c r="E221" s="33">
        <v>23703188.924408704</v>
      </c>
      <c r="F221" s="34">
        <f t="shared" si="32"/>
        <v>171.43121819811068</v>
      </c>
      <c r="G221" s="34">
        <v>8.9628865979381445</v>
      </c>
      <c r="H221" s="33">
        <v>12443.982056590752</v>
      </c>
      <c r="I221" s="33">
        <v>111534</v>
      </c>
      <c r="J221" s="35">
        <f t="shared" si="33"/>
        <v>0.47054428142850535</v>
      </c>
      <c r="K221" s="36">
        <f t="shared" si="34"/>
        <v>162.46833160017255</v>
      </c>
      <c r="L221" s="33" t="str">
        <f t="shared" si="35"/>
        <v/>
      </c>
      <c r="M221" s="37" t="str">
        <f t="shared" si="36"/>
        <v/>
      </c>
      <c r="N221" s="70">
        <f t="shared" si="38"/>
        <v>0</v>
      </c>
    </row>
    <row r="222" spans="1:14" s="38" customFormat="1" ht="15">
      <c r="A222" s="39">
        <v>214</v>
      </c>
      <c r="B222" s="40" t="s">
        <v>238</v>
      </c>
      <c r="C222" s="31">
        <f t="shared" si="39"/>
        <v>1</v>
      </c>
      <c r="D222" s="32">
        <v>9</v>
      </c>
      <c r="E222" s="33">
        <v>26255277.203100413</v>
      </c>
      <c r="F222" s="34">
        <f t="shared" si="32"/>
        <v>231.08837764841235</v>
      </c>
      <c r="G222" s="34">
        <v>3.9835051546391744</v>
      </c>
      <c r="H222" s="33">
        <v>10225.41666666667</v>
      </c>
      <c r="I222" s="33">
        <v>40733</v>
      </c>
      <c r="J222" s="35">
        <f t="shared" si="33"/>
        <v>0.15514214412937127</v>
      </c>
      <c r="K222" s="36">
        <f t="shared" si="34"/>
        <v>227.10487249377317</v>
      </c>
      <c r="L222" s="33" t="str">
        <f t="shared" si="35"/>
        <v/>
      </c>
      <c r="M222" s="37" t="str">
        <f t="shared" si="36"/>
        <v/>
      </c>
      <c r="N222" s="70">
        <f t="shared" si="38"/>
        <v>0</v>
      </c>
    </row>
    <row r="223" spans="1:14" s="38" customFormat="1" ht="15">
      <c r="A223" s="39">
        <v>215</v>
      </c>
      <c r="B223" s="40" t="s">
        <v>239</v>
      </c>
      <c r="C223" s="31">
        <f t="shared" si="39"/>
        <v>1</v>
      </c>
      <c r="D223" s="32">
        <v>9</v>
      </c>
      <c r="E223" s="33">
        <v>7877688</v>
      </c>
      <c r="F223" s="34">
        <f t="shared" si="32"/>
        <v>58.55082335452969</v>
      </c>
      <c r="G223" s="34">
        <v>0</v>
      </c>
      <c r="H223" s="33">
        <v>12109</v>
      </c>
      <c r="I223" s="33">
        <v>0</v>
      </c>
      <c r="J223" s="35">
        <f t="shared" si="33"/>
        <v>0</v>
      </c>
      <c r="K223" s="36">
        <f t="shared" si="34"/>
        <v>58.55082335452969</v>
      </c>
      <c r="L223" s="33" t="str">
        <f t="shared" si="35"/>
        <v/>
      </c>
      <c r="M223" s="37" t="str">
        <f t="shared" si="36"/>
        <v/>
      </c>
      <c r="N223" s="70">
        <f t="shared" si="38"/>
        <v>0</v>
      </c>
    </row>
    <row r="224" spans="1:14" s="38" customFormat="1" ht="15">
      <c r="A224" s="39">
        <v>216</v>
      </c>
      <c r="B224" s="40" t="s">
        <v>240</v>
      </c>
      <c r="C224" s="31">
        <f t="shared" si="39"/>
        <v>0</v>
      </c>
      <c r="D224" s="32">
        <v>0</v>
      </c>
      <c r="E224" s="33">
        <v>7462</v>
      </c>
      <c r="F224" s="34" t="str">
        <f t="shared" si="32"/>
        <v/>
      </c>
      <c r="G224" s="34">
        <v>0</v>
      </c>
      <c r="H224" s="33">
        <v>0</v>
      </c>
      <c r="I224" s="33">
        <v>0</v>
      </c>
      <c r="J224" s="35" t="str">
        <f t="shared" si="33"/>
        <v/>
      </c>
      <c r="K224" s="36" t="str">
        <f t="shared" si="34"/>
        <v/>
      </c>
      <c r="L224" s="33" t="str">
        <f t="shared" si="35"/>
        <v/>
      </c>
      <c r="M224" s="37" t="str">
        <f t="shared" si="36"/>
        <v/>
      </c>
      <c r="N224" s="70">
        <f t="shared" si="38"/>
        <v>0</v>
      </c>
    </row>
    <row r="225" spans="1:14" s="38" customFormat="1" ht="15">
      <c r="A225" s="39">
        <v>217</v>
      </c>
      <c r="B225" s="40" t="s">
        <v>241</v>
      </c>
      <c r="C225" s="31">
        <f t="shared" si="39"/>
        <v>1</v>
      </c>
      <c r="D225" s="32">
        <v>9</v>
      </c>
      <c r="E225" s="33">
        <v>30577151</v>
      </c>
      <c r="F225" s="34">
        <f t="shared" si="32"/>
        <v>232.46693613786113</v>
      </c>
      <c r="G225" s="34">
        <v>0</v>
      </c>
      <c r="H225" s="33">
        <v>11838</v>
      </c>
      <c r="I225" s="33">
        <v>0</v>
      </c>
      <c r="J225" s="35">
        <f t="shared" si="33"/>
        <v>0</v>
      </c>
      <c r="K225" s="36">
        <f t="shared" si="34"/>
        <v>232.46693613786113</v>
      </c>
      <c r="L225" s="33" t="str">
        <f t="shared" si="35"/>
        <v/>
      </c>
      <c r="M225" s="37" t="str">
        <f t="shared" si="36"/>
        <v/>
      </c>
      <c r="N225" s="70">
        <f t="shared" si="38"/>
        <v>0</v>
      </c>
    </row>
    <row r="226" spans="1:14" s="38" customFormat="1" ht="15">
      <c r="A226" s="39">
        <v>218</v>
      </c>
      <c r="B226" s="40" t="s">
        <v>242</v>
      </c>
      <c r="C226" s="31">
        <f t="shared" si="39"/>
        <v>1</v>
      </c>
      <c r="D226" s="32">
        <v>9</v>
      </c>
      <c r="E226" s="33">
        <v>30337762.268740837</v>
      </c>
      <c r="F226" s="34">
        <f t="shared" si="32"/>
        <v>269.35234524180021</v>
      </c>
      <c r="G226" s="34">
        <v>187.66254295532653</v>
      </c>
      <c r="H226" s="33">
        <v>10136.903028394167</v>
      </c>
      <c r="I226" s="33">
        <v>1902317</v>
      </c>
      <c r="J226" s="35">
        <f t="shared" si="33"/>
        <v>6.2704591826803684</v>
      </c>
      <c r="K226" s="36">
        <f t="shared" si="34"/>
        <v>81.689802286473679</v>
      </c>
      <c r="L226" s="33" t="str">
        <f t="shared" si="35"/>
        <v/>
      </c>
      <c r="M226" s="37" t="str">
        <f t="shared" si="36"/>
        <v/>
      </c>
      <c r="N226" s="70">
        <f t="shared" si="38"/>
        <v>0</v>
      </c>
    </row>
    <row r="227" spans="1:14" s="38" customFormat="1" ht="15">
      <c r="A227" s="39">
        <v>219</v>
      </c>
      <c r="B227" s="40" t="s">
        <v>243</v>
      </c>
      <c r="C227" s="31">
        <f t="shared" si="39"/>
        <v>1</v>
      </c>
      <c r="D227" s="32">
        <v>9</v>
      </c>
      <c r="E227" s="33">
        <v>27800446.49936562</v>
      </c>
      <c r="F227" s="34">
        <f t="shared" si="32"/>
        <v>229.6704255588734</v>
      </c>
      <c r="G227" s="34">
        <v>5.2314814814814818</v>
      </c>
      <c r="H227" s="33">
        <v>10894.046017699115</v>
      </c>
      <c r="I227" s="33">
        <v>56992</v>
      </c>
      <c r="J227" s="35">
        <f t="shared" si="33"/>
        <v>0.20500390165064616</v>
      </c>
      <c r="K227" s="36">
        <f t="shared" si="34"/>
        <v>224.43894407739191</v>
      </c>
      <c r="L227" s="33" t="str">
        <f t="shared" si="35"/>
        <v/>
      </c>
      <c r="M227" s="37" t="str">
        <f t="shared" si="36"/>
        <v/>
      </c>
      <c r="N227" s="70">
        <f t="shared" si="38"/>
        <v>0</v>
      </c>
    </row>
    <row r="228" spans="1:14" s="38" customFormat="1" ht="15">
      <c r="A228" s="39">
        <v>220</v>
      </c>
      <c r="B228" s="40" t="s">
        <v>244</v>
      </c>
      <c r="C228" s="31">
        <f t="shared" si="39"/>
        <v>1</v>
      </c>
      <c r="D228" s="32">
        <v>9</v>
      </c>
      <c r="E228" s="33">
        <v>44988414.595142446</v>
      </c>
      <c r="F228" s="34">
        <f t="shared" si="32"/>
        <v>332.91847544333314</v>
      </c>
      <c r="G228" s="34">
        <v>14.543239353695386</v>
      </c>
      <c r="H228" s="33">
        <v>12162.008456187355</v>
      </c>
      <c r="I228" s="33">
        <v>176875</v>
      </c>
      <c r="J228" s="35">
        <f t="shared" si="33"/>
        <v>0.39315677512027236</v>
      </c>
      <c r="K228" s="36">
        <f t="shared" si="34"/>
        <v>318.37523608963772</v>
      </c>
      <c r="L228" s="33" t="str">
        <f t="shared" si="35"/>
        <v/>
      </c>
      <c r="M228" s="37" t="str">
        <f t="shared" si="36"/>
        <v/>
      </c>
      <c r="N228" s="70">
        <f t="shared" si="38"/>
        <v>0</v>
      </c>
    </row>
    <row r="229" spans="1:14" s="38" customFormat="1" ht="15">
      <c r="A229" s="39">
        <v>221</v>
      </c>
      <c r="B229" s="40" t="s">
        <v>245</v>
      </c>
      <c r="C229" s="31">
        <f t="shared" si="39"/>
        <v>1</v>
      </c>
      <c r="D229" s="32">
        <v>9</v>
      </c>
      <c r="E229" s="33">
        <v>8094554.7059912002</v>
      </c>
      <c r="F229" s="34">
        <f t="shared" si="32"/>
        <v>35.538650069562742</v>
      </c>
      <c r="G229" s="34">
        <v>33.626373626373628</v>
      </c>
      <c r="H229" s="33">
        <v>20499.088235294115</v>
      </c>
      <c r="I229" s="33">
        <v>689310</v>
      </c>
      <c r="J229" s="35">
        <f t="shared" si="33"/>
        <v>8.5157247685262512</v>
      </c>
      <c r="K229" s="36">
        <f t="shared" si="34"/>
        <v>1.9122764431891142</v>
      </c>
      <c r="L229" s="33" t="str">
        <f t="shared" si="35"/>
        <v/>
      </c>
      <c r="M229" s="37" t="str">
        <f t="shared" si="36"/>
        <v/>
      </c>
      <c r="N229" s="70">
        <f t="shared" si="38"/>
        <v>1</v>
      </c>
    </row>
    <row r="230" spans="1:14" s="38" customFormat="1" ht="15">
      <c r="A230" s="39">
        <v>222</v>
      </c>
      <c r="B230" s="40" t="s">
        <v>246</v>
      </c>
      <c r="C230" s="31">
        <f t="shared" si="39"/>
        <v>0</v>
      </c>
      <c r="D230" s="32">
        <v>0</v>
      </c>
      <c r="E230" s="33">
        <v>0</v>
      </c>
      <c r="F230" s="34" t="str">
        <f t="shared" si="32"/>
        <v/>
      </c>
      <c r="G230" s="34">
        <v>0</v>
      </c>
      <c r="H230" s="33">
        <v>0</v>
      </c>
      <c r="I230" s="33">
        <v>0</v>
      </c>
      <c r="J230" s="35" t="str">
        <f t="shared" si="33"/>
        <v/>
      </c>
      <c r="K230" s="36" t="str">
        <f t="shared" si="34"/>
        <v/>
      </c>
      <c r="L230" s="33" t="str">
        <f t="shared" si="35"/>
        <v/>
      </c>
      <c r="M230" s="37" t="str">
        <f t="shared" si="36"/>
        <v/>
      </c>
      <c r="N230" s="70">
        <f t="shared" si="38"/>
        <v>0</v>
      </c>
    </row>
    <row r="231" spans="1:14" s="38" customFormat="1" ht="15">
      <c r="A231" s="39">
        <v>223</v>
      </c>
      <c r="B231" s="40" t="s">
        <v>247</v>
      </c>
      <c r="C231" s="31">
        <f t="shared" si="39"/>
        <v>1</v>
      </c>
      <c r="D231" s="32">
        <v>15</v>
      </c>
      <c r="E231" s="33">
        <v>6981803</v>
      </c>
      <c r="F231" s="34">
        <f t="shared" si="32"/>
        <v>119.0910085059284</v>
      </c>
      <c r="G231" s="34">
        <v>1.0714285714285716</v>
      </c>
      <c r="H231" s="33">
        <v>8793.866666666665</v>
      </c>
      <c r="I231" s="33">
        <v>9422</v>
      </c>
      <c r="J231" s="35">
        <f t="shared" si="33"/>
        <v>0.1349508142810675</v>
      </c>
      <c r="K231" s="36">
        <f t="shared" si="34"/>
        <v>70.383176532128473</v>
      </c>
      <c r="L231" s="33" t="str">
        <f t="shared" si="35"/>
        <v/>
      </c>
      <c r="M231" s="37">
        <f t="shared" si="36"/>
        <v>118.01957993449983</v>
      </c>
      <c r="N231" s="70">
        <f>IF(IF(AND(C231=1,H231&gt;0,E231&gt;0),1,0)=1,IF(OR(AND(C231=1,M231&lt;10),AND(C231=1,I231/E231&gt;0.145)),1,0),0)</f>
        <v>0</v>
      </c>
    </row>
    <row r="232" spans="1:14" s="38" customFormat="1" ht="15">
      <c r="A232" s="39">
        <v>224</v>
      </c>
      <c r="B232" s="40" t="s">
        <v>248</v>
      </c>
      <c r="C232" s="31">
        <f t="shared" si="39"/>
        <v>1</v>
      </c>
      <c r="D232" s="32">
        <v>9</v>
      </c>
      <c r="E232" s="33">
        <v>4297554</v>
      </c>
      <c r="F232" s="34">
        <f t="shared" si="32"/>
        <v>17.827242809734511</v>
      </c>
      <c r="G232" s="34">
        <v>0</v>
      </c>
      <c r="H232" s="33">
        <v>21696</v>
      </c>
      <c r="I232" s="33">
        <v>0</v>
      </c>
      <c r="J232" s="35">
        <f t="shared" si="33"/>
        <v>0</v>
      </c>
      <c r="K232" s="36">
        <f t="shared" si="34"/>
        <v>17.827242809734511</v>
      </c>
      <c r="L232" s="33" t="str">
        <f t="shared" si="35"/>
        <v/>
      </c>
      <c r="M232" s="37" t="str">
        <f t="shared" si="36"/>
        <v/>
      </c>
      <c r="N232" s="70">
        <f t="shared" ref="N232:N251" si="40">IF(IF(AND(C232=1,H232&gt;0,E232&gt;0),1,0)=1,IF(OR(AND(C232=1,K232&lt;10),AND(C232=1,I232/E232&gt;0.085)),1,0),0)</f>
        <v>0</v>
      </c>
    </row>
    <row r="233" spans="1:14" s="38" customFormat="1" ht="15">
      <c r="A233" s="39">
        <v>225</v>
      </c>
      <c r="B233" s="40" t="s">
        <v>249</v>
      </c>
      <c r="C233" s="31">
        <f t="shared" si="39"/>
        <v>0</v>
      </c>
      <c r="D233" s="32">
        <v>0</v>
      </c>
      <c r="E233" s="33">
        <v>0</v>
      </c>
      <c r="F233" s="34" t="str">
        <f t="shared" si="32"/>
        <v/>
      </c>
      <c r="G233" s="34">
        <v>0</v>
      </c>
      <c r="H233" s="33">
        <v>0</v>
      </c>
      <c r="I233" s="33">
        <v>0</v>
      </c>
      <c r="J233" s="35" t="str">
        <f t="shared" si="33"/>
        <v/>
      </c>
      <c r="K233" s="36" t="str">
        <f t="shared" si="34"/>
        <v/>
      </c>
      <c r="L233" s="33" t="str">
        <f t="shared" si="35"/>
        <v/>
      </c>
      <c r="M233" s="37" t="str">
        <f t="shared" si="36"/>
        <v/>
      </c>
      <c r="N233" s="70">
        <f t="shared" si="40"/>
        <v>0</v>
      </c>
    </row>
    <row r="234" spans="1:14" s="38" customFormat="1" ht="15">
      <c r="A234" s="39">
        <v>226</v>
      </c>
      <c r="B234" s="40" t="s">
        <v>250</v>
      </c>
      <c r="C234" s="31">
        <f t="shared" si="39"/>
        <v>1</v>
      </c>
      <c r="D234" s="32">
        <v>9</v>
      </c>
      <c r="E234" s="33">
        <v>21124016</v>
      </c>
      <c r="F234" s="34">
        <f t="shared" si="32"/>
        <v>183.21622111288863</v>
      </c>
      <c r="G234" s="34">
        <v>10.000000000000002</v>
      </c>
      <c r="H234" s="33">
        <v>10376.599999999999</v>
      </c>
      <c r="I234" s="33">
        <v>103766</v>
      </c>
      <c r="J234" s="35">
        <f t="shared" si="33"/>
        <v>0.49122288110366896</v>
      </c>
      <c r="K234" s="36">
        <f t="shared" si="34"/>
        <v>173.21622111288863</v>
      </c>
      <c r="L234" s="33" t="str">
        <f t="shared" si="35"/>
        <v/>
      </c>
      <c r="M234" s="37" t="str">
        <f t="shared" si="36"/>
        <v/>
      </c>
      <c r="N234" s="70">
        <f t="shared" si="40"/>
        <v>0</v>
      </c>
    </row>
    <row r="235" spans="1:14" s="38" customFormat="1" ht="15">
      <c r="A235" s="39">
        <v>227</v>
      </c>
      <c r="B235" s="40" t="s">
        <v>251</v>
      </c>
      <c r="C235" s="31">
        <f t="shared" si="39"/>
        <v>1</v>
      </c>
      <c r="D235" s="32">
        <v>9</v>
      </c>
      <c r="E235" s="33">
        <v>17754492.25</v>
      </c>
      <c r="F235" s="34">
        <f t="shared" si="32"/>
        <v>153.59457207579817</v>
      </c>
      <c r="G235" s="34">
        <v>4.9215686274509807</v>
      </c>
      <c r="H235" s="33">
        <v>10403.390438247012</v>
      </c>
      <c r="I235" s="33">
        <v>51201</v>
      </c>
      <c r="J235" s="35">
        <f t="shared" si="33"/>
        <v>0.28838335266951948</v>
      </c>
      <c r="K235" s="36">
        <f t="shared" si="34"/>
        <v>148.67300344834717</v>
      </c>
      <c r="L235" s="33" t="str">
        <f t="shared" si="35"/>
        <v/>
      </c>
      <c r="M235" s="37" t="str">
        <f t="shared" si="36"/>
        <v/>
      </c>
      <c r="N235" s="70">
        <f t="shared" si="40"/>
        <v>0</v>
      </c>
    </row>
    <row r="236" spans="1:14" s="38" customFormat="1" ht="15">
      <c r="A236" s="39">
        <v>228</v>
      </c>
      <c r="B236" s="40" t="s">
        <v>252</v>
      </c>
      <c r="C236" s="31">
        <f t="shared" si="39"/>
        <v>0</v>
      </c>
      <c r="D236" s="32">
        <v>0</v>
      </c>
      <c r="E236" s="33">
        <v>0</v>
      </c>
      <c r="F236" s="34" t="str">
        <f t="shared" si="32"/>
        <v/>
      </c>
      <c r="G236" s="34">
        <v>0</v>
      </c>
      <c r="H236" s="33">
        <v>0</v>
      </c>
      <c r="I236" s="33">
        <v>0</v>
      </c>
      <c r="J236" s="35" t="str">
        <f t="shared" si="33"/>
        <v/>
      </c>
      <c r="K236" s="36" t="str">
        <f t="shared" si="34"/>
        <v/>
      </c>
      <c r="L236" s="33" t="str">
        <f t="shared" si="35"/>
        <v/>
      </c>
      <c r="M236" s="37" t="str">
        <f t="shared" si="36"/>
        <v/>
      </c>
      <c r="N236" s="70">
        <f t="shared" si="40"/>
        <v>0</v>
      </c>
    </row>
    <row r="237" spans="1:14" s="38" customFormat="1" ht="15">
      <c r="A237" s="39">
        <v>229</v>
      </c>
      <c r="B237" s="40" t="s">
        <v>253</v>
      </c>
      <c r="C237" s="31">
        <f t="shared" si="39"/>
        <v>1</v>
      </c>
      <c r="D237" s="32">
        <v>9</v>
      </c>
      <c r="E237" s="33">
        <v>68750624.080622733</v>
      </c>
      <c r="F237" s="34">
        <f t="shared" si="32"/>
        <v>608.21386163317493</v>
      </c>
      <c r="G237" s="34">
        <v>32.25072031123949</v>
      </c>
      <c r="H237" s="33">
        <v>10173.323164061456</v>
      </c>
      <c r="I237" s="33">
        <v>328097</v>
      </c>
      <c r="J237" s="35">
        <f t="shared" si="33"/>
        <v>0.47722766794850618</v>
      </c>
      <c r="K237" s="36">
        <f t="shared" si="34"/>
        <v>575.96314132193538</v>
      </c>
      <c r="L237" s="33" t="str">
        <f t="shared" si="35"/>
        <v/>
      </c>
      <c r="M237" s="37" t="str">
        <f t="shared" si="36"/>
        <v/>
      </c>
      <c r="N237" s="70">
        <f t="shared" si="40"/>
        <v>0</v>
      </c>
    </row>
    <row r="238" spans="1:14" s="38" customFormat="1" ht="15">
      <c r="A238" s="39">
        <v>230</v>
      </c>
      <c r="B238" s="40" t="s">
        <v>254</v>
      </c>
      <c r="C238" s="31">
        <f t="shared" si="39"/>
        <v>1</v>
      </c>
      <c r="D238" s="32">
        <v>9</v>
      </c>
      <c r="E238" s="33">
        <v>1482267.8213722089</v>
      </c>
      <c r="F238" s="34">
        <f t="shared" si="32"/>
        <v>5.4432880660804139</v>
      </c>
      <c r="G238" s="34">
        <v>0</v>
      </c>
      <c r="H238" s="33">
        <v>24508</v>
      </c>
      <c r="I238" s="33">
        <v>0</v>
      </c>
      <c r="J238" s="35">
        <f t="shared" si="33"/>
        <v>0</v>
      </c>
      <c r="K238" s="36">
        <f t="shared" si="34"/>
        <v>5.4432880660804139</v>
      </c>
      <c r="L238" s="33" t="str">
        <f t="shared" si="35"/>
        <v/>
      </c>
      <c r="M238" s="37" t="str">
        <f t="shared" si="36"/>
        <v/>
      </c>
      <c r="N238" s="70">
        <f t="shared" si="40"/>
        <v>1</v>
      </c>
    </row>
    <row r="239" spans="1:14" s="38" customFormat="1" ht="15">
      <c r="A239" s="39">
        <v>231</v>
      </c>
      <c r="B239" s="40" t="s">
        <v>255</v>
      </c>
      <c r="C239" s="31">
        <f t="shared" si="39"/>
        <v>1</v>
      </c>
      <c r="D239" s="32">
        <v>9</v>
      </c>
      <c r="E239" s="33">
        <v>32185954.399824519</v>
      </c>
      <c r="F239" s="34">
        <f t="shared" si="32"/>
        <v>303.66320574305297</v>
      </c>
      <c r="G239" s="34">
        <v>28.668650793650794</v>
      </c>
      <c r="H239" s="33">
        <v>9539.3048653886071</v>
      </c>
      <c r="I239" s="33">
        <v>273479</v>
      </c>
      <c r="J239" s="35">
        <f t="shared" si="33"/>
        <v>0.84968429583523886</v>
      </c>
      <c r="K239" s="36">
        <f t="shared" si="34"/>
        <v>274.99455494940219</v>
      </c>
      <c r="L239" s="33" t="str">
        <f t="shared" si="35"/>
        <v/>
      </c>
      <c r="M239" s="37" t="str">
        <f t="shared" si="36"/>
        <v/>
      </c>
      <c r="N239" s="70">
        <f t="shared" si="40"/>
        <v>0</v>
      </c>
    </row>
    <row r="240" spans="1:14" s="38" customFormat="1" ht="15">
      <c r="A240" s="39">
        <v>232</v>
      </c>
      <c r="B240" s="40" t="s">
        <v>256</v>
      </c>
      <c r="C240" s="31">
        <f t="shared" si="39"/>
        <v>0</v>
      </c>
      <c r="D240" s="32">
        <v>0</v>
      </c>
      <c r="E240" s="33">
        <v>0</v>
      </c>
      <c r="F240" s="34" t="str">
        <f t="shared" si="32"/>
        <v/>
      </c>
      <c r="G240" s="34">
        <v>0</v>
      </c>
      <c r="H240" s="33">
        <v>0</v>
      </c>
      <c r="I240" s="33">
        <v>0</v>
      </c>
      <c r="J240" s="35" t="str">
        <f t="shared" si="33"/>
        <v/>
      </c>
      <c r="K240" s="36" t="str">
        <f t="shared" si="34"/>
        <v/>
      </c>
      <c r="L240" s="33" t="str">
        <f t="shared" si="35"/>
        <v/>
      </c>
      <c r="M240" s="37" t="str">
        <f t="shared" si="36"/>
        <v/>
      </c>
      <c r="N240" s="70">
        <f t="shared" si="40"/>
        <v>0</v>
      </c>
    </row>
    <row r="241" spans="1:14" s="38" customFormat="1" ht="15">
      <c r="A241" s="39">
        <v>233</v>
      </c>
      <c r="B241" s="40" t="s">
        <v>257</v>
      </c>
      <c r="C241" s="31">
        <f t="shared" si="39"/>
        <v>0</v>
      </c>
      <c r="D241" s="32">
        <v>0</v>
      </c>
      <c r="E241" s="33">
        <v>236454.41999999998</v>
      </c>
      <c r="F241" s="34" t="str">
        <f t="shared" si="32"/>
        <v/>
      </c>
      <c r="G241" s="34">
        <v>0</v>
      </c>
      <c r="H241" s="33">
        <v>12894</v>
      </c>
      <c r="I241" s="33">
        <v>0</v>
      </c>
      <c r="J241" s="35" t="str">
        <f t="shared" si="33"/>
        <v/>
      </c>
      <c r="K241" s="36" t="str">
        <f t="shared" si="34"/>
        <v/>
      </c>
      <c r="L241" s="33" t="str">
        <f t="shared" si="35"/>
        <v/>
      </c>
      <c r="M241" s="37" t="str">
        <f t="shared" si="36"/>
        <v/>
      </c>
      <c r="N241" s="70">
        <f t="shared" si="40"/>
        <v>0</v>
      </c>
    </row>
    <row r="242" spans="1:14" s="38" customFormat="1" ht="15">
      <c r="A242" s="39">
        <v>234</v>
      </c>
      <c r="B242" s="40" t="s">
        <v>258</v>
      </c>
      <c r="C242" s="31">
        <f t="shared" si="39"/>
        <v>1</v>
      </c>
      <c r="D242" s="32">
        <v>9</v>
      </c>
      <c r="E242" s="33">
        <v>1406865</v>
      </c>
      <c r="F242" s="34">
        <f t="shared" si="32"/>
        <v>5.8497505197505193</v>
      </c>
      <c r="G242" s="34">
        <v>0</v>
      </c>
      <c r="H242" s="33">
        <v>21645</v>
      </c>
      <c r="I242" s="33">
        <v>0</v>
      </c>
      <c r="J242" s="35">
        <f t="shared" si="33"/>
        <v>0</v>
      </c>
      <c r="K242" s="36">
        <f t="shared" si="34"/>
        <v>5.8497505197505193</v>
      </c>
      <c r="L242" s="33" t="str">
        <f t="shared" si="35"/>
        <v/>
      </c>
      <c r="M242" s="37" t="str">
        <f t="shared" si="36"/>
        <v/>
      </c>
      <c r="N242" s="70">
        <f t="shared" si="40"/>
        <v>1</v>
      </c>
    </row>
    <row r="243" spans="1:14" s="38" customFormat="1" ht="15">
      <c r="A243" s="39">
        <v>235</v>
      </c>
      <c r="B243" s="40" t="s">
        <v>259</v>
      </c>
      <c r="C243" s="31">
        <f t="shared" si="39"/>
        <v>0</v>
      </c>
      <c r="D243" s="32">
        <v>0</v>
      </c>
      <c r="E243" s="33">
        <v>164357</v>
      </c>
      <c r="F243" s="34" t="str">
        <f t="shared" si="32"/>
        <v/>
      </c>
      <c r="G243" s="34">
        <v>0</v>
      </c>
      <c r="H243" s="33">
        <v>0</v>
      </c>
      <c r="I243" s="33">
        <v>0</v>
      </c>
      <c r="J243" s="35" t="str">
        <f t="shared" si="33"/>
        <v/>
      </c>
      <c r="K243" s="36" t="str">
        <f t="shared" si="34"/>
        <v/>
      </c>
      <c r="L243" s="33" t="str">
        <f t="shared" si="35"/>
        <v/>
      </c>
      <c r="M243" s="37" t="str">
        <f t="shared" si="36"/>
        <v/>
      </c>
      <c r="N243" s="70">
        <f t="shared" si="40"/>
        <v>0</v>
      </c>
    </row>
    <row r="244" spans="1:14" s="38" customFormat="1" ht="15">
      <c r="A244" s="39">
        <v>236</v>
      </c>
      <c r="B244" s="40" t="s">
        <v>260</v>
      </c>
      <c r="C244" s="31">
        <f t="shared" si="39"/>
        <v>1</v>
      </c>
      <c r="D244" s="32">
        <v>9</v>
      </c>
      <c r="E244" s="33">
        <v>75915955.014633745</v>
      </c>
      <c r="F244" s="34">
        <f t="shared" si="32"/>
        <v>650.64551543833909</v>
      </c>
      <c r="G244" s="34">
        <v>111.08196721311477</v>
      </c>
      <c r="H244" s="33">
        <v>10501.011363636362</v>
      </c>
      <c r="I244" s="33">
        <v>1166473</v>
      </c>
      <c r="J244" s="35">
        <f t="shared" si="33"/>
        <v>1.5365320765248198</v>
      </c>
      <c r="K244" s="36">
        <f t="shared" si="34"/>
        <v>539.56354822522428</v>
      </c>
      <c r="L244" s="33" t="str">
        <f t="shared" si="35"/>
        <v/>
      </c>
      <c r="M244" s="37" t="str">
        <f t="shared" si="36"/>
        <v/>
      </c>
      <c r="N244" s="70">
        <f t="shared" si="40"/>
        <v>0</v>
      </c>
    </row>
    <row r="245" spans="1:14" s="38" customFormat="1" ht="15">
      <c r="A245" s="39">
        <v>237</v>
      </c>
      <c r="B245" s="40" t="s">
        <v>261</v>
      </c>
      <c r="C245" s="31">
        <f t="shared" si="39"/>
        <v>0</v>
      </c>
      <c r="D245" s="32">
        <v>0</v>
      </c>
      <c r="E245" s="33">
        <v>207908</v>
      </c>
      <c r="F245" s="34" t="str">
        <f t="shared" si="32"/>
        <v/>
      </c>
      <c r="G245" s="34">
        <v>0</v>
      </c>
      <c r="H245" s="33">
        <v>12894</v>
      </c>
      <c r="I245" s="33">
        <v>0</v>
      </c>
      <c r="J245" s="35" t="str">
        <f t="shared" si="33"/>
        <v/>
      </c>
      <c r="K245" s="36" t="str">
        <f t="shared" si="34"/>
        <v/>
      </c>
      <c r="L245" s="33" t="str">
        <f t="shared" si="35"/>
        <v/>
      </c>
      <c r="M245" s="37" t="str">
        <f t="shared" si="36"/>
        <v/>
      </c>
      <c r="N245" s="70">
        <f t="shared" si="40"/>
        <v>0</v>
      </c>
    </row>
    <row r="246" spans="1:14" s="38" customFormat="1" ht="15">
      <c r="A246" s="39">
        <v>238</v>
      </c>
      <c r="B246" s="40" t="s">
        <v>262</v>
      </c>
      <c r="C246" s="31">
        <f t="shared" si="39"/>
        <v>1</v>
      </c>
      <c r="D246" s="32">
        <v>9</v>
      </c>
      <c r="E246" s="33">
        <v>8868067.8837680854</v>
      </c>
      <c r="F246" s="34">
        <f t="shared" si="32"/>
        <v>76.963471346822985</v>
      </c>
      <c r="G246" s="34">
        <v>5.9259259259259265</v>
      </c>
      <c r="H246" s="33">
        <v>10370.193749999999</v>
      </c>
      <c r="I246" s="33">
        <v>61453</v>
      </c>
      <c r="J246" s="35">
        <f t="shared" si="33"/>
        <v>0.69296943601979188</v>
      </c>
      <c r="K246" s="36">
        <f t="shared" si="34"/>
        <v>71.037545420897061</v>
      </c>
      <c r="L246" s="33" t="str">
        <f t="shared" si="35"/>
        <v/>
      </c>
      <c r="M246" s="37" t="str">
        <f t="shared" si="36"/>
        <v/>
      </c>
      <c r="N246" s="70">
        <f t="shared" si="40"/>
        <v>0</v>
      </c>
    </row>
    <row r="247" spans="1:14" s="38" customFormat="1" ht="15">
      <c r="A247" s="39">
        <v>239</v>
      </c>
      <c r="B247" s="40" t="s">
        <v>263</v>
      </c>
      <c r="C247" s="31">
        <f t="shared" si="39"/>
        <v>1</v>
      </c>
      <c r="D247" s="32">
        <v>9</v>
      </c>
      <c r="E247" s="33">
        <v>101590982.79695724</v>
      </c>
      <c r="F247" s="34">
        <f t="shared" si="32"/>
        <v>890.77267411878711</v>
      </c>
      <c r="G247" s="34">
        <v>607.47992604048079</v>
      </c>
      <c r="H247" s="33">
        <v>10264.334231818702</v>
      </c>
      <c r="I247" s="33">
        <v>6235377</v>
      </c>
      <c r="J247" s="35">
        <f t="shared" si="33"/>
        <v>6.1377268221355923</v>
      </c>
      <c r="K247" s="36">
        <f t="shared" si="34"/>
        <v>283.29274807830632</v>
      </c>
      <c r="L247" s="33" t="str">
        <f t="shared" si="35"/>
        <v/>
      </c>
      <c r="M247" s="37" t="str">
        <f t="shared" si="36"/>
        <v/>
      </c>
      <c r="N247" s="70">
        <f t="shared" si="40"/>
        <v>0</v>
      </c>
    </row>
    <row r="248" spans="1:14" s="38" customFormat="1" ht="15">
      <c r="A248" s="39">
        <v>240</v>
      </c>
      <c r="B248" s="40" t="s">
        <v>264</v>
      </c>
      <c r="C248" s="31">
        <f t="shared" si="39"/>
        <v>1</v>
      </c>
      <c r="D248" s="32">
        <v>9</v>
      </c>
      <c r="E248" s="33">
        <v>3440509.7964969119</v>
      </c>
      <c r="F248" s="34">
        <f t="shared" si="32"/>
        <v>25.98711311222635</v>
      </c>
      <c r="G248" s="34">
        <v>1.0462962962962965</v>
      </c>
      <c r="H248" s="33">
        <v>11915.362831858405</v>
      </c>
      <c r="I248" s="33">
        <v>12467</v>
      </c>
      <c r="J248" s="35">
        <f t="shared" si="33"/>
        <v>0.36235909029219326</v>
      </c>
      <c r="K248" s="36">
        <f t="shared" si="34"/>
        <v>24.940816815930052</v>
      </c>
      <c r="L248" s="33" t="str">
        <f t="shared" si="35"/>
        <v/>
      </c>
      <c r="M248" s="37" t="str">
        <f t="shared" si="36"/>
        <v/>
      </c>
      <c r="N248" s="70">
        <f t="shared" si="40"/>
        <v>0</v>
      </c>
    </row>
    <row r="249" spans="1:14" s="38" customFormat="1" ht="15">
      <c r="A249" s="39">
        <v>241</v>
      </c>
      <c r="B249" s="40" t="s">
        <v>265</v>
      </c>
      <c r="C249" s="31">
        <f t="shared" si="39"/>
        <v>0</v>
      </c>
      <c r="D249" s="32">
        <v>0</v>
      </c>
      <c r="E249" s="33">
        <v>0</v>
      </c>
      <c r="F249" s="34" t="str">
        <f t="shared" si="32"/>
        <v/>
      </c>
      <c r="G249" s="34">
        <v>0</v>
      </c>
      <c r="H249" s="33">
        <v>0</v>
      </c>
      <c r="I249" s="33">
        <v>0</v>
      </c>
      <c r="J249" s="35" t="str">
        <f t="shared" si="33"/>
        <v/>
      </c>
      <c r="K249" s="36" t="str">
        <f t="shared" si="34"/>
        <v/>
      </c>
      <c r="L249" s="33" t="str">
        <f t="shared" si="35"/>
        <v/>
      </c>
      <c r="M249" s="37" t="str">
        <f t="shared" si="36"/>
        <v/>
      </c>
      <c r="N249" s="70">
        <f t="shared" si="40"/>
        <v>0</v>
      </c>
    </row>
    <row r="250" spans="1:14" s="38" customFormat="1" ht="15">
      <c r="A250" s="39">
        <v>242</v>
      </c>
      <c r="B250" s="40" t="s">
        <v>266</v>
      </c>
      <c r="C250" s="31">
        <f t="shared" si="39"/>
        <v>1</v>
      </c>
      <c r="D250" s="32">
        <v>9</v>
      </c>
      <c r="E250" s="33">
        <v>4788868.4062521672</v>
      </c>
      <c r="F250" s="34">
        <f t="shared" si="32"/>
        <v>13.743811961483219</v>
      </c>
      <c r="G250" s="34">
        <v>8.082543978349122</v>
      </c>
      <c r="H250" s="33">
        <v>31359.433450527365</v>
      </c>
      <c r="I250" s="33">
        <v>253464</v>
      </c>
      <c r="J250" s="35">
        <f t="shared" si="33"/>
        <v>5.2927743779529814</v>
      </c>
      <c r="K250" s="36">
        <f t="shared" si="34"/>
        <v>5.6612679831340973</v>
      </c>
      <c r="L250" s="33" t="str">
        <f t="shared" si="35"/>
        <v/>
      </c>
      <c r="M250" s="37" t="str">
        <f t="shared" si="36"/>
        <v/>
      </c>
      <c r="N250" s="70">
        <f t="shared" si="40"/>
        <v>1</v>
      </c>
    </row>
    <row r="251" spans="1:14" s="38" customFormat="1" ht="15">
      <c r="A251" s="39">
        <v>243</v>
      </c>
      <c r="B251" s="40" t="s">
        <v>267</v>
      </c>
      <c r="C251" s="31">
        <f t="shared" si="39"/>
        <v>1</v>
      </c>
      <c r="D251" s="32">
        <v>9</v>
      </c>
      <c r="E251" s="33">
        <v>125234850.8128897</v>
      </c>
      <c r="F251" s="34">
        <f t="shared" si="32"/>
        <v>898.38602102787638</v>
      </c>
      <c r="G251" s="34">
        <v>25.816787434355714</v>
      </c>
      <c r="H251" s="33">
        <v>12545.983919322734</v>
      </c>
      <c r="I251" s="33">
        <v>323897</v>
      </c>
      <c r="J251" s="35">
        <f t="shared" si="33"/>
        <v>0.25863168111560775</v>
      </c>
      <c r="K251" s="36">
        <f t="shared" si="34"/>
        <v>872.56923359352072</v>
      </c>
      <c r="L251" s="33" t="str">
        <f t="shared" si="35"/>
        <v/>
      </c>
      <c r="M251" s="37" t="str">
        <f t="shared" si="36"/>
        <v/>
      </c>
      <c r="N251" s="70">
        <f t="shared" si="40"/>
        <v>0</v>
      </c>
    </row>
    <row r="252" spans="1:14" s="38" customFormat="1" ht="15">
      <c r="A252" s="39">
        <v>244</v>
      </c>
      <c r="B252" s="40" t="s">
        <v>268</v>
      </c>
      <c r="C252" s="31">
        <f t="shared" si="39"/>
        <v>1</v>
      </c>
      <c r="D252" s="32">
        <v>15</v>
      </c>
      <c r="E252" s="33">
        <v>47216753.605636731</v>
      </c>
      <c r="F252" s="34">
        <f t="shared" si="32"/>
        <v>522.42325937459759</v>
      </c>
      <c r="G252" s="34">
        <v>188.36781436243385</v>
      </c>
      <c r="H252" s="33">
        <v>13557.040031724686</v>
      </c>
      <c r="I252" s="33">
        <v>2553710</v>
      </c>
      <c r="J252" s="35">
        <f t="shared" si="33"/>
        <v>5.4084828053386929</v>
      </c>
      <c r="K252" s="36">
        <f t="shared" si="34"/>
        <v>125.08614126232473</v>
      </c>
      <c r="L252" s="33" t="str">
        <f t="shared" si="35"/>
        <v/>
      </c>
      <c r="M252" s="37">
        <f t="shared" si="36"/>
        <v>334.05544501216377</v>
      </c>
      <c r="N252" s="70">
        <f>IF(IF(AND(C252=1,H252&gt;0,E252&gt;0),1,0)=1,IF(OR(AND(C252=1,M252&lt;10),AND(C252=1,I252/E252&gt;0.145)),1,0),0)</f>
        <v>0</v>
      </c>
    </row>
    <row r="253" spans="1:14" s="38" customFormat="1" ht="15">
      <c r="A253" s="39">
        <v>245</v>
      </c>
      <c r="B253" s="40" t="s">
        <v>269</v>
      </c>
      <c r="C253" s="31">
        <f t="shared" si="39"/>
        <v>0</v>
      </c>
      <c r="D253" s="32">
        <v>0</v>
      </c>
      <c r="E253" s="33">
        <v>12697</v>
      </c>
      <c r="F253" s="34" t="str">
        <f t="shared" si="32"/>
        <v/>
      </c>
      <c r="G253" s="34">
        <v>0</v>
      </c>
      <c r="H253" s="33">
        <v>0</v>
      </c>
      <c r="I253" s="33">
        <v>0</v>
      </c>
      <c r="J253" s="35" t="str">
        <f t="shared" si="33"/>
        <v/>
      </c>
      <c r="K253" s="36" t="str">
        <f t="shared" si="34"/>
        <v/>
      </c>
      <c r="L253" s="33" t="str">
        <f t="shared" si="35"/>
        <v/>
      </c>
      <c r="M253" s="37" t="str">
        <f t="shared" si="36"/>
        <v/>
      </c>
      <c r="N253" s="70">
        <f t="shared" ref="N253:N265" si="41">IF(IF(AND(C253=1,H253&gt;0,E253&gt;0),1,0)=1,IF(OR(AND(C253=1,K253&lt;10),AND(C253=1,I253/E253&gt;0.085)),1,0),0)</f>
        <v>0</v>
      </c>
    </row>
    <row r="254" spans="1:14" s="38" customFormat="1" ht="15">
      <c r="A254" s="39">
        <v>246</v>
      </c>
      <c r="B254" s="40" t="s">
        <v>270</v>
      </c>
      <c r="C254" s="31">
        <f t="shared" si="39"/>
        <v>1</v>
      </c>
      <c r="D254" s="32">
        <v>9</v>
      </c>
      <c r="E254" s="33">
        <v>45297803.788537681</v>
      </c>
      <c r="F254" s="34">
        <f t="shared" si="32"/>
        <v>382.31957485806254</v>
      </c>
      <c r="G254" s="34">
        <v>5.0167224080267543</v>
      </c>
      <c r="H254" s="33">
        <v>10663.33666666667</v>
      </c>
      <c r="I254" s="33">
        <v>53495</v>
      </c>
      <c r="J254" s="35">
        <f t="shared" si="33"/>
        <v>0.1180962332075282</v>
      </c>
      <c r="K254" s="36">
        <f t="shared" si="34"/>
        <v>377.3028524500358</v>
      </c>
      <c r="L254" s="33" t="str">
        <f t="shared" si="35"/>
        <v/>
      </c>
      <c r="M254" s="37" t="str">
        <f t="shared" si="36"/>
        <v/>
      </c>
      <c r="N254" s="70">
        <f t="shared" si="41"/>
        <v>0</v>
      </c>
    </row>
    <row r="255" spans="1:14" s="38" customFormat="1" ht="15">
      <c r="A255" s="39">
        <v>247</v>
      </c>
      <c r="B255" s="40" t="s">
        <v>271</v>
      </c>
      <c r="C255" s="31">
        <f t="shared" si="39"/>
        <v>0</v>
      </c>
      <c r="D255" s="32">
        <v>0</v>
      </c>
      <c r="E255" s="33">
        <v>116046</v>
      </c>
      <c r="F255" s="34" t="str">
        <f t="shared" si="32"/>
        <v/>
      </c>
      <c r="G255" s="34">
        <v>0</v>
      </c>
      <c r="H255" s="33">
        <v>12894</v>
      </c>
      <c r="I255" s="33">
        <v>0</v>
      </c>
      <c r="J255" s="35" t="str">
        <f t="shared" si="33"/>
        <v/>
      </c>
      <c r="K255" s="36" t="str">
        <f t="shared" si="34"/>
        <v/>
      </c>
      <c r="L255" s="33" t="str">
        <f t="shared" si="35"/>
        <v/>
      </c>
      <c r="M255" s="37" t="str">
        <f t="shared" si="36"/>
        <v/>
      </c>
      <c r="N255" s="70">
        <f t="shared" si="41"/>
        <v>0</v>
      </c>
    </row>
    <row r="256" spans="1:14" s="38" customFormat="1" ht="15">
      <c r="A256" s="39">
        <v>248</v>
      </c>
      <c r="B256" s="40" t="s">
        <v>272</v>
      </c>
      <c r="C256" s="31">
        <f t="shared" si="39"/>
        <v>1</v>
      </c>
      <c r="D256" s="32">
        <v>9</v>
      </c>
      <c r="E256" s="33">
        <v>80912133.193043619</v>
      </c>
      <c r="F256" s="34">
        <f t="shared" si="32"/>
        <v>646.72833569954537</v>
      </c>
      <c r="G256" s="34">
        <v>131.42185046744623</v>
      </c>
      <c r="H256" s="33">
        <v>11259.893196881685</v>
      </c>
      <c r="I256" s="33">
        <v>1479796</v>
      </c>
      <c r="J256" s="35">
        <f t="shared" si="33"/>
        <v>1.8288925796449336</v>
      </c>
      <c r="K256" s="36">
        <f t="shared" si="34"/>
        <v>515.30648523209913</v>
      </c>
      <c r="L256" s="33" t="str">
        <f t="shared" si="35"/>
        <v/>
      </c>
      <c r="M256" s="37" t="str">
        <f t="shared" si="36"/>
        <v/>
      </c>
      <c r="N256" s="70">
        <f t="shared" si="41"/>
        <v>0</v>
      </c>
    </row>
    <row r="257" spans="1:14" s="38" customFormat="1" ht="15">
      <c r="A257" s="39">
        <v>249</v>
      </c>
      <c r="B257" s="40" t="s">
        <v>273</v>
      </c>
      <c r="C257" s="31">
        <f t="shared" si="39"/>
        <v>1</v>
      </c>
      <c r="D257" s="32">
        <v>9</v>
      </c>
      <c r="E257" s="33">
        <v>3061305</v>
      </c>
      <c r="F257" s="34">
        <f t="shared" si="32"/>
        <v>14.743803178680366</v>
      </c>
      <c r="G257" s="34">
        <v>0</v>
      </c>
      <c r="H257" s="33">
        <v>18687</v>
      </c>
      <c r="I257" s="33">
        <v>0</v>
      </c>
      <c r="J257" s="35">
        <f t="shared" si="33"/>
        <v>0</v>
      </c>
      <c r="K257" s="36">
        <f t="shared" si="34"/>
        <v>14.743803178680366</v>
      </c>
      <c r="L257" s="33" t="str">
        <f t="shared" si="35"/>
        <v/>
      </c>
      <c r="M257" s="37" t="str">
        <f t="shared" si="36"/>
        <v/>
      </c>
      <c r="N257" s="70">
        <f t="shared" si="41"/>
        <v>0</v>
      </c>
    </row>
    <row r="258" spans="1:14" s="38" customFormat="1" ht="15">
      <c r="A258" s="39">
        <v>250</v>
      </c>
      <c r="B258" s="40" t="s">
        <v>274</v>
      </c>
      <c r="C258" s="31">
        <f t="shared" si="39"/>
        <v>1</v>
      </c>
      <c r="D258" s="32">
        <v>9</v>
      </c>
      <c r="E258" s="33">
        <v>6015646</v>
      </c>
      <c r="F258" s="34">
        <f t="shared" si="32"/>
        <v>45.450649764942916</v>
      </c>
      <c r="G258" s="34">
        <v>0</v>
      </c>
      <c r="H258" s="33">
        <v>11912</v>
      </c>
      <c r="I258" s="33">
        <v>0</v>
      </c>
      <c r="J258" s="35">
        <f t="shared" si="33"/>
        <v>0</v>
      </c>
      <c r="K258" s="36">
        <f t="shared" si="34"/>
        <v>45.450649764942916</v>
      </c>
      <c r="L258" s="33" t="str">
        <f t="shared" si="35"/>
        <v/>
      </c>
      <c r="M258" s="37" t="str">
        <f t="shared" si="36"/>
        <v/>
      </c>
      <c r="N258" s="70">
        <f t="shared" si="41"/>
        <v>0</v>
      </c>
    </row>
    <row r="259" spans="1:14" s="38" customFormat="1" ht="15">
      <c r="A259" s="39">
        <v>251</v>
      </c>
      <c r="B259" s="40" t="s">
        <v>275</v>
      </c>
      <c r="C259" s="31">
        <f t="shared" si="39"/>
        <v>1</v>
      </c>
      <c r="D259" s="32">
        <v>9</v>
      </c>
      <c r="E259" s="33">
        <v>28220254.096633505</v>
      </c>
      <c r="F259" s="34">
        <f t="shared" si="32"/>
        <v>235.78042052109242</v>
      </c>
      <c r="G259" s="34">
        <v>86.842592592592624</v>
      </c>
      <c r="H259" s="33">
        <v>10771.983793581401</v>
      </c>
      <c r="I259" s="33">
        <v>935467</v>
      </c>
      <c r="J259" s="35">
        <f t="shared" si="33"/>
        <v>3.3148780191585701</v>
      </c>
      <c r="K259" s="36">
        <f t="shared" si="34"/>
        <v>148.93782792849981</v>
      </c>
      <c r="L259" s="33" t="str">
        <f t="shared" si="35"/>
        <v/>
      </c>
      <c r="M259" s="37" t="str">
        <f t="shared" si="36"/>
        <v/>
      </c>
      <c r="N259" s="70">
        <f t="shared" si="41"/>
        <v>0</v>
      </c>
    </row>
    <row r="260" spans="1:14" s="38" customFormat="1" ht="15">
      <c r="A260" s="39">
        <v>252</v>
      </c>
      <c r="B260" s="40" t="s">
        <v>276</v>
      </c>
      <c r="C260" s="31">
        <f t="shared" si="39"/>
        <v>1</v>
      </c>
      <c r="D260" s="32">
        <v>9</v>
      </c>
      <c r="E260" s="33">
        <v>13351006.748166056</v>
      </c>
      <c r="F260" s="34">
        <f t="shared" si="32"/>
        <v>76.310847665117805</v>
      </c>
      <c r="G260" s="34">
        <v>0</v>
      </c>
      <c r="H260" s="33">
        <v>15746</v>
      </c>
      <c r="I260" s="33">
        <v>0</v>
      </c>
      <c r="J260" s="35">
        <f t="shared" si="33"/>
        <v>0</v>
      </c>
      <c r="K260" s="36">
        <f t="shared" si="34"/>
        <v>76.310847665117805</v>
      </c>
      <c r="L260" s="33" t="str">
        <f t="shared" si="35"/>
        <v/>
      </c>
      <c r="M260" s="37" t="str">
        <f t="shared" si="36"/>
        <v/>
      </c>
      <c r="N260" s="70">
        <f t="shared" si="41"/>
        <v>0</v>
      </c>
    </row>
    <row r="261" spans="1:14" s="38" customFormat="1" ht="15">
      <c r="A261" s="39">
        <v>253</v>
      </c>
      <c r="B261" s="40" t="s">
        <v>277</v>
      </c>
      <c r="C261" s="31">
        <f t="shared" si="39"/>
        <v>1</v>
      </c>
      <c r="D261" s="32">
        <v>9</v>
      </c>
      <c r="E261" s="33">
        <v>1812007</v>
      </c>
      <c r="F261" s="34">
        <f t="shared" si="32"/>
        <v>5.9666555685643194</v>
      </c>
      <c r="G261" s="34">
        <v>0</v>
      </c>
      <c r="H261" s="33">
        <v>27332</v>
      </c>
      <c r="I261" s="33">
        <v>0</v>
      </c>
      <c r="J261" s="35">
        <f t="shared" si="33"/>
        <v>0</v>
      </c>
      <c r="K261" s="36">
        <f t="shared" si="34"/>
        <v>5.9666555685643194</v>
      </c>
      <c r="L261" s="33" t="str">
        <f t="shared" si="35"/>
        <v/>
      </c>
      <c r="M261" s="37" t="str">
        <f t="shared" si="36"/>
        <v/>
      </c>
      <c r="N261" s="70">
        <f t="shared" si="41"/>
        <v>1</v>
      </c>
    </row>
    <row r="262" spans="1:14" s="38" customFormat="1" ht="15">
      <c r="A262" s="39">
        <v>254</v>
      </c>
      <c r="B262" s="40" t="s">
        <v>278</v>
      </c>
      <c r="C262" s="31">
        <f t="shared" si="39"/>
        <v>0</v>
      </c>
      <c r="D262" s="32">
        <v>0</v>
      </c>
      <c r="E262" s="33">
        <v>0</v>
      </c>
      <c r="F262" s="34" t="str">
        <f t="shared" si="32"/>
        <v/>
      </c>
      <c r="G262" s="34">
        <v>0</v>
      </c>
      <c r="H262" s="33">
        <v>0</v>
      </c>
      <c r="I262" s="33">
        <v>0</v>
      </c>
      <c r="J262" s="35" t="str">
        <f t="shared" si="33"/>
        <v/>
      </c>
      <c r="K262" s="36" t="str">
        <f t="shared" si="34"/>
        <v/>
      </c>
      <c r="L262" s="33" t="str">
        <f t="shared" si="35"/>
        <v/>
      </c>
      <c r="M262" s="37" t="str">
        <f t="shared" si="36"/>
        <v/>
      </c>
      <c r="N262" s="70">
        <f t="shared" si="41"/>
        <v>0</v>
      </c>
    </row>
    <row r="263" spans="1:14" s="38" customFormat="1" ht="15">
      <c r="A263" s="39">
        <v>255</v>
      </c>
      <c r="B263" s="40" t="s">
        <v>279</v>
      </c>
      <c r="C263" s="31">
        <f t="shared" si="39"/>
        <v>0</v>
      </c>
      <c r="D263" s="32">
        <v>0</v>
      </c>
      <c r="E263" s="33">
        <v>0</v>
      </c>
      <c r="F263" s="34" t="str">
        <f t="shared" si="32"/>
        <v/>
      </c>
      <c r="G263" s="34">
        <v>0</v>
      </c>
      <c r="H263" s="33">
        <v>0</v>
      </c>
      <c r="I263" s="33">
        <v>0</v>
      </c>
      <c r="J263" s="35" t="str">
        <f t="shared" si="33"/>
        <v/>
      </c>
      <c r="K263" s="36" t="str">
        <f t="shared" si="34"/>
        <v/>
      </c>
      <c r="L263" s="33" t="str">
        <f t="shared" si="35"/>
        <v/>
      </c>
      <c r="M263" s="37" t="str">
        <f t="shared" si="36"/>
        <v/>
      </c>
      <c r="N263" s="70">
        <f t="shared" si="41"/>
        <v>0</v>
      </c>
    </row>
    <row r="264" spans="1:14" s="38" customFormat="1" ht="15">
      <c r="A264" s="39">
        <v>256</v>
      </c>
      <c r="B264" s="40" t="s">
        <v>280</v>
      </c>
      <c r="C264" s="31">
        <f t="shared" si="39"/>
        <v>0</v>
      </c>
      <c r="D264" s="32">
        <v>0</v>
      </c>
      <c r="E264" s="33">
        <v>505722</v>
      </c>
      <c r="F264" s="34" t="str">
        <f t="shared" si="32"/>
        <v/>
      </c>
      <c r="G264" s="34">
        <v>0</v>
      </c>
      <c r="H264" s="33">
        <v>14662</v>
      </c>
      <c r="I264" s="33">
        <v>0</v>
      </c>
      <c r="J264" s="35" t="str">
        <f t="shared" si="33"/>
        <v/>
      </c>
      <c r="K264" s="36" t="str">
        <f t="shared" si="34"/>
        <v/>
      </c>
      <c r="L264" s="33" t="str">
        <f t="shared" si="35"/>
        <v/>
      </c>
      <c r="M264" s="37" t="str">
        <f t="shared" si="36"/>
        <v/>
      </c>
      <c r="N264" s="70">
        <f t="shared" si="41"/>
        <v>0</v>
      </c>
    </row>
    <row r="265" spans="1:14" s="38" customFormat="1" ht="15">
      <c r="A265" s="39">
        <v>257</v>
      </c>
      <c r="B265" s="40" t="s">
        <v>281</v>
      </c>
      <c r="C265" s="31">
        <f t="shared" si="39"/>
        <v>0</v>
      </c>
      <c r="D265" s="32">
        <v>0</v>
      </c>
      <c r="E265" s="33">
        <v>67858</v>
      </c>
      <c r="F265" s="34" t="str">
        <f t="shared" ref="F265:F328" si="42">IF($C265=1,MAX(K265:M265)+G265,"")</f>
        <v/>
      </c>
      <c r="G265" s="34">
        <v>0</v>
      </c>
      <c r="H265" s="33">
        <v>0</v>
      </c>
      <c r="I265" s="33">
        <v>0</v>
      </c>
      <c r="J265" s="35" t="str">
        <f t="shared" ref="J265:J328" si="43">IF($C265=1,I265/E265*100,"")</f>
        <v/>
      </c>
      <c r="K265" s="36" t="str">
        <f t="shared" ref="K265:K328" si="44">IF($C265=1,($E265/$H265*0.09)-$G265,"")</f>
        <v/>
      </c>
      <c r="L265" s="33" t="str">
        <f t="shared" ref="L265:L328" si="45">IF(AND($C265=1,$D265&gt;9.01,$D265&lt;15),($E265/$H265*0.15)-$G265,"")</f>
        <v/>
      </c>
      <c r="M265" s="37" t="str">
        <f t="shared" ref="M265:M328" si="46">IF(AND($C265=1,$D265=15),($E265/$H265*0.15)-$G265,"")</f>
        <v/>
      </c>
      <c r="N265" s="70">
        <f t="shared" si="41"/>
        <v>0</v>
      </c>
    </row>
    <row r="266" spans="1:14" s="38" customFormat="1" ht="15">
      <c r="A266" s="39">
        <v>258</v>
      </c>
      <c r="B266" s="40" t="s">
        <v>282</v>
      </c>
      <c r="C266" s="31">
        <f t="shared" si="39"/>
        <v>1</v>
      </c>
      <c r="D266" s="32">
        <v>15</v>
      </c>
      <c r="E266" s="33">
        <v>64018258.670131929</v>
      </c>
      <c r="F266" s="34">
        <f t="shared" si="42"/>
        <v>835.30550645932681</v>
      </c>
      <c r="G266" s="34">
        <v>331.52057484619718</v>
      </c>
      <c r="H266" s="33">
        <v>11496.07984894491</v>
      </c>
      <c r="I266" s="33">
        <v>3811187</v>
      </c>
      <c r="J266" s="35">
        <f t="shared" si="43"/>
        <v>5.9532812656432501</v>
      </c>
      <c r="K266" s="36">
        <f t="shared" si="44"/>
        <v>169.66272902939892</v>
      </c>
      <c r="L266" s="33" t="str">
        <f t="shared" si="45"/>
        <v/>
      </c>
      <c r="M266" s="37">
        <f t="shared" si="46"/>
        <v>503.78493161312963</v>
      </c>
      <c r="N266" s="70">
        <f>IF(IF(AND(C266=1,H266&gt;0,E266&gt;0),1,0)=1,IF(OR(AND(C266=1,M266&lt;10),AND(C266=1,I266/E266&gt;0.145)),1,0),0)</f>
        <v>0</v>
      </c>
    </row>
    <row r="267" spans="1:14" s="38" customFormat="1" ht="15">
      <c r="A267" s="39">
        <v>259</v>
      </c>
      <c r="B267" s="40" t="s">
        <v>283</v>
      </c>
      <c r="C267" s="31">
        <f t="shared" si="39"/>
        <v>0</v>
      </c>
      <c r="D267" s="32">
        <v>0</v>
      </c>
      <c r="E267" s="33">
        <v>0</v>
      </c>
      <c r="F267" s="34" t="str">
        <f t="shared" si="42"/>
        <v/>
      </c>
      <c r="G267" s="34">
        <v>0</v>
      </c>
      <c r="H267" s="33">
        <v>0</v>
      </c>
      <c r="I267" s="33">
        <v>0</v>
      </c>
      <c r="J267" s="35" t="str">
        <f t="shared" si="43"/>
        <v/>
      </c>
      <c r="K267" s="36" t="str">
        <f t="shared" si="44"/>
        <v/>
      </c>
      <c r="L267" s="33" t="str">
        <f t="shared" si="45"/>
        <v/>
      </c>
      <c r="M267" s="37" t="str">
        <f t="shared" si="46"/>
        <v/>
      </c>
      <c r="N267" s="70">
        <f t="shared" ref="N267:N281" si="47">IF(IF(AND(C267=1,H267&gt;0,E267&gt;0),1,0)=1,IF(OR(AND(C267=1,K267&lt;10),AND(C267=1,I267/E267&gt;0.085)),1,0),0)</f>
        <v>0</v>
      </c>
    </row>
    <row r="268" spans="1:14" s="38" customFormat="1" ht="15">
      <c r="A268" s="39">
        <v>260</v>
      </c>
      <c r="B268" s="40" t="s">
        <v>284</v>
      </c>
      <c r="C268" s="31">
        <f t="shared" si="39"/>
        <v>0</v>
      </c>
      <c r="D268" s="32">
        <v>0</v>
      </c>
      <c r="E268" s="33">
        <v>7100</v>
      </c>
      <c r="F268" s="34" t="str">
        <f t="shared" si="42"/>
        <v/>
      </c>
      <c r="G268" s="34">
        <v>0</v>
      </c>
      <c r="H268" s="33">
        <v>0</v>
      </c>
      <c r="I268" s="33">
        <v>0</v>
      </c>
      <c r="J268" s="35" t="str">
        <f t="shared" si="43"/>
        <v/>
      </c>
      <c r="K268" s="36" t="str">
        <f t="shared" si="44"/>
        <v/>
      </c>
      <c r="L268" s="33" t="str">
        <f t="shared" si="45"/>
        <v/>
      </c>
      <c r="M268" s="37" t="str">
        <f t="shared" si="46"/>
        <v/>
      </c>
      <c r="N268" s="70">
        <f t="shared" si="47"/>
        <v>0</v>
      </c>
    </row>
    <row r="269" spans="1:14" s="38" customFormat="1" ht="15">
      <c r="A269" s="39">
        <v>261</v>
      </c>
      <c r="B269" s="40" t="s">
        <v>285</v>
      </c>
      <c r="C269" s="31">
        <f t="shared" si="39"/>
        <v>1</v>
      </c>
      <c r="D269" s="32">
        <v>9</v>
      </c>
      <c r="E269" s="33">
        <v>39118547.287898347</v>
      </c>
      <c r="F269" s="34">
        <f t="shared" si="42"/>
        <v>292.68484497538964</v>
      </c>
      <c r="G269" s="34">
        <v>173.97762420259039</v>
      </c>
      <c r="H269" s="33">
        <v>12028.874457804215</v>
      </c>
      <c r="I269" s="33">
        <v>2092755</v>
      </c>
      <c r="J269" s="35">
        <f t="shared" si="43"/>
        <v>5.3497768835792412</v>
      </c>
      <c r="K269" s="36">
        <f t="shared" si="44"/>
        <v>118.70722077279925</v>
      </c>
      <c r="L269" s="33" t="str">
        <f t="shared" si="45"/>
        <v/>
      </c>
      <c r="M269" s="37" t="str">
        <f t="shared" si="46"/>
        <v/>
      </c>
      <c r="N269" s="70">
        <f t="shared" si="47"/>
        <v>0</v>
      </c>
    </row>
    <row r="270" spans="1:14" s="38" customFormat="1" ht="15">
      <c r="A270" s="39">
        <v>262</v>
      </c>
      <c r="B270" s="40" t="s">
        <v>286</v>
      </c>
      <c r="C270" s="31">
        <f t="shared" si="39"/>
        <v>1</v>
      </c>
      <c r="D270" s="32">
        <v>9</v>
      </c>
      <c r="E270" s="33">
        <v>36933569.896792598</v>
      </c>
      <c r="F270" s="34">
        <f t="shared" si="42"/>
        <v>280.65222386965644</v>
      </c>
      <c r="G270" s="34">
        <v>104.89073273248127</v>
      </c>
      <c r="H270" s="33">
        <v>11843.915736278335</v>
      </c>
      <c r="I270" s="33">
        <v>1242317</v>
      </c>
      <c r="J270" s="35">
        <f t="shared" si="43"/>
        <v>3.3636526430332583</v>
      </c>
      <c r="K270" s="36">
        <f t="shared" si="44"/>
        <v>175.76149113717517</v>
      </c>
      <c r="L270" s="33" t="str">
        <f t="shared" si="45"/>
        <v/>
      </c>
      <c r="M270" s="37" t="str">
        <f t="shared" si="46"/>
        <v/>
      </c>
      <c r="N270" s="70">
        <f t="shared" si="47"/>
        <v>0</v>
      </c>
    </row>
    <row r="271" spans="1:14" s="38" customFormat="1" ht="15">
      <c r="A271" s="39">
        <v>263</v>
      </c>
      <c r="B271" s="40" t="s">
        <v>287</v>
      </c>
      <c r="C271" s="31">
        <f t="shared" si="39"/>
        <v>1</v>
      </c>
      <c r="D271" s="32">
        <v>9</v>
      </c>
      <c r="E271" s="33">
        <v>1011572.3997828058</v>
      </c>
      <c r="F271" s="34">
        <f t="shared" si="42"/>
        <v>6.7700299191142657</v>
      </c>
      <c r="G271" s="34">
        <v>3.0295081967213116</v>
      </c>
      <c r="H271" s="33">
        <v>13447.727272727272</v>
      </c>
      <c r="I271" s="33">
        <v>40740</v>
      </c>
      <c r="J271" s="35">
        <f t="shared" si="43"/>
        <v>4.0273933935670119</v>
      </c>
      <c r="K271" s="36">
        <f t="shared" si="44"/>
        <v>3.7405217223929541</v>
      </c>
      <c r="L271" s="33" t="str">
        <f t="shared" si="45"/>
        <v/>
      </c>
      <c r="M271" s="37" t="str">
        <f t="shared" si="46"/>
        <v/>
      </c>
      <c r="N271" s="70">
        <f t="shared" si="47"/>
        <v>1</v>
      </c>
    </row>
    <row r="272" spans="1:14" s="38" customFormat="1" ht="15">
      <c r="A272" s="39">
        <v>264</v>
      </c>
      <c r="B272" s="40" t="s">
        <v>288</v>
      </c>
      <c r="C272" s="31">
        <f t="shared" si="39"/>
        <v>1</v>
      </c>
      <c r="D272" s="32">
        <v>9</v>
      </c>
      <c r="E272" s="33">
        <v>35603694.600000001</v>
      </c>
      <c r="F272" s="34">
        <f t="shared" si="42"/>
        <v>292.08121216655803</v>
      </c>
      <c r="G272" s="34">
        <v>13.894841269841272</v>
      </c>
      <c r="H272" s="33">
        <v>10970.690275596171</v>
      </c>
      <c r="I272" s="33">
        <v>152436</v>
      </c>
      <c r="J272" s="35">
        <f t="shared" si="43"/>
        <v>0.42814657779926019</v>
      </c>
      <c r="K272" s="36">
        <f t="shared" si="44"/>
        <v>278.18637089671677</v>
      </c>
      <c r="L272" s="33" t="str">
        <f t="shared" si="45"/>
        <v/>
      </c>
      <c r="M272" s="37" t="str">
        <f t="shared" si="46"/>
        <v/>
      </c>
      <c r="N272" s="70">
        <f t="shared" si="47"/>
        <v>0</v>
      </c>
    </row>
    <row r="273" spans="1:14" s="38" customFormat="1" ht="15">
      <c r="A273" s="39">
        <v>265</v>
      </c>
      <c r="B273" s="40" t="s">
        <v>289</v>
      </c>
      <c r="C273" s="31">
        <f t="shared" si="39"/>
        <v>1</v>
      </c>
      <c r="D273" s="32">
        <v>9</v>
      </c>
      <c r="E273" s="33">
        <v>25617756.843445748</v>
      </c>
      <c r="F273" s="34">
        <f t="shared" si="42"/>
        <v>196.85776262893759</v>
      </c>
      <c r="G273" s="34">
        <v>0</v>
      </c>
      <c r="H273" s="33">
        <v>11712</v>
      </c>
      <c r="I273" s="33">
        <v>0</v>
      </c>
      <c r="J273" s="35">
        <f t="shared" si="43"/>
        <v>0</v>
      </c>
      <c r="K273" s="36">
        <f t="shared" si="44"/>
        <v>196.85776262893759</v>
      </c>
      <c r="L273" s="33" t="str">
        <f t="shared" si="45"/>
        <v/>
      </c>
      <c r="M273" s="37" t="str">
        <f t="shared" si="46"/>
        <v/>
      </c>
      <c r="N273" s="70">
        <f t="shared" si="47"/>
        <v>0</v>
      </c>
    </row>
    <row r="274" spans="1:14" s="38" customFormat="1" ht="15">
      <c r="A274" s="39">
        <v>266</v>
      </c>
      <c r="B274" s="40" t="s">
        <v>290</v>
      </c>
      <c r="C274" s="31">
        <f t="shared" si="39"/>
        <v>1</v>
      </c>
      <c r="D274" s="32">
        <v>9</v>
      </c>
      <c r="E274" s="33">
        <v>44739581.400889993</v>
      </c>
      <c r="F274" s="34">
        <f t="shared" si="42"/>
        <v>287.43056443039796</v>
      </c>
      <c r="G274" s="34">
        <v>6.7870111007365894</v>
      </c>
      <c r="H274" s="33">
        <v>14008.817517578726</v>
      </c>
      <c r="I274" s="33">
        <v>95078</v>
      </c>
      <c r="J274" s="35">
        <f t="shared" si="43"/>
        <v>0.21251428158893912</v>
      </c>
      <c r="K274" s="36">
        <f t="shared" si="44"/>
        <v>280.64355332966136</v>
      </c>
      <c r="L274" s="33" t="str">
        <f t="shared" si="45"/>
        <v/>
      </c>
      <c r="M274" s="37" t="str">
        <f t="shared" si="46"/>
        <v/>
      </c>
      <c r="N274" s="70">
        <f t="shared" si="47"/>
        <v>0</v>
      </c>
    </row>
    <row r="275" spans="1:14" s="38" customFormat="1" ht="15">
      <c r="A275" s="39">
        <v>267</v>
      </c>
      <c r="B275" s="40" t="s">
        <v>291</v>
      </c>
      <c r="C275" s="31">
        <f t="shared" si="39"/>
        <v>0</v>
      </c>
      <c r="D275" s="32">
        <v>0</v>
      </c>
      <c r="E275" s="33">
        <v>118859</v>
      </c>
      <c r="F275" s="34" t="str">
        <f t="shared" si="42"/>
        <v/>
      </c>
      <c r="G275" s="34">
        <v>0</v>
      </c>
      <c r="H275" s="33">
        <v>12894</v>
      </c>
      <c r="I275" s="33">
        <v>0</v>
      </c>
      <c r="J275" s="35" t="str">
        <f t="shared" si="43"/>
        <v/>
      </c>
      <c r="K275" s="36" t="str">
        <f t="shared" si="44"/>
        <v/>
      </c>
      <c r="L275" s="33" t="str">
        <f t="shared" si="45"/>
        <v/>
      </c>
      <c r="M275" s="37" t="str">
        <f t="shared" si="46"/>
        <v/>
      </c>
      <c r="N275" s="70">
        <f t="shared" si="47"/>
        <v>0</v>
      </c>
    </row>
    <row r="276" spans="1:14" s="38" customFormat="1" ht="15">
      <c r="A276" s="39">
        <v>268</v>
      </c>
      <c r="B276" s="40" t="s">
        <v>292</v>
      </c>
      <c r="C276" s="31">
        <f t="shared" si="39"/>
        <v>0</v>
      </c>
      <c r="D276" s="32">
        <v>0</v>
      </c>
      <c r="E276" s="33">
        <v>32001</v>
      </c>
      <c r="F276" s="34" t="str">
        <f t="shared" si="42"/>
        <v/>
      </c>
      <c r="G276" s="34">
        <v>0</v>
      </c>
      <c r="H276" s="33">
        <v>12894</v>
      </c>
      <c r="I276" s="33">
        <v>0</v>
      </c>
      <c r="J276" s="35" t="str">
        <f t="shared" si="43"/>
        <v/>
      </c>
      <c r="K276" s="36" t="str">
        <f t="shared" si="44"/>
        <v/>
      </c>
      <c r="L276" s="33" t="str">
        <f t="shared" si="45"/>
        <v/>
      </c>
      <c r="M276" s="37" t="str">
        <f t="shared" si="46"/>
        <v/>
      </c>
      <c r="N276" s="70">
        <f t="shared" si="47"/>
        <v>0</v>
      </c>
    </row>
    <row r="277" spans="1:14" s="38" customFormat="1" ht="15">
      <c r="A277" s="39">
        <v>269</v>
      </c>
      <c r="B277" s="40" t="s">
        <v>293</v>
      </c>
      <c r="C277" s="31">
        <f t="shared" si="39"/>
        <v>1</v>
      </c>
      <c r="D277" s="32">
        <v>9</v>
      </c>
      <c r="E277" s="33">
        <v>7429189</v>
      </c>
      <c r="F277" s="34">
        <f t="shared" si="42"/>
        <v>38.871403406778676</v>
      </c>
      <c r="G277" s="34">
        <v>0</v>
      </c>
      <c r="H277" s="33">
        <v>17201</v>
      </c>
      <c r="I277" s="33">
        <v>0</v>
      </c>
      <c r="J277" s="35">
        <f t="shared" si="43"/>
        <v>0</v>
      </c>
      <c r="K277" s="36">
        <f t="shared" si="44"/>
        <v>38.871403406778676</v>
      </c>
      <c r="L277" s="33" t="str">
        <f t="shared" si="45"/>
        <v/>
      </c>
      <c r="M277" s="37" t="str">
        <f t="shared" si="46"/>
        <v/>
      </c>
      <c r="N277" s="70">
        <f t="shared" si="47"/>
        <v>0</v>
      </c>
    </row>
    <row r="278" spans="1:14" s="38" customFormat="1" ht="15">
      <c r="A278" s="39">
        <v>270</v>
      </c>
      <c r="B278" s="40" t="s">
        <v>294</v>
      </c>
      <c r="C278" s="31">
        <f t="shared" si="39"/>
        <v>0</v>
      </c>
      <c r="D278" s="32">
        <v>0</v>
      </c>
      <c r="E278" s="33">
        <v>0</v>
      </c>
      <c r="F278" s="34" t="str">
        <f t="shared" si="42"/>
        <v/>
      </c>
      <c r="G278" s="34">
        <v>0</v>
      </c>
      <c r="H278" s="33">
        <v>0</v>
      </c>
      <c r="I278" s="33">
        <v>0</v>
      </c>
      <c r="J278" s="35" t="str">
        <f t="shared" si="43"/>
        <v/>
      </c>
      <c r="K278" s="36" t="str">
        <f t="shared" si="44"/>
        <v/>
      </c>
      <c r="L278" s="33" t="str">
        <f t="shared" si="45"/>
        <v/>
      </c>
      <c r="M278" s="37" t="str">
        <f t="shared" si="46"/>
        <v/>
      </c>
      <c r="N278" s="70">
        <f t="shared" si="47"/>
        <v>0</v>
      </c>
    </row>
    <row r="279" spans="1:14" s="38" customFormat="1" ht="15">
      <c r="A279" s="39">
        <v>271</v>
      </c>
      <c r="B279" s="40" t="s">
        <v>295</v>
      </c>
      <c r="C279" s="31">
        <f t="shared" si="39"/>
        <v>1</v>
      </c>
      <c r="D279" s="32">
        <v>9</v>
      </c>
      <c r="E279" s="33">
        <v>61442838.877543539</v>
      </c>
      <c r="F279" s="34">
        <f t="shared" si="42"/>
        <v>531.86685545735406</v>
      </c>
      <c r="G279" s="34">
        <v>115.61279383355952</v>
      </c>
      <c r="H279" s="33">
        <v>10397.067315322323</v>
      </c>
      <c r="I279" s="33">
        <v>1202034</v>
      </c>
      <c r="J279" s="35">
        <f t="shared" si="43"/>
        <v>1.9563451525989399</v>
      </c>
      <c r="K279" s="36">
        <f t="shared" si="44"/>
        <v>416.25406162379454</v>
      </c>
      <c r="L279" s="33" t="str">
        <f t="shared" si="45"/>
        <v/>
      </c>
      <c r="M279" s="37" t="str">
        <f t="shared" si="46"/>
        <v/>
      </c>
      <c r="N279" s="70">
        <f t="shared" si="47"/>
        <v>0</v>
      </c>
    </row>
    <row r="280" spans="1:14" s="38" customFormat="1" ht="15">
      <c r="A280" s="39">
        <v>272</v>
      </c>
      <c r="B280" s="40" t="s">
        <v>296</v>
      </c>
      <c r="C280" s="31">
        <f t="shared" si="39"/>
        <v>1</v>
      </c>
      <c r="D280" s="32">
        <v>9</v>
      </c>
      <c r="E280" s="33">
        <v>2273623.5397919999</v>
      </c>
      <c r="F280" s="34">
        <f t="shared" si="42"/>
        <v>13.244408969662135</v>
      </c>
      <c r="G280" s="34">
        <v>0</v>
      </c>
      <c r="H280" s="33">
        <v>15450</v>
      </c>
      <c r="I280" s="33">
        <v>0</v>
      </c>
      <c r="J280" s="35">
        <f t="shared" si="43"/>
        <v>0</v>
      </c>
      <c r="K280" s="36">
        <f t="shared" si="44"/>
        <v>13.244408969662135</v>
      </c>
      <c r="L280" s="33" t="str">
        <f t="shared" si="45"/>
        <v/>
      </c>
      <c r="M280" s="37" t="str">
        <f t="shared" si="46"/>
        <v/>
      </c>
      <c r="N280" s="70">
        <f t="shared" si="47"/>
        <v>0</v>
      </c>
    </row>
    <row r="281" spans="1:14" s="38" customFormat="1" ht="15">
      <c r="A281" s="39">
        <v>273</v>
      </c>
      <c r="B281" s="40" t="s">
        <v>297</v>
      </c>
      <c r="C281" s="31">
        <f t="shared" si="39"/>
        <v>1</v>
      </c>
      <c r="D281" s="32">
        <v>9</v>
      </c>
      <c r="E281" s="33">
        <v>22982038</v>
      </c>
      <c r="F281" s="34">
        <f t="shared" si="42"/>
        <v>139.46752687334831</v>
      </c>
      <c r="G281" s="34">
        <v>1.0474308300395256</v>
      </c>
      <c r="H281" s="33">
        <v>14830.573584905662</v>
      </c>
      <c r="I281" s="33">
        <v>15534</v>
      </c>
      <c r="J281" s="35">
        <f t="shared" si="43"/>
        <v>6.7591916783011158E-2</v>
      </c>
      <c r="K281" s="36">
        <f t="shared" si="44"/>
        <v>138.42009604330877</v>
      </c>
      <c r="L281" s="33" t="str">
        <f t="shared" si="45"/>
        <v/>
      </c>
      <c r="M281" s="37" t="str">
        <f t="shared" si="46"/>
        <v/>
      </c>
      <c r="N281" s="70">
        <f t="shared" si="47"/>
        <v>0</v>
      </c>
    </row>
    <row r="282" spans="1:14" s="38" customFormat="1" ht="15">
      <c r="A282" s="39">
        <v>274</v>
      </c>
      <c r="B282" s="40" t="s">
        <v>298</v>
      </c>
      <c r="C282" s="31">
        <f t="shared" si="39"/>
        <v>1</v>
      </c>
      <c r="D282" s="32">
        <v>15</v>
      </c>
      <c r="E282" s="33">
        <v>77315930.921600729</v>
      </c>
      <c r="F282" s="34">
        <f t="shared" si="42"/>
        <v>886.24589822398173</v>
      </c>
      <c r="G282" s="34">
        <v>458.03251565383187</v>
      </c>
      <c r="H282" s="33">
        <v>13085.972709697202</v>
      </c>
      <c r="I282" s="33">
        <v>5993801</v>
      </c>
      <c r="J282" s="35">
        <f t="shared" si="43"/>
        <v>7.7523492617294947</v>
      </c>
      <c r="K282" s="36">
        <f t="shared" si="44"/>
        <v>73.715023280557148</v>
      </c>
      <c r="L282" s="33" t="str">
        <f t="shared" si="45"/>
        <v/>
      </c>
      <c r="M282" s="37">
        <f t="shared" si="46"/>
        <v>428.21338257014986</v>
      </c>
      <c r="N282" s="70">
        <f>IF(IF(AND(C282=1,H282&gt;0,E282&gt;0),1,0)=1,IF(OR(AND(C282=1,M282&lt;10),AND(C282=1,I282/E282&gt;0.145)),1,0),0)</f>
        <v>0</v>
      </c>
    </row>
    <row r="283" spans="1:14" s="38" customFormat="1" ht="15">
      <c r="A283" s="39">
        <v>275</v>
      </c>
      <c r="B283" s="40" t="s">
        <v>299</v>
      </c>
      <c r="C283" s="31">
        <f t="shared" ref="C283:C346" si="48">VLOOKUP(A283,distinfo,3)</f>
        <v>1</v>
      </c>
      <c r="D283" s="32">
        <v>9</v>
      </c>
      <c r="E283" s="33">
        <v>5398123.1496192953</v>
      </c>
      <c r="F283" s="34">
        <f t="shared" si="42"/>
        <v>49.060843940689679</v>
      </c>
      <c r="G283" s="34">
        <v>1.2674418604651161</v>
      </c>
      <c r="H283" s="33">
        <v>9902.623853211011</v>
      </c>
      <c r="I283" s="33">
        <v>12551</v>
      </c>
      <c r="J283" s="35">
        <f t="shared" si="43"/>
        <v>0.23250673710334238</v>
      </c>
      <c r="K283" s="36">
        <f t="shared" si="44"/>
        <v>47.79340208022456</v>
      </c>
      <c r="L283" s="33" t="str">
        <f t="shared" si="45"/>
        <v/>
      </c>
      <c r="M283" s="37" t="str">
        <f t="shared" si="46"/>
        <v/>
      </c>
      <c r="N283" s="70">
        <f>IF(IF(AND(C283=1,H283&gt;0,E283&gt;0),1,0)=1,IF(OR(AND(C283=1,K283&lt;10),AND(C283=1,I283/E283&gt;0.085)),1,0),0)</f>
        <v>0</v>
      </c>
    </row>
    <row r="284" spans="1:14" s="38" customFormat="1" ht="15">
      <c r="A284" s="39">
        <v>276</v>
      </c>
      <c r="B284" s="40" t="s">
        <v>300</v>
      </c>
      <c r="C284" s="31">
        <f t="shared" si="48"/>
        <v>1</v>
      </c>
      <c r="D284" s="32">
        <v>9</v>
      </c>
      <c r="E284" s="33">
        <v>20626440.191140529</v>
      </c>
      <c r="F284" s="34">
        <f t="shared" si="42"/>
        <v>142.30966441364586</v>
      </c>
      <c r="G284" s="34">
        <v>8.9517165448904024</v>
      </c>
      <c r="H284" s="33">
        <v>13044.648969213944</v>
      </c>
      <c r="I284" s="33">
        <v>116772</v>
      </c>
      <c r="J284" s="35">
        <f t="shared" si="43"/>
        <v>0.56612774147114298</v>
      </c>
      <c r="K284" s="36">
        <f t="shared" si="44"/>
        <v>133.35794786875545</v>
      </c>
      <c r="L284" s="33" t="str">
        <f t="shared" si="45"/>
        <v/>
      </c>
      <c r="M284" s="37" t="str">
        <f t="shared" si="46"/>
        <v/>
      </c>
      <c r="N284" s="70">
        <f>IF(IF(AND(C284=1,H284&gt;0,E284&gt;0),1,0)=1,IF(OR(AND(C284=1,K284&lt;10),AND(C284=1,I284/E284&gt;0.085)),1,0),0)</f>
        <v>0</v>
      </c>
    </row>
    <row r="285" spans="1:14" s="38" customFormat="1" ht="15">
      <c r="A285" s="39">
        <v>277</v>
      </c>
      <c r="B285" s="40" t="s">
        <v>301</v>
      </c>
      <c r="C285" s="31">
        <f t="shared" si="48"/>
        <v>1</v>
      </c>
      <c r="D285" s="32">
        <v>15</v>
      </c>
      <c r="E285" s="33">
        <v>26871835.034593757</v>
      </c>
      <c r="F285" s="34">
        <f t="shared" si="42"/>
        <v>332.32543945824574</v>
      </c>
      <c r="G285" s="34">
        <v>0.99999999999999978</v>
      </c>
      <c r="H285" s="33">
        <v>12129.000000000002</v>
      </c>
      <c r="I285" s="33">
        <v>12129</v>
      </c>
      <c r="J285" s="35">
        <f t="shared" si="43"/>
        <v>4.5136478340186283E-2</v>
      </c>
      <c r="K285" s="36">
        <f t="shared" si="44"/>
        <v>198.39526367494744</v>
      </c>
      <c r="L285" s="33" t="str">
        <f t="shared" si="45"/>
        <v/>
      </c>
      <c r="M285" s="37">
        <f t="shared" si="46"/>
        <v>331.32543945824574</v>
      </c>
      <c r="N285" s="70">
        <f>IF(IF(AND(C285=1,H285&gt;0,E285&gt;0),1,0)=1,IF(OR(AND(C285=1,M285&lt;10),AND(C285=1,I285/E285&gt;0.145)),1,0),0)</f>
        <v>0</v>
      </c>
    </row>
    <row r="286" spans="1:14" s="38" customFormat="1" ht="15">
      <c r="A286" s="39">
        <v>278</v>
      </c>
      <c r="B286" s="40" t="s">
        <v>302</v>
      </c>
      <c r="C286" s="31">
        <f t="shared" si="48"/>
        <v>1</v>
      </c>
      <c r="D286" s="32">
        <v>9</v>
      </c>
      <c r="E286" s="33">
        <v>24216156.938647017</v>
      </c>
      <c r="F286" s="34">
        <f t="shared" si="42"/>
        <v>209.6234343781237</v>
      </c>
      <c r="G286" s="34">
        <v>81.582502768549261</v>
      </c>
      <c r="H286" s="33">
        <v>10396.996552145409</v>
      </c>
      <c r="I286" s="33">
        <v>848213</v>
      </c>
      <c r="J286" s="35">
        <f t="shared" si="43"/>
        <v>3.5026738641849526</v>
      </c>
      <c r="K286" s="36">
        <f t="shared" si="44"/>
        <v>128.04093160957444</v>
      </c>
      <c r="L286" s="33" t="str">
        <f t="shared" si="45"/>
        <v/>
      </c>
      <c r="M286" s="37" t="str">
        <f t="shared" si="46"/>
        <v/>
      </c>
      <c r="N286" s="70">
        <f>IF(IF(AND(C286=1,H286&gt;0,E286&gt;0),1,0)=1,IF(OR(AND(C286=1,K286&lt;10),AND(C286=1,I286/E286&gt;0.085)),1,0),0)</f>
        <v>0</v>
      </c>
    </row>
    <row r="287" spans="1:14" s="38" customFormat="1" ht="15">
      <c r="A287" s="39">
        <v>279</v>
      </c>
      <c r="B287" s="40" t="s">
        <v>303</v>
      </c>
      <c r="C287" s="31">
        <f t="shared" si="48"/>
        <v>0</v>
      </c>
      <c r="D287" s="32">
        <v>0</v>
      </c>
      <c r="E287" s="33">
        <v>0</v>
      </c>
      <c r="F287" s="34" t="str">
        <f t="shared" si="42"/>
        <v/>
      </c>
      <c r="G287" s="34">
        <v>0</v>
      </c>
      <c r="H287" s="33">
        <v>0</v>
      </c>
      <c r="I287" s="33">
        <v>0</v>
      </c>
      <c r="J287" s="35" t="str">
        <f t="shared" si="43"/>
        <v/>
      </c>
      <c r="K287" s="36" t="str">
        <f t="shared" si="44"/>
        <v/>
      </c>
      <c r="L287" s="33" t="str">
        <f t="shared" si="45"/>
        <v/>
      </c>
      <c r="M287" s="37" t="str">
        <f t="shared" si="46"/>
        <v/>
      </c>
      <c r="N287" s="70">
        <f>IF(IF(AND(C287=1,H287&gt;0,E287&gt;0),1,0)=1,IF(OR(AND(C287=1,K287&lt;10),AND(C287=1,I287/E287&gt;0.085)),1,0),0)</f>
        <v>0</v>
      </c>
    </row>
    <row r="288" spans="1:14" s="38" customFormat="1" ht="15">
      <c r="A288" s="39">
        <v>280</v>
      </c>
      <c r="B288" s="40" t="s">
        <v>304</v>
      </c>
      <c r="C288" s="31">
        <f t="shared" si="48"/>
        <v>0</v>
      </c>
      <c r="D288" s="32">
        <v>0</v>
      </c>
      <c r="E288" s="33">
        <v>681829</v>
      </c>
      <c r="F288" s="34" t="str">
        <f t="shared" si="42"/>
        <v/>
      </c>
      <c r="G288" s="34">
        <v>0</v>
      </c>
      <c r="H288" s="33">
        <v>12894</v>
      </c>
      <c r="I288" s="33">
        <v>0</v>
      </c>
      <c r="J288" s="35" t="str">
        <f t="shared" si="43"/>
        <v/>
      </c>
      <c r="K288" s="36" t="str">
        <f t="shared" si="44"/>
        <v/>
      </c>
      <c r="L288" s="33" t="str">
        <f t="shared" si="45"/>
        <v/>
      </c>
      <c r="M288" s="37" t="str">
        <f t="shared" si="46"/>
        <v/>
      </c>
      <c r="N288" s="70">
        <f>IF(IF(AND(C288=1,H288&gt;0,E288&gt;0),1,0)=1,IF(OR(AND(C288=1,K288&lt;10),AND(C288=1,I288/E288&gt;0.085)),1,0),0)</f>
        <v>0</v>
      </c>
    </row>
    <row r="289" spans="1:14" s="38" customFormat="1" ht="15">
      <c r="A289" s="39">
        <v>281</v>
      </c>
      <c r="B289" s="40" t="s">
        <v>305</v>
      </c>
      <c r="C289" s="31">
        <f t="shared" si="48"/>
        <v>1</v>
      </c>
      <c r="D289" s="32">
        <v>15</v>
      </c>
      <c r="E289" s="33">
        <v>336442202.46252948</v>
      </c>
      <c r="F289" s="34">
        <f t="shared" si="42"/>
        <v>4760.7826248328511</v>
      </c>
      <c r="G289" s="34">
        <v>2607.3703515289535</v>
      </c>
      <c r="H289" s="33">
        <v>10600.427355397533</v>
      </c>
      <c r="I289" s="33">
        <v>27639240</v>
      </c>
      <c r="J289" s="35">
        <f t="shared" si="43"/>
        <v>8.2151524980217836</v>
      </c>
      <c r="K289" s="36">
        <f t="shared" si="44"/>
        <v>249.09922337075704</v>
      </c>
      <c r="L289" s="33" t="str">
        <f t="shared" si="45"/>
        <v/>
      </c>
      <c r="M289" s="37">
        <f t="shared" si="46"/>
        <v>2153.4122733038976</v>
      </c>
      <c r="N289" s="70">
        <f>IF(IF(AND(C289=1,H289&gt;0,E289&gt;0),1,0)=1,IF(OR(AND(C289=1,M289&lt;10),AND(C289=1,I289/E289&gt;0.145)),1,0),0)</f>
        <v>0</v>
      </c>
    </row>
    <row r="290" spans="1:14" s="38" customFormat="1" ht="15">
      <c r="A290" s="39">
        <v>282</v>
      </c>
      <c r="B290" s="40" t="s">
        <v>306</v>
      </c>
      <c r="C290" s="31">
        <f t="shared" si="48"/>
        <v>0</v>
      </c>
      <c r="D290" s="32">
        <v>0</v>
      </c>
      <c r="E290" s="33">
        <v>0</v>
      </c>
      <c r="F290" s="34" t="str">
        <f t="shared" si="42"/>
        <v/>
      </c>
      <c r="G290" s="34">
        <v>0</v>
      </c>
      <c r="H290" s="33">
        <v>0</v>
      </c>
      <c r="I290" s="33">
        <v>0</v>
      </c>
      <c r="J290" s="35" t="str">
        <f t="shared" si="43"/>
        <v/>
      </c>
      <c r="K290" s="36" t="str">
        <f t="shared" si="44"/>
        <v/>
      </c>
      <c r="L290" s="33" t="str">
        <f t="shared" si="45"/>
        <v/>
      </c>
      <c r="M290" s="37" t="str">
        <f t="shared" si="46"/>
        <v/>
      </c>
      <c r="N290" s="70">
        <f t="shared" ref="N290:N316" si="49">IF(IF(AND(C290=1,H290&gt;0,E290&gt;0),1,0)=1,IF(OR(AND(C290=1,K290&lt;10),AND(C290=1,I290/E290&gt;0.085)),1,0),0)</f>
        <v>0</v>
      </c>
    </row>
    <row r="291" spans="1:14" s="38" customFormat="1" ht="15">
      <c r="A291" s="39">
        <v>283</v>
      </c>
      <c r="B291" s="40" t="s">
        <v>307</v>
      </c>
      <c r="C291" s="31">
        <f t="shared" si="48"/>
        <v>0</v>
      </c>
      <c r="D291" s="32">
        <v>0</v>
      </c>
      <c r="E291" s="33">
        <v>0</v>
      </c>
      <c r="F291" s="34" t="str">
        <f t="shared" si="42"/>
        <v/>
      </c>
      <c r="G291" s="34">
        <v>0</v>
      </c>
      <c r="H291" s="33">
        <v>0</v>
      </c>
      <c r="I291" s="33">
        <v>0</v>
      </c>
      <c r="J291" s="35" t="str">
        <f t="shared" si="43"/>
        <v/>
      </c>
      <c r="K291" s="36" t="str">
        <f t="shared" si="44"/>
        <v/>
      </c>
      <c r="L291" s="33" t="str">
        <f t="shared" si="45"/>
        <v/>
      </c>
      <c r="M291" s="37" t="str">
        <f t="shared" si="46"/>
        <v/>
      </c>
      <c r="N291" s="70">
        <f t="shared" si="49"/>
        <v>0</v>
      </c>
    </row>
    <row r="292" spans="1:14" s="38" customFormat="1" ht="15">
      <c r="A292" s="39">
        <v>284</v>
      </c>
      <c r="B292" s="40" t="s">
        <v>308</v>
      </c>
      <c r="C292" s="31">
        <f t="shared" si="48"/>
        <v>1</v>
      </c>
      <c r="D292" s="32">
        <v>9</v>
      </c>
      <c r="E292" s="33">
        <v>29838945.440848269</v>
      </c>
      <c r="F292" s="34">
        <f t="shared" si="42"/>
        <v>242.35026418832345</v>
      </c>
      <c r="G292" s="34">
        <v>65.160376805593813</v>
      </c>
      <c r="H292" s="33">
        <v>11081.090002813096</v>
      </c>
      <c r="I292" s="33">
        <v>722048</v>
      </c>
      <c r="J292" s="35">
        <f t="shared" si="43"/>
        <v>2.4198174209318619</v>
      </c>
      <c r="K292" s="36">
        <f t="shared" si="44"/>
        <v>177.18988738272964</v>
      </c>
      <c r="L292" s="33" t="str">
        <f t="shared" si="45"/>
        <v/>
      </c>
      <c r="M292" s="37" t="str">
        <f t="shared" si="46"/>
        <v/>
      </c>
      <c r="N292" s="70">
        <f t="shared" si="49"/>
        <v>0</v>
      </c>
    </row>
    <row r="293" spans="1:14" s="38" customFormat="1" ht="15">
      <c r="A293" s="39">
        <v>285</v>
      </c>
      <c r="B293" s="40" t="s">
        <v>309</v>
      </c>
      <c r="C293" s="31">
        <f t="shared" si="48"/>
        <v>1</v>
      </c>
      <c r="D293" s="32">
        <v>9</v>
      </c>
      <c r="E293" s="33">
        <v>44181034.336165786</v>
      </c>
      <c r="F293" s="34">
        <f t="shared" si="42"/>
        <v>365.0017934431263</v>
      </c>
      <c r="G293" s="34">
        <v>50.799529339383646</v>
      </c>
      <c r="H293" s="33">
        <v>10893.900144286543</v>
      </c>
      <c r="I293" s="33">
        <v>553405</v>
      </c>
      <c r="J293" s="35">
        <f t="shared" si="43"/>
        <v>1.2525849797658377</v>
      </c>
      <c r="K293" s="36">
        <f t="shared" si="44"/>
        <v>314.20226410374266</v>
      </c>
      <c r="L293" s="33" t="str">
        <f t="shared" si="45"/>
        <v/>
      </c>
      <c r="M293" s="37" t="str">
        <f t="shared" si="46"/>
        <v/>
      </c>
      <c r="N293" s="70">
        <f t="shared" si="49"/>
        <v>0</v>
      </c>
    </row>
    <row r="294" spans="1:14" s="38" customFormat="1" ht="15">
      <c r="A294" s="39">
        <v>286</v>
      </c>
      <c r="B294" s="40" t="s">
        <v>310</v>
      </c>
      <c r="C294" s="31">
        <f t="shared" si="48"/>
        <v>0</v>
      </c>
      <c r="D294" s="32">
        <v>0</v>
      </c>
      <c r="E294" s="33">
        <v>0</v>
      </c>
      <c r="F294" s="34" t="str">
        <f t="shared" si="42"/>
        <v/>
      </c>
      <c r="G294" s="34">
        <v>0</v>
      </c>
      <c r="H294" s="33">
        <v>0</v>
      </c>
      <c r="I294" s="33">
        <v>0</v>
      </c>
      <c r="J294" s="35" t="str">
        <f t="shared" si="43"/>
        <v/>
      </c>
      <c r="K294" s="36" t="str">
        <f t="shared" si="44"/>
        <v/>
      </c>
      <c r="L294" s="33" t="str">
        <f t="shared" si="45"/>
        <v/>
      </c>
      <c r="M294" s="37" t="str">
        <f t="shared" si="46"/>
        <v/>
      </c>
      <c r="N294" s="70">
        <f t="shared" si="49"/>
        <v>0</v>
      </c>
    </row>
    <row r="295" spans="1:14" s="38" customFormat="1" ht="15">
      <c r="A295" s="39">
        <v>287</v>
      </c>
      <c r="B295" s="40" t="s">
        <v>311</v>
      </c>
      <c r="C295" s="31">
        <f t="shared" si="48"/>
        <v>1</v>
      </c>
      <c r="D295" s="32">
        <v>9</v>
      </c>
      <c r="E295" s="33">
        <v>9916562.6088897511</v>
      </c>
      <c r="F295" s="34">
        <f t="shared" si="42"/>
        <v>85.332310431214978</v>
      </c>
      <c r="G295" s="34">
        <v>0</v>
      </c>
      <c r="H295" s="33">
        <v>10459</v>
      </c>
      <c r="I295" s="33">
        <v>0</v>
      </c>
      <c r="J295" s="35">
        <f t="shared" si="43"/>
        <v>0</v>
      </c>
      <c r="K295" s="36">
        <f t="shared" si="44"/>
        <v>85.332310431214978</v>
      </c>
      <c r="L295" s="33" t="str">
        <f t="shared" si="45"/>
        <v/>
      </c>
      <c r="M295" s="37" t="str">
        <f t="shared" si="46"/>
        <v/>
      </c>
      <c r="N295" s="70">
        <f t="shared" si="49"/>
        <v>0</v>
      </c>
    </row>
    <row r="296" spans="1:14" s="38" customFormat="1" ht="15">
      <c r="A296" s="39">
        <v>288</v>
      </c>
      <c r="B296" s="40" t="s">
        <v>312</v>
      </c>
      <c r="C296" s="31">
        <f t="shared" si="48"/>
        <v>1</v>
      </c>
      <c r="D296" s="32">
        <v>9</v>
      </c>
      <c r="E296" s="33">
        <v>36222396.996423237</v>
      </c>
      <c r="F296" s="34">
        <f t="shared" si="42"/>
        <v>288.00540242728596</v>
      </c>
      <c r="G296" s="34">
        <v>1.9861675507957159</v>
      </c>
      <c r="H296" s="33">
        <v>11319.286729356274</v>
      </c>
      <c r="I296" s="33">
        <v>22482</v>
      </c>
      <c r="J296" s="35">
        <f t="shared" si="43"/>
        <v>6.2066571691045111E-2</v>
      </c>
      <c r="K296" s="36">
        <f t="shared" si="44"/>
        <v>286.01923487649026</v>
      </c>
      <c r="L296" s="33" t="str">
        <f t="shared" si="45"/>
        <v/>
      </c>
      <c r="M296" s="37" t="str">
        <f t="shared" si="46"/>
        <v/>
      </c>
      <c r="N296" s="70">
        <f t="shared" si="49"/>
        <v>0</v>
      </c>
    </row>
    <row r="297" spans="1:14" s="38" customFormat="1" ht="15">
      <c r="A297" s="39">
        <v>289</v>
      </c>
      <c r="B297" s="40" t="s">
        <v>313</v>
      </c>
      <c r="C297" s="31">
        <f t="shared" si="48"/>
        <v>1</v>
      </c>
      <c r="D297" s="32">
        <v>9</v>
      </c>
      <c r="E297" s="33">
        <v>2375364.8179479763</v>
      </c>
      <c r="F297" s="34">
        <f t="shared" si="42"/>
        <v>11.703098100164112</v>
      </c>
      <c r="G297" s="34">
        <v>1.0714285714285716</v>
      </c>
      <c r="H297" s="33">
        <v>18267.199999999997</v>
      </c>
      <c r="I297" s="33">
        <v>19572</v>
      </c>
      <c r="J297" s="35">
        <f t="shared" si="43"/>
        <v>0.82395764440545205</v>
      </c>
      <c r="K297" s="36">
        <f t="shared" si="44"/>
        <v>10.631669528735541</v>
      </c>
      <c r="L297" s="33" t="str">
        <f t="shared" si="45"/>
        <v/>
      </c>
      <c r="M297" s="37" t="str">
        <f t="shared" si="46"/>
        <v/>
      </c>
      <c r="N297" s="70">
        <f t="shared" si="49"/>
        <v>0</v>
      </c>
    </row>
    <row r="298" spans="1:14" s="38" customFormat="1" ht="15">
      <c r="A298" s="39">
        <v>290</v>
      </c>
      <c r="B298" s="40" t="s">
        <v>314</v>
      </c>
      <c r="C298" s="31">
        <f t="shared" si="48"/>
        <v>1</v>
      </c>
      <c r="D298" s="32">
        <v>9</v>
      </c>
      <c r="E298" s="33">
        <v>15415562</v>
      </c>
      <c r="F298" s="34">
        <f t="shared" si="42"/>
        <v>136.90552397868561</v>
      </c>
      <c r="G298" s="34">
        <v>0</v>
      </c>
      <c r="H298" s="33">
        <v>10134</v>
      </c>
      <c r="I298" s="33">
        <v>0</v>
      </c>
      <c r="J298" s="35">
        <f t="shared" si="43"/>
        <v>0</v>
      </c>
      <c r="K298" s="36">
        <f t="shared" si="44"/>
        <v>136.90552397868561</v>
      </c>
      <c r="L298" s="33" t="str">
        <f t="shared" si="45"/>
        <v/>
      </c>
      <c r="M298" s="37" t="str">
        <f t="shared" si="46"/>
        <v/>
      </c>
      <c r="N298" s="70">
        <f t="shared" si="49"/>
        <v>0</v>
      </c>
    </row>
    <row r="299" spans="1:14" s="38" customFormat="1" ht="15">
      <c r="A299" s="39">
        <v>291</v>
      </c>
      <c r="B299" s="40" t="s">
        <v>315</v>
      </c>
      <c r="C299" s="31">
        <f t="shared" si="48"/>
        <v>1</v>
      </c>
      <c r="D299" s="32">
        <v>9</v>
      </c>
      <c r="E299" s="33">
        <v>29896935.159440227</v>
      </c>
      <c r="F299" s="34">
        <f t="shared" si="42"/>
        <v>232.74041301394331</v>
      </c>
      <c r="G299" s="34">
        <v>19</v>
      </c>
      <c r="H299" s="33">
        <v>11561.052631578947</v>
      </c>
      <c r="I299" s="33">
        <v>219660</v>
      </c>
      <c r="J299" s="35">
        <f t="shared" si="43"/>
        <v>0.73472414088117788</v>
      </c>
      <c r="K299" s="36">
        <f t="shared" si="44"/>
        <v>213.74041301394331</v>
      </c>
      <c r="L299" s="33" t="str">
        <f t="shared" si="45"/>
        <v/>
      </c>
      <c r="M299" s="37" t="str">
        <f t="shared" si="46"/>
        <v/>
      </c>
      <c r="N299" s="70">
        <f t="shared" si="49"/>
        <v>0</v>
      </c>
    </row>
    <row r="300" spans="1:14" s="38" customFormat="1" ht="15">
      <c r="A300" s="39">
        <v>292</v>
      </c>
      <c r="B300" s="40" t="s">
        <v>316</v>
      </c>
      <c r="C300" s="31">
        <f t="shared" si="48"/>
        <v>1</v>
      </c>
      <c r="D300" s="32">
        <v>9</v>
      </c>
      <c r="E300" s="33">
        <v>22250059.70961424</v>
      </c>
      <c r="F300" s="34">
        <f t="shared" si="42"/>
        <v>169.20666875656039</v>
      </c>
      <c r="G300" s="34">
        <v>6.2845849802371543</v>
      </c>
      <c r="H300" s="33">
        <v>11834.671698113207</v>
      </c>
      <c r="I300" s="33">
        <v>74376</v>
      </c>
      <c r="J300" s="35">
        <f t="shared" si="43"/>
        <v>0.33427326025494741</v>
      </c>
      <c r="K300" s="36">
        <f t="shared" si="44"/>
        <v>162.92208377632323</v>
      </c>
      <c r="L300" s="33" t="str">
        <f t="shared" si="45"/>
        <v/>
      </c>
      <c r="M300" s="37" t="str">
        <f t="shared" si="46"/>
        <v/>
      </c>
      <c r="N300" s="70">
        <f t="shared" si="49"/>
        <v>0</v>
      </c>
    </row>
    <row r="301" spans="1:14" s="38" customFormat="1" ht="15">
      <c r="A301" s="39">
        <v>293</v>
      </c>
      <c r="B301" s="40" t="s">
        <v>317</v>
      </c>
      <c r="C301" s="31">
        <f t="shared" si="48"/>
        <v>1</v>
      </c>
      <c r="D301" s="32">
        <v>9</v>
      </c>
      <c r="E301" s="33">
        <v>80232977</v>
      </c>
      <c r="F301" s="34">
        <f t="shared" si="42"/>
        <v>793.78367684792863</v>
      </c>
      <c r="G301" s="34">
        <v>10.05123013925231</v>
      </c>
      <c r="H301" s="33">
        <v>9096.8964726940048</v>
      </c>
      <c r="I301" s="33">
        <v>91435</v>
      </c>
      <c r="J301" s="35">
        <f t="shared" si="43"/>
        <v>0.11396186882109585</v>
      </c>
      <c r="K301" s="36">
        <f t="shared" si="44"/>
        <v>783.73244670867632</v>
      </c>
      <c r="L301" s="33" t="str">
        <f t="shared" si="45"/>
        <v/>
      </c>
      <c r="M301" s="37" t="str">
        <f t="shared" si="46"/>
        <v/>
      </c>
      <c r="N301" s="70">
        <f t="shared" si="49"/>
        <v>0</v>
      </c>
    </row>
    <row r="302" spans="1:14" s="38" customFormat="1" ht="15">
      <c r="A302" s="39">
        <v>294</v>
      </c>
      <c r="B302" s="40" t="s">
        <v>318</v>
      </c>
      <c r="C302" s="31">
        <f t="shared" si="48"/>
        <v>0</v>
      </c>
      <c r="D302" s="32">
        <v>0</v>
      </c>
      <c r="E302" s="33">
        <v>0</v>
      </c>
      <c r="F302" s="34" t="str">
        <f t="shared" si="42"/>
        <v/>
      </c>
      <c r="G302" s="34">
        <v>0</v>
      </c>
      <c r="H302" s="33">
        <v>0</v>
      </c>
      <c r="I302" s="33">
        <v>0</v>
      </c>
      <c r="J302" s="35" t="str">
        <f t="shared" si="43"/>
        <v/>
      </c>
      <c r="K302" s="36" t="str">
        <f t="shared" si="44"/>
        <v/>
      </c>
      <c r="L302" s="33" t="str">
        <f t="shared" si="45"/>
        <v/>
      </c>
      <c r="M302" s="37" t="str">
        <f t="shared" si="46"/>
        <v/>
      </c>
      <c r="N302" s="70">
        <f t="shared" si="49"/>
        <v>0</v>
      </c>
    </row>
    <row r="303" spans="1:14" s="38" customFormat="1" ht="15">
      <c r="A303" s="39">
        <v>295</v>
      </c>
      <c r="B303" s="40" t="s">
        <v>319</v>
      </c>
      <c r="C303" s="31">
        <f t="shared" si="48"/>
        <v>1</v>
      </c>
      <c r="D303" s="32">
        <v>9</v>
      </c>
      <c r="E303" s="33">
        <v>44945637.660941571</v>
      </c>
      <c r="F303" s="34">
        <f t="shared" si="42"/>
        <v>380.45676852755196</v>
      </c>
      <c r="G303" s="34">
        <v>88.418157020361534</v>
      </c>
      <c r="H303" s="33">
        <v>10632.239255829674</v>
      </c>
      <c r="I303" s="33">
        <v>940083</v>
      </c>
      <c r="J303" s="35">
        <f t="shared" si="43"/>
        <v>2.0916000949674949</v>
      </c>
      <c r="K303" s="36">
        <f t="shared" si="44"/>
        <v>292.03861150719041</v>
      </c>
      <c r="L303" s="33" t="str">
        <f t="shared" si="45"/>
        <v/>
      </c>
      <c r="M303" s="37" t="str">
        <f t="shared" si="46"/>
        <v/>
      </c>
      <c r="N303" s="70">
        <f t="shared" si="49"/>
        <v>0</v>
      </c>
    </row>
    <row r="304" spans="1:14" s="38" customFormat="1" ht="15">
      <c r="A304" s="39">
        <v>296</v>
      </c>
      <c r="B304" s="40" t="s">
        <v>320</v>
      </c>
      <c r="C304" s="31">
        <f t="shared" si="48"/>
        <v>1</v>
      </c>
      <c r="D304" s="32">
        <v>9</v>
      </c>
      <c r="E304" s="33">
        <v>7682176.2406929331</v>
      </c>
      <c r="F304" s="34">
        <f t="shared" si="42"/>
        <v>36.784104195422117</v>
      </c>
      <c r="G304" s="34">
        <v>29.670329670329668</v>
      </c>
      <c r="H304" s="33">
        <v>18796.050000000003</v>
      </c>
      <c r="I304" s="33">
        <v>557685</v>
      </c>
      <c r="J304" s="35">
        <f t="shared" si="43"/>
        <v>7.2594663611843506</v>
      </c>
      <c r="K304" s="36">
        <f t="shared" si="44"/>
        <v>7.1137745250924489</v>
      </c>
      <c r="L304" s="33" t="str">
        <f t="shared" si="45"/>
        <v/>
      </c>
      <c r="M304" s="37" t="str">
        <f t="shared" si="46"/>
        <v/>
      </c>
      <c r="N304" s="70">
        <f t="shared" si="49"/>
        <v>1</v>
      </c>
    </row>
    <row r="305" spans="1:14" s="38" customFormat="1" ht="15">
      <c r="A305" s="39">
        <v>297</v>
      </c>
      <c r="B305" s="40" t="s">
        <v>321</v>
      </c>
      <c r="C305" s="31">
        <f t="shared" si="48"/>
        <v>0</v>
      </c>
      <c r="D305" s="32">
        <v>0</v>
      </c>
      <c r="E305" s="33">
        <v>0</v>
      </c>
      <c r="F305" s="34" t="str">
        <f t="shared" si="42"/>
        <v/>
      </c>
      <c r="G305" s="34">
        <v>0</v>
      </c>
      <c r="H305" s="33">
        <v>0</v>
      </c>
      <c r="I305" s="33">
        <v>0</v>
      </c>
      <c r="J305" s="35" t="str">
        <f t="shared" si="43"/>
        <v/>
      </c>
      <c r="K305" s="36" t="str">
        <f t="shared" si="44"/>
        <v/>
      </c>
      <c r="L305" s="33" t="str">
        <f t="shared" si="45"/>
        <v/>
      </c>
      <c r="M305" s="37" t="str">
        <f t="shared" si="46"/>
        <v/>
      </c>
      <c r="N305" s="70">
        <f t="shared" si="49"/>
        <v>0</v>
      </c>
    </row>
    <row r="306" spans="1:14" s="38" customFormat="1" ht="15">
      <c r="A306" s="39">
        <v>298</v>
      </c>
      <c r="B306" s="40" t="s">
        <v>322</v>
      </c>
      <c r="C306" s="31">
        <f t="shared" si="48"/>
        <v>1</v>
      </c>
      <c r="D306" s="32">
        <v>9</v>
      </c>
      <c r="E306" s="33">
        <v>7749753</v>
      </c>
      <c r="F306" s="34">
        <f t="shared" si="42"/>
        <v>52.931454048721257</v>
      </c>
      <c r="G306" s="34">
        <v>0</v>
      </c>
      <c r="H306" s="33">
        <v>13177</v>
      </c>
      <c r="I306" s="33">
        <v>0</v>
      </c>
      <c r="J306" s="35">
        <f t="shared" si="43"/>
        <v>0</v>
      </c>
      <c r="K306" s="36">
        <f t="shared" si="44"/>
        <v>52.931454048721257</v>
      </c>
      <c r="L306" s="33" t="str">
        <f t="shared" si="45"/>
        <v/>
      </c>
      <c r="M306" s="37" t="str">
        <f t="shared" si="46"/>
        <v/>
      </c>
      <c r="N306" s="70">
        <f t="shared" si="49"/>
        <v>0</v>
      </c>
    </row>
    <row r="307" spans="1:14" s="38" customFormat="1" ht="15">
      <c r="A307" s="39">
        <v>299</v>
      </c>
      <c r="B307" s="40" t="s">
        <v>323</v>
      </c>
      <c r="C307" s="31">
        <f t="shared" si="48"/>
        <v>0</v>
      </c>
      <c r="D307" s="32">
        <v>0</v>
      </c>
      <c r="E307" s="33">
        <v>0</v>
      </c>
      <c r="F307" s="34" t="str">
        <f t="shared" si="42"/>
        <v/>
      </c>
      <c r="G307" s="34">
        <v>0</v>
      </c>
      <c r="H307" s="33">
        <v>0</v>
      </c>
      <c r="I307" s="33">
        <v>0</v>
      </c>
      <c r="J307" s="35" t="str">
        <f t="shared" si="43"/>
        <v/>
      </c>
      <c r="K307" s="36" t="str">
        <f t="shared" si="44"/>
        <v/>
      </c>
      <c r="L307" s="33" t="str">
        <f t="shared" si="45"/>
        <v/>
      </c>
      <c r="M307" s="37" t="str">
        <f t="shared" si="46"/>
        <v/>
      </c>
      <c r="N307" s="70">
        <f t="shared" si="49"/>
        <v>0</v>
      </c>
    </row>
    <row r="308" spans="1:14" s="38" customFormat="1" ht="15">
      <c r="A308" s="39">
        <v>300</v>
      </c>
      <c r="B308" s="40" t="s">
        <v>324</v>
      </c>
      <c r="C308" s="31">
        <f t="shared" si="48"/>
        <v>1</v>
      </c>
      <c r="D308" s="32">
        <v>9</v>
      </c>
      <c r="E308" s="33">
        <v>4904100.3471052917</v>
      </c>
      <c r="F308" s="34">
        <f t="shared" si="42"/>
        <v>23.393704947234657</v>
      </c>
      <c r="G308" s="34">
        <v>5</v>
      </c>
      <c r="H308" s="33">
        <v>18867</v>
      </c>
      <c r="I308" s="33">
        <v>94335</v>
      </c>
      <c r="J308" s="35">
        <f t="shared" si="43"/>
        <v>1.9235944071919826</v>
      </c>
      <c r="K308" s="36">
        <f t="shared" si="44"/>
        <v>18.393704947234657</v>
      </c>
      <c r="L308" s="33" t="str">
        <f t="shared" si="45"/>
        <v/>
      </c>
      <c r="M308" s="37" t="str">
        <f t="shared" si="46"/>
        <v/>
      </c>
      <c r="N308" s="70">
        <f t="shared" si="49"/>
        <v>0</v>
      </c>
    </row>
    <row r="309" spans="1:14" s="38" customFormat="1" ht="15">
      <c r="A309" s="39">
        <v>301</v>
      </c>
      <c r="B309" s="40" t="s">
        <v>325</v>
      </c>
      <c r="C309" s="31">
        <f t="shared" si="48"/>
        <v>1</v>
      </c>
      <c r="D309" s="32">
        <v>9</v>
      </c>
      <c r="E309" s="33">
        <v>20918396.167159434</v>
      </c>
      <c r="F309" s="34">
        <f t="shared" si="42"/>
        <v>172.70704774296723</v>
      </c>
      <c r="G309" s="34">
        <v>94.433818282557823</v>
      </c>
      <c r="H309" s="33">
        <v>10900.861775173342</v>
      </c>
      <c r="I309" s="33">
        <v>1029410</v>
      </c>
      <c r="J309" s="35">
        <f t="shared" si="43"/>
        <v>4.9210751712222995</v>
      </c>
      <c r="K309" s="36">
        <f t="shared" si="44"/>
        <v>78.273229460409411</v>
      </c>
      <c r="L309" s="33" t="str">
        <f t="shared" si="45"/>
        <v/>
      </c>
      <c r="M309" s="37" t="str">
        <f t="shared" si="46"/>
        <v/>
      </c>
      <c r="N309" s="70">
        <f t="shared" si="49"/>
        <v>0</v>
      </c>
    </row>
    <row r="310" spans="1:14" s="38" customFormat="1" ht="15">
      <c r="A310" s="39">
        <v>302</v>
      </c>
      <c r="B310" s="40" t="s">
        <v>326</v>
      </c>
      <c r="C310" s="31">
        <f t="shared" si="48"/>
        <v>0</v>
      </c>
      <c r="D310" s="32">
        <v>0</v>
      </c>
      <c r="E310" s="33">
        <v>510476</v>
      </c>
      <c r="F310" s="34" t="str">
        <f t="shared" si="42"/>
        <v/>
      </c>
      <c r="G310" s="34">
        <v>0</v>
      </c>
      <c r="H310" s="33">
        <v>8686</v>
      </c>
      <c r="I310" s="33">
        <v>0</v>
      </c>
      <c r="J310" s="35" t="str">
        <f t="shared" si="43"/>
        <v/>
      </c>
      <c r="K310" s="36" t="str">
        <f t="shared" si="44"/>
        <v/>
      </c>
      <c r="L310" s="33" t="str">
        <f t="shared" si="45"/>
        <v/>
      </c>
      <c r="M310" s="37" t="str">
        <f t="shared" si="46"/>
        <v/>
      </c>
      <c r="N310" s="70">
        <f t="shared" si="49"/>
        <v>0</v>
      </c>
    </row>
    <row r="311" spans="1:14" s="38" customFormat="1" ht="15">
      <c r="A311" s="39">
        <v>303</v>
      </c>
      <c r="B311" s="40" t="s">
        <v>327</v>
      </c>
      <c r="C311" s="31">
        <f t="shared" si="48"/>
        <v>0</v>
      </c>
      <c r="D311" s="32">
        <v>0</v>
      </c>
      <c r="E311" s="33">
        <v>39954</v>
      </c>
      <c r="F311" s="34" t="str">
        <f t="shared" si="42"/>
        <v/>
      </c>
      <c r="G311" s="34">
        <v>0</v>
      </c>
      <c r="H311" s="33">
        <v>13318</v>
      </c>
      <c r="I311" s="33">
        <v>0</v>
      </c>
      <c r="J311" s="35" t="str">
        <f t="shared" si="43"/>
        <v/>
      </c>
      <c r="K311" s="36" t="str">
        <f t="shared" si="44"/>
        <v/>
      </c>
      <c r="L311" s="33" t="str">
        <f t="shared" si="45"/>
        <v/>
      </c>
      <c r="M311" s="37" t="str">
        <f t="shared" si="46"/>
        <v/>
      </c>
      <c r="N311" s="70">
        <f t="shared" si="49"/>
        <v>0</v>
      </c>
    </row>
    <row r="312" spans="1:14" s="38" customFormat="1" ht="15">
      <c r="A312" s="39">
        <v>304</v>
      </c>
      <c r="B312" s="40" t="s">
        <v>328</v>
      </c>
      <c r="C312" s="31">
        <f t="shared" si="48"/>
        <v>1</v>
      </c>
      <c r="D312" s="32">
        <v>9</v>
      </c>
      <c r="E312" s="33">
        <v>23372605.402628519</v>
      </c>
      <c r="F312" s="34">
        <f t="shared" si="42"/>
        <v>161.04754000253055</v>
      </c>
      <c r="G312" s="34">
        <v>2.9917525773195894</v>
      </c>
      <c r="H312" s="33">
        <v>13061.574776016532</v>
      </c>
      <c r="I312" s="33">
        <v>39077</v>
      </c>
      <c r="J312" s="35">
        <f t="shared" si="43"/>
        <v>0.16719145908998806</v>
      </c>
      <c r="K312" s="36">
        <f t="shared" si="44"/>
        <v>158.05578742521095</v>
      </c>
      <c r="L312" s="33" t="str">
        <f t="shared" si="45"/>
        <v/>
      </c>
      <c r="M312" s="37" t="str">
        <f t="shared" si="46"/>
        <v/>
      </c>
      <c r="N312" s="70">
        <f t="shared" si="49"/>
        <v>0</v>
      </c>
    </row>
    <row r="313" spans="1:14" s="38" customFormat="1" ht="15">
      <c r="A313" s="39">
        <v>305</v>
      </c>
      <c r="B313" s="40" t="s">
        <v>329</v>
      </c>
      <c r="C313" s="31">
        <f t="shared" si="48"/>
        <v>1</v>
      </c>
      <c r="D313" s="32">
        <v>9</v>
      </c>
      <c r="E313" s="33">
        <v>37233215.381890327</v>
      </c>
      <c r="F313" s="34">
        <f t="shared" si="42"/>
        <v>352.49582080130415</v>
      </c>
      <c r="G313" s="34">
        <v>68.204212717889646</v>
      </c>
      <c r="H313" s="33">
        <v>9506.4655710032512</v>
      </c>
      <c r="I313" s="33">
        <v>648381</v>
      </c>
      <c r="J313" s="35">
        <f t="shared" si="43"/>
        <v>1.7414048003905749</v>
      </c>
      <c r="K313" s="36">
        <f t="shared" si="44"/>
        <v>284.29160808341453</v>
      </c>
      <c r="L313" s="33" t="str">
        <f t="shared" si="45"/>
        <v/>
      </c>
      <c r="M313" s="37" t="str">
        <f t="shared" si="46"/>
        <v/>
      </c>
      <c r="N313" s="70">
        <f t="shared" si="49"/>
        <v>0</v>
      </c>
    </row>
    <row r="314" spans="1:14" s="38" customFormat="1" ht="15">
      <c r="A314" s="39">
        <v>306</v>
      </c>
      <c r="B314" s="40" t="s">
        <v>330</v>
      </c>
      <c r="C314" s="31">
        <f t="shared" si="48"/>
        <v>1</v>
      </c>
      <c r="D314" s="32">
        <v>9</v>
      </c>
      <c r="E314" s="33">
        <v>1792258</v>
      </c>
      <c r="F314" s="34">
        <f t="shared" si="42"/>
        <v>13.034603636363636</v>
      </c>
      <c r="G314" s="34">
        <v>0</v>
      </c>
      <c r="H314" s="33">
        <v>12375</v>
      </c>
      <c r="I314" s="33">
        <v>0</v>
      </c>
      <c r="J314" s="35">
        <f t="shared" si="43"/>
        <v>0</v>
      </c>
      <c r="K314" s="36">
        <f t="shared" si="44"/>
        <v>13.034603636363636</v>
      </c>
      <c r="L314" s="33" t="str">
        <f t="shared" si="45"/>
        <v/>
      </c>
      <c r="M314" s="37" t="str">
        <f t="shared" si="46"/>
        <v/>
      </c>
      <c r="N314" s="70">
        <f t="shared" si="49"/>
        <v>0</v>
      </c>
    </row>
    <row r="315" spans="1:14" s="38" customFormat="1" ht="15">
      <c r="A315" s="39">
        <v>307</v>
      </c>
      <c r="B315" s="40" t="s">
        <v>331</v>
      </c>
      <c r="C315" s="31">
        <f t="shared" si="48"/>
        <v>1</v>
      </c>
      <c r="D315" s="32">
        <v>9</v>
      </c>
      <c r="E315" s="33">
        <v>45976826.585287705</v>
      </c>
      <c r="F315" s="34">
        <f t="shared" si="42"/>
        <v>364.02849969751151</v>
      </c>
      <c r="G315" s="34">
        <v>15.797826538022608</v>
      </c>
      <c r="H315" s="33">
        <v>11367.006693471203</v>
      </c>
      <c r="I315" s="33">
        <v>179574</v>
      </c>
      <c r="J315" s="35">
        <f t="shared" si="43"/>
        <v>0.39057502080289846</v>
      </c>
      <c r="K315" s="36">
        <f t="shared" si="44"/>
        <v>348.2306731594889</v>
      </c>
      <c r="L315" s="33" t="str">
        <f t="shared" si="45"/>
        <v/>
      </c>
      <c r="M315" s="37" t="str">
        <f t="shared" si="46"/>
        <v/>
      </c>
      <c r="N315" s="70">
        <f t="shared" si="49"/>
        <v>0</v>
      </c>
    </row>
    <row r="316" spans="1:14" s="38" customFormat="1" ht="15">
      <c r="A316" s="39">
        <v>308</v>
      </c>
      <c r="B316" s="40" t="s">
        <v>332</v>
      </c>
      <c r="C316" s="31">
        <f t="shared" si="48"/>
        <v>1</v>
      </c>
      <c r="D316" s="32">
        <v>9</v>
      </c>
      <c r="E316" s="33">
        <v>94024446.515710339</v>
      </c>
      <c r="F316" s="34">
        <f t="shared" si="42"/>
        <v>542.04314325256132</v>
      </c>
      <c r="G316" s="34">
        <v>8.00926343657388</v>
      </c>
      <c r="H316" s="33">
        <v>15611.672782420985</v>
      </c>
      <c r="I316" s="33">
        <v>125038</v>
      </c>
      <c r="J316" s="35">
        <f t="shared" si="43"/>
        <v>0.132984563731633</v>
      </c>
      <c r="K316" s="36">
        <f t="shared" si="44"/>
        <v>534.03387981598746</v>
      </c>
      <c r="L316" s="33" t="str">
        <f t="shared" si="45"/>
        <v/>
      </c>
      <c r="M316" s="37" t="str">
        <f t="shared" si="46"/>
        <v/>
      </c>
      <c r="N316" s="70">
        <f t="shared" si="49"/>
        <v>0</v>
      </c>
    </row>
    <row r="317" spans="1:14" s="38" customFormat="1" ht="15">
      <c r="A317" s="39">
        <v>309</v>
      </c>
      <c r="B317" s="40" t="s">
        <v>333</v>
      </c>
      <c r="C317" s="31">
        <f t="shared" si="48"/>
        <v>1</v>
      </c>
      <c r="D317" s="32">
        <v>15</v>
      </c>
      <c r="E317" s="33">
        <v>14322968</v>
      </c>
      <c r="F317" s="34">
        <f t="shared" si="42"/>
        <v>278.6136009959539</v>
      </c>
      <c r="G317" s="34">
        <v>0.98039215686274506</v>
      </c>
      <c r="H317" s="33">
        <v>7711.2000000000007</v>
      </c>
      <c r="I317" s="33">
        <v>7560</v>
      </c>
      <c r="J317" s="35">
        <f t="shared" si="43"/>
        <v>5.2782356282580538E-2</v>
      </c>
      <c r="K317" s="36">
        <f t="shared" si="44"/>
        <v>166.18776844070962</v>
      </c>
      <c r="L317" s="33" t="str">
        <f t="shared" si="45"/>
        <v/>
      </c>
      <c r="M317" s="37">
        <f t="shared" si="46"/>
        <v>277.63320883909114</v>
      </c>
      <c r="N317" s="70">
        <f>IF(IF(AND(C317=1,H317&gt;0,E317&gt;0),1,0)=1,IF(OR(AND(C317=1,M317&lt;10),AND(C317=1,I317/E317&gt;0.145)),1,0),0)</f>
        <v>0</v>
      </c>
    </row>
    <row r="318" spans="1:14" s="38" customFormat="1" ht="15">
      <c r="A318" s="39">
        <v>310</v>
      </c>
      <c r="B318" s="40" t="s">
        <v>334</v>
      </c>
      <c r="C318" s="31">
        <f t="shared" si="48"/>
        <v>1</v>
      </c>
      <c r="D318" s="32">
        <v>9</v>
      </c>
      <c r="E318" s="33">
        <v>33193185.441246755</v>
      </c>
      <c r="F318" s="34">
        <f t="shared" si="42"/>
        <v>289.15107515490007</v>
      </c>
      <c r="G318" s="34">
        <v>24.417084847870235</v>
      </c>
      <c r="H318" s="33">
        <v>10331.577318575924</v>
      </c>
      <c r="I318" s="33">
        <v>252267</v>
      </c>
      <c r="J318" s="35">
        <f t="shared" si="43"/>
        <v>0.75999635662121823</v>
      </c>
      <c r="K318" s="36">
        <f t="shared" si="44"/>
        <v>264.73399030702984</v>
      </c>
      <c r="L318" s="33" t="str">
        <f t="shared" si="45"/>
        <v/>
      </c>
      <c r="M318" s="37" t="str">
        <f t="shared" si="46"/>
        <v/>
      </c>
      <c r="N318" s="70">
        <f t="shared" ref="N318:N323" si="50">IF(IF(AND(C318=1,H318&gt;0,E318&gt;0),1,0)=1,IF(OR(AND(C318=1,K318&lt;10),AND(C318=1,I318/E318&gt;0.085)),1,0),0)</f>
        <v>0</v>
      </c>
    </row>
    <row r="319" spans="1:14" s="38" customFormat="1" ht="15">
      <c r="A319" s="39">
        <v>311</v>
      </c>
      <c r="B319" s="40" t="s">
        <v>335</v>
      </c>
      <c r="C319" s="31">
        <f t="shared" si="48"/>
        <v>0</v>
      </c>
      <c r="D319" s="32">
        <v>0</v>
      </c>
      <c r="E319" s="33">
        <v>0</v>
      </c>
      <c r="F319" s="34" t="str">
        <f t="shared" si="42"/>
        <v/>
      </c>
      <c r="G319" s="34">
        <v>0</v>
      </c>
      <c r="H319" s="33">
        <v>0</v>
      </c>
      <c r="I319" s="33">
        <v>0</v>
      </c>
      <c r="J319" s="35" t="str">
        <f t="shared" si="43"/>
        <v/>
      </c>
      <c r="K319" s="36" t="str">
        <f t="shared" si="44"/>
        <v/>
      </c>
      <c r="L319" s="33" t="str">
        <f t="shared" si="45"/>
        <v/>
      </c>
      <c r="M319" s="37" t="str">
        <f t="shared" si="46"/>
        <v/>
      </c>
      <c r="N319" s="70">
        <f t="shared" si="50"/>
        <v>0</v>
      </c>
    </row>
    <row r="320" spans="1:14" s="38" customFormat="1" ht="15">
      <c r="A320" s="39">
        <v>312</v>
      </c>
      <c r="B320" s="40" t="s">
        <v>336</v>
      </c>
      <c r="C320" s="31">
        <f t="shared" si="48"/>
        <v>0</v>
      </c>
      <c r="D320" s="32">
        <v>0</v>
      </c>
      <c r="E320" s="33">
        <v>31865</v>
      </c>
      <c r="F320" s="34" t="str">
        <f t="shared" si="42"/>
        <v/>
      </c>
      <c r="G320" s="34">
        <v>0</v>
      </c>
      <c r="H320" s="33">
        <v>0</v>
      </c>
      <c r="I320" s="33">
        <v>0</v>
      </c>
      <c r="J320" s="35" t="str">
        <f t="shared" si="43"/>
        <v/>
      </c>
      <c r="K320" s="36" t="str">
        <f t="shared" si="44"/>
        <v/>
      </c>
      <c r="L320" s="33" t="str">
        <f t="shared" si="45"/>
        <v/>
      </c>
      <c r="M320" s="37" t="str">
        <f t="shared" si="46"/>
        <v/>
      </c>
      <c r="N320" s="70">
        <f t="shared" si="50"/>
        <v>0</v>
      </c>
    </row>
    <row r="321" spans="1:14" s="38" customFormat="1" ht="15">
      <c r="A321" s="39">
        <v>313</v>
      </c>
      <c r="B321" s="40" t="s">
        <v>337</v>
      </c>
      <c r="C321" s="31">
        <f t="shared" si="48"/>
        <v>0</v>
      </c>
      <c r="D321" s="32">
        <v>0</v>
      </c>
      <c r="E321" s="33">
        <v>65539</v>
      </c>
      <c r="F321" s="34" t="str">
        <f t="shared" si="42"/>
        <v/>
      </c>
      <c r="G321" s="34">
        <v>0</v>
      </c>
      <c r="H321" s="33">
        <v>0</v>
      </c>
      <c r="I321" s="33">
        <v>0</v>
      </c>
      <c r="J321" s="35" t="str">
        <f t="shared" si="43"/>
        <v/>
      </c>
      <c r="K321" s="36" t="str">
        <f t="shared" si="44"/>
        <v/>
      </c>
      <c r="L321" s="33" t="str">
        <f t="shared" si="45"/>
        <v/>
      </c>
      <c r="M321" s="37" t="str">
        <f t="shared" si="46"/>
        <v/>
      </c>
      <c r="N321" s="70">
        <f t="shared" si="50"/>
        <v>0</v>
      </c>
    </row>
    <row r="322" spans="1:14" s="38" customFormat="1" ht="15">
      <c r="A322" s="39">
        <v>314</v>
      </c>
      <c r="B322" s="40" t="s">
        <v>338</v>
      </c>
      <c r="C322" s="31">
        <f t="shared" si="48"/>
        <v>1</v>
      </c>
      <c r="D322" s="32">
        <v>9</v>
      </c>
      <c r="E322" s="33">
        <v>43014207.217672013</v>
      </c>
      <c r="F322" s="34">
        <f t="shared" si="42"/>
        <v>249.3922104935651</v>
      </c>
      <c r="G322" s="34">
        <v>9.9325168469017111</v>
      </c>
      <c r="H322" s="33">
        <v>15522.853107276056</v>
      </c>
      <c r="I322" s="33">
        <v>154181</v>
      </c>
      <c r="J322" s="35">
        <f t="shared" si="43"/>
        <v>0.35844203572036559</v>
      </c>
      <c r="K322" s="36">
        <f t="shared" si="44"/>
        <v>239.4596936466634</v>
      </c>
      <c r="L322" s="33" t="str">
        <f t="shared" si="45"/>
        <v/>
      </c>
      <c r="M322" s="37" t="str">
        <f t="shared" si="46"/>
        <v/>
      </c>
      <c r="N322" s="70">
        <f t="shared" si="50"/>
        <v>0</v>
      </c>
    </row>
    <row r="323" spans="1:14" s="38" customFormat="1" ht="15">
      <c r="A323" s="39">
        <v>315</v>
      </c>
      <c r="B323" s="40" t="s">
        <v>339</v>
      </c>
      <c r="C323" s="31">
        <f t="shared" si="48"/>
        <v>1</v>
      </c>
      <c r="D323" s="32">
        <v>9</v>
      </c>
      <c r="E323" s="33">
        <v>41301821.406758137</v>
      </c>
      <c r="F323" s="34">
        <f t="shared" si="42"/>
        <v>262.72761513261412</v>
      </c>
      <c r="G323" s="34">
        <v>2.9764588129316381</v>
      </c>
      <c r="H323" s="33">
        <v>14148.356367989563</v>
      </c>
      <c r="I323" s="33">
        <v>42112</v>
      </c>
      <c r="J323" s="35">
        <f t="shared" si="43"/>
        <v>0.10196160499863402</v>
      </c>
      <c r="K323" s="36">
        <f t="shared" si="44"/>
        <v>259.75115631968248</v>
      </c>
      <c r="L323" s="33" t="str">
        <f t="shared" si="45"/>
        <v/>
      </c>
      <c r="M323" s="37" t="str">
        <f t="shared" si="46"/>
        <v/>
      </c>
      <c r="N323" s="70">
        <f t="shared" si="50"/>
        <v>0</v>
      </c>
    </row>
    <row r="324" spans="1:14" s="38" customFormat="1" ht="15">
      <c r="A324" s="39">
        <v>316</v>
      </c>
      <c r="B324" s="40" t="s">
        <v>340</v>
      </c>
      <c r="C324" s="31">
        <f t="shared" si="48"/>
        <v>1</v>
      </c>
      <c r="D324" s="32">
        <v>15</v>
      </c>
      <c r="E324" s="33">
        <v>21843031.995189186</v>
      </c>
      <c r="F324" s="34">
        <f t="shared" si="42"/>
        <v>303.73502486341164</v>
      </c>
      <c r="G324" s="34">
        <v>13.999999999999998</v>
      </c>
      <c r="H324" s="33">
        <v>10787.214285714286</v>
      </c>
      <c r="I324" s="33">
        <v>151021</v>
      </c>
      <c r="J324" s="35">
        <f t="shared" si="43"/>
        <v>0.69139211091785058</v>
      </c>
      <c r="K324" s="36">
        <f t="shared" si="44"/>
        <v>168.24101491804697</v>
      </c>
      <c r="L324" s="33" t="str">
        <f t="shared" si="45"/>
        <v/>
      </c>
      <c r="M324" s="37">
        <f t="shared" si="46"/>
        <v>289.73502486341164</v>
      </c>
      <c r="N324" s="70">
        <f>IF(IF(AND(C324=1,H324&gt;0,E324&gt;0),1,0)=1,IF(OR(AND(C324=1,M324&lt;10),AND(C324=1,I324/E324&gt;0.145)),1,0),0)</f>
        <v>0</v>
      </c>
    </row>
    <row r="325" spans="1:14" s="38" customFormat="1" ht="15">
      <c r="A325" s="39">
        <v>317</v>
      </c>
      <c r="B325" s="40" t="s">
        <v>341</v>
      </c>
      <c r="C325" s="31">
        <f t="shared" si="48"/>
        <v>1</v>
      </c>
      <c r="D325" s="32">
        <v>9</v>
      </c>
      <c r="E325" s="33">
        <v>73052485.555369958</v>
      </c>
      <c r="F325" s="34">
        <f t="shared" si="42"/>
        <v>475.04980318529715</v>
      </c>
      <c r="G325" s="34">
        <v>1.9917525773195872</v>
      </c>
      <c r="H325" s="33">
        <v>13840.07246376812</v>
      </c>
      <c r="I325" s="33">
        <v>27566</v>
      </c>
      <c r="J325" s="35">
        <f t="shared" si="43"/>
        <v>3.7734513467178904E-2</v>
      </c>
      <c r="K325" s="36">
        <f t="shared" si="44"/>
        <v>473.05805060797758</v>
      </c>
      <c r="L325" s="33" t="str">
        <f t="shared" si="45"/>
        <v/>
      </c>
      <c r="M325" s="37" t="str">
        <f t="shared" si="46"/>
        <v/>
      </c>
      <c r="N325" s="70">
        <f t="shared" ref="N325:N350" si="51">IF(IF(AND(C325=1,H325&gt;0,E325&gt;0),1,0)=1,IF(OR(AND(C325=1,K325&lt;10),AND(C325=1,I325/E325&gt;0.085)),1,0),0)</f>
        <v>0</v>
      </c>
    </row>
    <row r="326" spans="1:14" s="38" customFormat="1" ht="15">
      <c r="A326" s="39">
        <v>318</v>
      </c>
      <c r="B326" s="40" t="s">
        <v>342</v>
      </c>
      <c r="C326" s="31">
        <f t="shared" si="48"/>
        <v>1</v>
      </c>
      <c r="D326" s="32">
        <v>9</v>
      </c>
      <c r="E326" s="33">
        <v>3134843</v>
      </c>
      <c r="F326" s="34">
        <f t="shared" si="42"/>
        <v>11.97978302407541</v>
      </c>
      <c r="G326" s="34">
        <v>0</v>
      </c>
      <c r="H326" s="33">
        <v>23551</v>
      </c>
      <c r="I326" s="33">
        <v>0</v>
      </c>
      <c r="J326" s="35">
        <f t="shared" si="43"/>
        <v>0</v>
      </c>
      <c r="K326" s="36">
        <f t="shared" si="44"/>
        <v>11.97978302407541</v>
      </c>
      <c r="L326" s="33" t="str">
        <f t="shared" si="45"/>
        <v/>
      </c>
      <c r="M326" s="37" t="str">
        <f t="shared" si="46"/>
        <v/>
      </c>
      <c r="N326" s="70">
        <f t="shared" si="51"/>
        <v>0</v>
      </c>
    </row>
    <row r="327" spans="1:14" s="38" customFormat="1" ht="15">
      <c r="A327" s="39">
        <v>319</v>
      </c>
      <c r="B327" s="40" t="s">
        <v>343</v>
      </c>
      <c r="C327" s="31">
        <f t="shared" si="48"/>
        <v>0</v>
      </c>
      <c r="D327" s="32">
        <v>0</v>
      </c>
      <c r="E327" s="33">
        <v>4020</v>
      </c>
      <c r="F327" s="34" t="str">
        <f t="shared" si="42"/>
        <v/>
      </c>
      <c r="G327" s="34">
        <v>0</v>
      </c>
      <c r="H327" s="33">
        <v>0</v>
      </c>
      <c r="I327" s="33">
        <v>0</v>
      </c>
      <c r="J327" s="35" t="str">
        <f t="shared" si="43"/>
        <v/>
      </c>
      <c r="K327" s="36" t="str">
        <f t="shared" si="44"/>
        <v/>
      </c>
      <c r="L327" s="33" t="str">
        <f t="shared" si="45"/>
        <v/>
      </c>
      <c r="M327" s="37" t="str">
        <f t="shared" si="46"/>
        <v/>
      </c>
      <c r="N327" s="70">
        <f t="shared" si="51"/>
        <v>0</v>
      </c>
    </row>
    <row r="328" spans="1:14" s="38" customFormat="1" ht="15">
      <c r="A328" s="39">
        <v>320</v>
      </c>
      <c r="B328" s="40" t="s">
        <v>344</v>
      </c>
      <c r="C328" s="31">
        <f t="shared" si="48"/>
        <v>0</v>
      </c>
      <c r="D328" s="32">
        <v>0</v>
      </c>
      <c r="E328" s="33">
        <v>0</v>
      </c>
      <c r="F328" s="34" t="str">
        <f t="shared" si="42"/>
        <v/>
      </c>
      <c r="G328" s="34">
        <v>0</v>
      </c>
      <c r="H328" s="33">
        <v>0</v>
      </c>
      <c r="I328" s="33">
        <v>0</v>
      </c>
      <c r="J328" s="35" t="str">
        <f t="shared" si="43"/>
        <v/>
      </c>
      <c r="K328" s="36" t="str">
        <f t="shared" si="44"/>
        <v/>
      </c>
      <c r="L328" s="33" t="str">
        <f t="shared" si="45"/>
        <v/>
      </c>
      <c r="M328" s="37" t="str">
        <f t="shared" si="46"/>
        <v/>
      </c>
      <c r="N328" s="70">
        <f t="shared" si="51"/>
        <v>0</v>
      </c>
    </row>
    <row r="329" spans="1:14" s="38" customFormat="1" ht="15">
      <c r="A329" s="39">
        <v>321</v>
      </c>
      <c r="B329" s="40" t="s">
        <v>345</v>
      </c>
      <c r="C329" s="31">
        <f t="shared" si="48"/>
        <v>1</v>
      </c>
      <c r="D329" s="32">
        <v>9</v>
      </c>
      <c r="E329" s="33">
        <v>49768325.963530205</v>
      </c>
      <c r="F329" s="34">
        <f t="shared" ref="F329:F392" si="52">IF($C329=1,MAX(K329:M329)+G329,"")</f>
        <v>307.0823776540974</v>
      </c>
      <c r="G329" s="34">
        <v>6.9711340206185568</v>
      </c>
      <c r="H329" s="33">
        <v>14586.14906832298</v>
      </c>
      <c r="I329" s="33">
        <v>101682</v>
      </c>
      <c r="J329" s="35">
        <f t="shared" ref="J329:J392" si="53">IF($C329=1,I329/E329*100,"")</f>
        <v>0.20431066955017069</v>
      </c>
      <c r="K329" s="36">
        <f t="shared" ref="K329:K392" si="54">IF($C329=1,($E329/$H329*0.09)-$G329,"")</f>
        <v>300.11124363347886</v>
      </c>
      <c r="L329" s="33" t="str">
        <f t="shared" ref="L329:L392" si="55">IF(AND($C329=1,$D329&gt;9.01,$D329&lt;15),($E329/$H329*0.15)-$G329,"")</f>
        <v/>
      </c>
      <c r="M329" s="37" t="str">
        <f t="shared" ref="M329:M392" si="56">IF(AND($C329=1,$D329=15),($E329/$H329*0.15)-$G329,"")</f>
        <v/>
      </c>
      <c r="N329" s="70">
        <f t="shared" si="51"/>
        <v>0</v>
      </c>
    </row>
    <row r="330" spans="1:14" s="38" customFormat="1" ht="15">
      <c r="A330" s="39">
        <v>322</v>
      </c>
      <c r="B330" s="40" t="s">
        <v>346</v>
      </c>
      <c r="C330" s="31">
        <f t="shared" si="48"/>
        <v>1</v>
      </c>
      <c r="D330" s="32">
        <v>9</v>
      </c>
      <c r="E330" s="33">
        <v>12747350.946766665</v>
      </c>
      <c r="F330" s="34">
        <f t="shared" si="52"/>
        <v>84.194171442076282</v>
      </c>
      <c r="G330" s="34">
        <v>15.012793833559654</v>
      </c>
      <c r="H330" s="33">
        <v>13626.377759395022</v>
      </c>
      <c r="I330" s="33">
        <v>204570</v>
      </c>
      <c r="J330" s="35">
        <f t="shared" si="53"/>
        <v>1.6048040165701147</v>
      </c>
      <c r="K330" s="36">
        <f t="shared" si="54"/>
        <v>69.181377608516627</v>
      </c>
      <c r="L330" s="33" t="str">
        <f t="shared" si="55"/>
        <v/>
      </c>
      <c r="M330" s="37" t="str">
        <f t="shared" si="56"/>
        <v/>
      </c>
      <c r="N330" s="70">
        <f t="shared" si="51"/>
        <v>0</v>
      </c>
    </row>
    <row r="331" spans="1:14" s="38" customFormat="1" ht="15">
      <c r="A331" s="39">
        <v>323</v>
      </c>
      <c r="B331" s="40" t="s">
        <v>347</v>
      </c>
      <c r="C331" s="31">
        <f t="shared" si="48"/>
        <v>1</v>
      </c>
      <c r="D331" s="32">
        <v>9</v>
      </c>
      <c r="E331" s="33">
        <v>12758307.55735</v>
      </c>
      <c r="F331" s="34">
        <f t="shared" si="52"/>
        <v>113.4412106507508</v>
      </c>
      <c r="G331" s="34">
        <v>0.98765432098765449</v>
      </c>
      <c r="H331" s="33">
        <v>10121.962499999998</v>
      </c>
      <c r="I331" s="33">
        <v>9997</v>
      </c>
      <c r="J331" s="35">
        <f t="shared" si="53"/>
        <v>7.8356787960020421E-2</v>
      </c>
      <c r="K331" s="36">
        <f t="shared" si="54"/>
        <v>112.45355632976315</v>
      </c>
      <c r="L331" s="33" t="str">
        <f t="shared" si="55"/>
        <v/>
      </c>
      <c r="M331" s="37" t="str">
        <f t="shared" si="56"/>
        <v/>
      </c>
      <c r="N331" s="70">
        <f t="shared" si="51"/>
        <v>0</v>
      </c>
    </row>
    <row r="332" spans="1:14" s="38" customFormat="1" ht="15">
      <c r="A332" s="39">
        <v>324</v>
      </c>
      <c r="B332" s="40" t="s">
        <v>348</v>
      </c>
      <c r="C332" s="31">
        <f t="shared" si="48"/>
        <v>0</v>
      </c>
      <c r="D332" s="32">
        <v>0</v>
      </c>
      <c r="E332" s="33">
        <v>636531</v>
      </c>
      <c r="F332" s="34" t="str">
        <f t="shared" si="52"/>
        <v/>
      </c>
      <c r="G332" s="34">
        <v>0</v>
      </c>
      <c r="H332" s="33">
        <v>13970</v>
      </c>
      <c r="I332" s="33">
        <v>0</v>
      </c>
      <c r="J332" s="35" t="str">
        <f t="shared" si="53"/>
        <v/>
      </c>
      <c r="K332" s="36" t="str">
        <f t="shared" si="54"/>
        <v/>
      </c>
      <c r="L332" s="33" t="str">
        <f t="shared" si="55"/>
        <v/>
      </c>
      <c r="M332" s="37" t="str">
        <f t="shared" si="56"/>
        <v/>
      </c>
      <c r="N332" s="70">
        <f t="shared" si="51"/>
        <v>0</v>
      </c>
    </row>
    <row r="333" spans="1:14" s="38" customFormat="1" ht="15">
      <c r="A333" s="39">
        <v>325</v>
      </c>
      <c r="B333" s="40" t="s">
        <v>349</v>
      </c>
      <c r="C333" s="31">
        <f t="shared" si="48"/>
        <v>1</v>
      </c>
      <c r="D333" s="32">
        <v>9</v>
      </c>
      <c r="E333" s="33">
        <v>66632427.842153147</v>
      </c>
      <c r="F333" s="34">
        <f t="shared" si="52"/>
        <v>601.45965175851472</v>
      </c>
      <c r="G333" s="34">
        <v>11.068331874885185</v>
      </c>
      <c r="H333" s="33">
        <v>9970.6081501233239</v>
      </c>
      <c r="I333" s="33">
        <v>110358</v>
      </c>
      <c r="J333" s="35">
        <f t="shared" si="53"/>
        <v>0.16562206057001136</v>
      </c>
      <c r="K333" s="36">
        <f t="shared" si="54"/>
        <v>590.39131988362954</v>
      </c>
      <c r="L333" s="33" t="str">
        <f t="shared" si="55"/>
        <v/>
      </c>
      <c r="M333" s="37" t="str">
        <f t="shared" si="56"/>
        <v/>
      </c>
      <c r="N333" s="70">
        <f t="shared" si="51"/>
        <v>0</v>
      </c>
    </row>
    <row r="334" spans="1:14" s="38" customFormat="1" ht="15">
      <c r="A334" s="39">
        <v>326</v>
      </c>
      <c r="B334" s="40" t="s">
        <v>350</v>
      </c>
      <c r="C334" s="31">
        <f t="shared" si="48"/>
        <v>1</v>
      </c>
      <c r="D334" s="32">
        <v>9</v>
      </c>
      <c r="E334" s="33">
        <v>55909749.724729553</v>
      </c>
      <c r="F334" s="34">
        <f t="shared" si="52"/>
        <v>463.15384472686441</v>
      </c>
      <c r="G334" s="34">
        <v>10.212551634452351</v>
      </c>
      <c r="H334" s="33">
        <v>10864.375914212927</v>
      </c>
      <c r="I334" s="33">
        <v>110953</v>
      </c>
      <c r="J334" s="35">
        <f t="shared" si="53"/>
        <v>0.19845018184891672</v>
      </c>
      <c r="K334" s="36">
        <f t="shared" si="54"/>
        <v>452.94129309241208</v>
      </c>
      <c r="L334" s="33" t="str">
        <f t="shared" si="55"/>
        <v/>
      </c>
      <c r="M334" s="37" t="str">
        <f t="shared" si="56"/>
        <v/>
      </c>
      <c r="N334" s="70">
        <f t="shared" si="51"/>
        <v>0</v>
      </c>
    </row>
    <row r="335" spans="1:14" s="38" customFormat="1" ht="15">
      <c r="A335" s="39">
        <v>327</v>
      </c>
      <c r="B335" s="40" t="s">
        <v>351</v>
      </c>
      <c r="C335" s="31">
        <f t="shared" si="48"/>
        <v>1</v>
      </c>
      <c r="D335" s="32">
        <v>9</v>
      </c>
      <c r="E335" s="33">
        <v>1905615.8571008216</v>
      </c>
      <c r="F335" s="34">
        <f t="shared" si="52"/>
        <v>10.585533384071082</v>
      </c>
      <c r="G335" s="34">
        <v>3.6063122923588025</v>
      </c>
      <c r="H335" s="33">
        <v>16201.869184707515</v>
      </c>
      <c r="I335" s="33">
        <v>58429</v>
      </c>
      <c r="J335" s="35">
        <f t="shared" si="53"/>
        <v>3.0661478693241513</v>
      </c>
      <c r="K335" s="36">
        <f t="shared" si="54"/>
        <v>6.9792210917122794</v>
      </c>
      <c r="L335" s="33" t="str">
        <f t="shared" si="55"/>
        <v/>
      </c>
      <c r="M335" s="37" t="str">
        <f t="shared" si="56"/>
        <v/>
      </c>
      <c r="N335" s="70">
        <f t="shared" si="51"/>
        <v>1</v>
      </c>
    </row>
    <row r="336" spans="1:14" s="38" customFormat="1" ht="15">
      <c r="A336" s="39">
        <v>328</v>
      </c>
      <c r="B336" s="40" t="s">
        <v>352</v>
      </c>
      <c r="C336" s="31">
        <f t="shared" si="48"/>
        <v>0</v>
      </c>
      <c r="D336" s="32">
        <v>0</v>
      </c>
      <c r="E336" s="33">
        <v>0</v>
      </c>
      <c r="F336" s="34" t="str">
        <f t="shared" si="52"/>
        <v/>
      </c>
      <c r="G336" s="34">
        <v>0</v>
      </c>
      <c r="H336" s="33">
        <v>0</v>
      </c>
      <c r="I336" s="33">
        <v>0</v>
      </c>
      <c r="J336" s="35" t="str">
        <f t="shared" si="53"/>
        <v/>
      </c>
      <c r="K336" s="36" t="str">
        <f t="shared" si="54"/>
        <v/>
      </c>
      <c r="L336" s="33" t="str">
        <f t="shared" si="55"/>
        <v/>
      </c>
      <c r="M336" s="37" t="str">
        <f t="shared" si="56"/>
        <v/>
      </c>
      <c r="N336" s="70">
        <f t="shared" si="51"/>
        <v>0</v>
      </c>
    </row>
    <row r="337" spans="1:14" s="38" customFormat="1" ht="15">
      <c r="A337" s="39">
        <v>329</v>
      </c>
      <c r="B337" s="40" t="s">
        <v>353</v>
      </c>
      <c r="C337" s="31">
        <f t="shared" si="48"/>
        <v>0</v>
      </c>
      <c r="D337" s="32">
        <v>0</v>
      </c>
      <c r="E337" s="33">
        <v>0</v>
      </c>
      <c r="F337" s="34" t="str">
        <f t="shared" si="52"/>
        <v/>
      </c>
      <c r="G337" s="34">
        <v>0</v>
      </c>
      <c r="H337" s="33">
        <v>0</v>
      </c>
      <c r="I337" s="33">
        <v>0</v>
      </c>
      <c r="J337" s="35" t="str">
        <f t="shared" si="53"/>
        <v/>
      </c>
      <c r="K337" s="36" t="str">
        <f t="shared" si="54"/>
        <v/>
      </c>
      <c r="L337" s="33" t="str">
        <f t="shared" si="55"/>
        <v/>
      </c>
      <c r="M337" s="37" t="str">
        <f t="shared" si="56"/>
        <v/>
      </c>
      <c r="N337" s="70">
        <f t="shared" si="51"/>
        <v>0</v>
      </c>
    </row>
    <row r="338" spans="1:14" s="38" customFormat="1" ht="15">
      <c r="A338" s="39">
        <v>330</v>
      </c>
      <c r="B338" s="40" t="s">
        <v>354</v>
      </c>
      <c r="C338" s="31">
        <f t="shared" si="48"/>
        <v>1</v>
      </c>
      <c r="D338" s="32">
        <v>9</v>
      </c>
      <c r="E338" s="33">
        <v>44216498.313515522</v>
      </c>
      <c r="F338" s="34">
        <f t="shared" si="52"/>
        <v>248.42190192563325</v>
      </c>
      <c r="G338" s="34">
        <v>0.99587628865979361</v>
      </c>
      <c r="H338" s="33">
        <v>16019.057971014496</v>
      </c>
      <c r="I338" s="33">
        <v>15953</v>
      </c>
      <c r="J338" s="35">
        <f t="shared" si="53"/>
        <v>3.6079293043256883E-2</v>
      </c>
      <c r="K338" s="36">
        <f t="shared" si="54"/>
        <v>247.42602563697346</v>
      </c>
      <c r="L338" s="33" t="str">
        <f t="shared" si="55"/>
        <v/>
      </c>
      <c r="M338" s="37" t="str">
        <f t="shared" si="56"/>
        <v/>
      </c>
      <c r="N338" s="70">
        <f t="shared" si="51"/>
        <v>0</v>
      </c>
    </row>
    <row r="339" spans="1:14" s="38" customFormat="1" ht="15">
      <c r="A339" s="39">
        <v>331</v>
      </c>
      <c r="B339" s="40" t="s">
        <v>355</v>
      </c>
      <c r="C339" s="31">
        <f t="shared" si="48"/>
        <v>1</v>
      </c>
      <c r="D339" s="32">
        <v>9</v>
      </c>
      <c r="E339" s="33">
        <v>17983450.509868667</v>
      </c>
      <c r="F339" s="34">
        <f t="shared" si="52"/>
        <v>161.39354955325419</v>
      </c>
      <c r="G339" s="34">
        <v>9.4268774703557305</v>
      </c>
      <c r="H339" s="33">
        <v>10028.347169811321</v>
      </c>
      <c r="I339" s="33">
        <v>94536</v>
      </c>
      <c r="J339" s="35">
        <f t="shared" si="53"/>
        <v>0.52568332171916654</v>
      </c>
      <c r="K339" s="36">
        <f t="shared" si="54"/>
        <v>151.96667208289847</v>
      </c>
      <c r="L339" s="33" t="str">
        <f t="shared" si="55"/>
        <v/>
      </c>
      <c r="M339" s="37" t="str">
        <f t="shared" si="56"/>
        <v/>
      </c>
      <c r="N339" s="70">
        <f t="shared" si="51"/>
        <v>0</v>
      </c>
    </row>
    <row r="340" spans="1:14" s="38" customFormat="1" ht="15">
      <c r="A340" s="39">
        <v>332</v>
      </c>
      <c r="B340" s="40" t="s">
        <v>356</v>
      </c>
      <c r="C340" s="31">
        <f t="shared" si="48"/>
        <v>1</v>
      </c>
      <c r="D340" s="32">
        <v>9</v>
      </c>
      <c r="E340" s="33">
        <v>45662706.856907219</v>
      </c>
      <c r="F340" s="34">
        <f t="shared" si="52"/>
        <v>362.82629518941508</v>
      </c>
      <c r="G340" s="34">
        <v>51.441841261113765</v>
      </c>
      <c r="H340" s="33">
        <v>11326.752420124874</v>
      </c>
      <c r="I340" s="33">
        <v>582669</v>
      </c>
      <c r="J340" s="35">
        <f t="shared" si="53"/>
        <v>1.2760281641338176</v>
      </c>
      <c r="K340" s="36">
        <f t="shared" si="54"/>
        <v>311.3844539283013</v>
      </c>
      <c r="L340" s="33" t="str">
        <f t="shared" si="55"/>
        <v/>
      </c>
      <c r="M340" s="37" t="str">
        <f t="shared" si="56"/>
        <v/>
      </c>
      <c r="N340" s="70">
        <f t="shared" si="51"/>
        <v>0</v>
      </c>
    </row>
    <row r="341" spans="1:14" s="38" customFormat="1" ht="15">
      <c r="A341" s="39">
        <v>333</v>
      </c>
      <c r="B341" s="40" t="s">
        <v>357</v>
      </c>
      <c r="C341" s="31">
        <f t="shared" si="48"/>
        <v>0</v>
      </c>
      <c r="D341" s="32">
        <v>0</v>
      </c>
      <c r="E341" s="33">
        <v>0</v>
      </c>
      <c r="F341" s="34" t="str">
        <f t="shared" si="52"/>
        <v/>
      </c>
      <c r="G341" s="34">
        <v>0</v>
      </c>
      <c r="H341" s="33">
        <v>0</v>
      </c>
      <c r="I341" s="33">
        <v>0</v>
      </c>
      <c r="J341" s="35" t="str">
        <f t="shared" si="53"/>
        <v/>
      </c>
      <c r="K341" s="36" t="str">
        <f t="shared" si="54"/>
        <v/>
      </c>
      <c r="L341" s="33" t="str">
        <f t="shared" si="55"/>
        <v/>
      </c>
      <c r="M341" s="37" t="str">
        <f t="shared" si="56"/>
        <v/>
      </c>
      <c r="N341" s="70">
        <f t="shared" si="51"/>
        <v>0</v>
      </c>
    </row>
    <row r="342" spans="1:14" s="38" customFormat="1" ht="15">
      <c r="A342" s="39">
        <v>334</v>
      </c>
      <c r="B342" s="40" t="s">
        <v>358</v>
      </c>
      <c r="C342" s="31">
        <f t="shared" si="48"/>
        <v>0</v>
      </c>
      <c r="D342" s="32">
        <v>0</v>
      </c>
      <c r="E342" s="33">
        <v>0</v>
      </c>
      <c r="F342" s="34" t="str">
        <f t="shared" si="52"/>
        <v/>
      </c>
      <c r="G342" s="34">
        <v>0</v>
      </c>
      <c r="H342" s="33">
        <v>0</v>
      </c>
      <c r="I342" s="33">
        <v>0</v>
      </c>
      <c r="J342" s="35" t="str">
        <f t="shared" si="53"/>
        <v/>
      </c>
      <c r="K342" s="36" t="str">
        <f t="shared" si="54"/>
        <v/>
      </c>
      <c r="L342" s="33" t="str">
        <f t="shared" si="55"/>
        <v/>
      </c>
      <c r="M342" s="37" t="str">
        <f t="shared" si="56"/>
        <v/>
      </c>
      <c r="N342" s="70">
        <f t="shared" si="51"/>
        <v>0</v>
      </c>
    </row>
    <row r="343" spans="1:14" s="38" customFormat="1" ht="15">
      <c r="A343" s="39">
        <v>335</v>
      </c>
      <c r="B343" s="40" t="s">
        <v>359</v>
      </c>
      <c r="C343" s="31">
        <f t="shared" si="48"/>
        <v>1</v>
      </c>
      <c r="D343" s="32">
        <v>9</v>
      </c>
      <c r="E343" s="33">
        <v>42772220.300665423</v>
      </c>
      <c r="F343" s="34">
        <f t="shared" si="52"/>
        <v>290.70380811507988</v>
      </c>
      <c r="G343" s="34">
        <v>0</v>
      </c>
      <c r="H343" s="33">
        <v>13242</v>
      </c>
      <c r="I343" s="33">
        <v>0</v>
      </c>
      <c r="J343" s="35">
        <f t="shared" si="53"/>
        <v>0</v>
      </c>
      <c r="K343" s="36">
        <f t="shared" si="54"/>
        <v>290.70380811507988</v>
      </c>
      <c r="L343" s="33" t="str">
        <f t="shared" si="55"/>
        <v/>
      </c>
      <c r="M343" s="37" t="str">
        <f t="shared" si="56"/>
        <v/>
      </c>
      <c r="N343" s="70">
        <f t="shared" si="51"/>
        <v>0</v>
      </c>
    </row>
    <row r="344" spans="1:14" s="38" customFormat="1" ht="15">
      <c r="A344" s="39">
        <v>336</v>
      </c>
      <c r="B344" s="40" t="s">
        <v>360</v>
      </c>
      <c r="C344" s="31">
        <f t="shared" si="48"/>
        <v>1</v>
      </c>
      <c r="D344" s="32">
        <v>9</v>
      </c>
      <c r="E344" s="33">
        <v>70062205</v>
      </c>
      <c r="F344" s="34">
        <f t="shared" si="52"/>
        <v>628.28579931934553</v>
      </c>
      <c r="G344" s="34">
        <v>84.2149885096334</v>
      </c>
      <c r="H344" s="33">
        <v>10036.194446589721</v>
      </c>
      <c r="I344" s="33">
        <v>845198</v>
      </c>
      <c r="J344" s="35">
        <f t="shared" si="53"/>
        <v>1.2063536966899631</v>
      </c>
      <c r="K344" s="36">
        <f t="shared" si="54"/>
        <v>544.07081080971216</v>
      </c>
      <c r="L344" s="33" t="str">
        <f t="shared" si="55"/>
        <v/>
      </c>
      <c r="M344" s="37" t="str">
        <f t="shared" si="56"/>
        <v/>
      </c>
      <c r="N344" s="70">
        <f t="shared" si="51"/>
        <v>0</v>
      </c>
    </row>
    <row r="345" spans="1:14" s="38" customFormat="1" ht="15">
      <c r="A345" s="39">
        <v>337</v>
      </c>
      <c r="B345" s="40" t="s">
        <v>361</v>
      </c>
      <c r="C345" s="31">
        <f t="shared" si="48"/>
        <v>1</v>
      </c>
      <c r="D345" s="32">
        <v>9</v>
      </c>
      <c r="E345" s="33">
        <v>2013974.6793566148</v>
      </c>
      <c r="F345" s="34">
        <f t="shared" si="52"/>
        <v>10.170044968973926</v>
      </c>
      <c r="G345" s="34">
        <v>2.3388704318936875</v>
      </c>
      <c r="H345" s="33">
        <v>17822.705965909092</v>
      </c>
      <c r="I345" s="33">
        <v>41685</v>
      </c>
      <c r="J345" s="35">
        <f t="shared" si="53"/>
        <v>2.0697876903455761</v>
      </c>
      <c r="K345" s="36">
        <f t="shared" si="54"/>
        <v>7.8311745370802388</v>
      </c>
      <c r="L345" s="33" t="str">
        <f t="shared" si="55"/>
        <v/>
      </c>
      <c r="M345" s="37" t="str">
        <f t="shared" si="56"/>
        <v/>
      </c>
      <c r="N345" s="70">
        <f t="shared" si="51"/>
        <v>1</v>
      </c>
    </row>
    <row r="346" spans="1:14" s="38" customFormat="1" ht="15">
      <c r="A346" s="39">
        <v>338</v>
      </c>
      <c r="B346" s="40" t="s">
        <v>362</v>
      </c>
      <c r="C346" s="31">
        <f t="shared" si="48"/>
        <v>0</v>
      </c>
      <c r="D346" s="32">
        <v>0</v>
      </c>
      <c r="E346" s="33">
        <v>706664</v>
      </c>
      <c r="F346" s="34" t="str">
        <f t="shared" si="52"/>
        <v/>
      </c>
      <c r="G346" s="34">
        <v>0</v>
      </c>
      <c r="H346" s="33">
        <v>14797</v>
      </c>
      <c r="I346" s="33">
        <v>0</v>
      </c>
      <c r="J346" s="35" t="str">
        <f t="shared" si="53"/>
        <v/>
      </c>
      <c r="K346" s="36" t="str">
        <f t="shared" si="54"/>
        <v/>
      </c>
      <c r="L346" s="33" t="str">
        <f t="shared" si="55"/>
        <v/>
      </c>
      <c r="M346" s="37" t="str">
        <f t="shared" si="56"/>
        <v/>
      </c>
      <c r="N346" s="70">
        <f t="shared" si="51"/>
        <v>0</v>
      </c>
    </row>
    <row r="347" spans="1:14" s="38" customFormat="1" ht="15">
      <c r="A347" s="39">
        <v>339</v>
      </c>
      <c r="B347" s="40" t="s">
        <v>363</v>
      </c>
      <c r="C347" s="31">
        <f t="shared" ref="C347:C360" si="57">VLOOKUP(A347,distinfo,3)</f>
        <v>0</v>
      </c>
      <c r="D347" s="32">
        <v>0</v>
      </c>
      <c r="E347" s="33">
        <v>0</v>
      </c>
      <c r="F347" s="34" t="str">
        <f t="shared" si="52"/>
        <v/>
      </c>
      <c r="G347" s="34">
        <v>0</v>
      </c>
      <c r="H347" s="33">
        <v>0</v>
      </c>
      <c r="I347" s="33">
        <v>0</v>
      </c>
      <c r="J347" s="35" t="str">
        <f t="shared" si="53"/>
        <v/>
      </c>
      <c r="K347" s="36" t="str">
        <f t="shared" si="54"/>
        <v/>
      </c>
      <c r="L347" s="33" t="str">
        <f t="shared" si="55"/>
        <v/>
      </c>
      <c r="M347" s="37" t="str">
        <f t="shared" si="56"/>
        <v/>
      </c>
      <c r="N347" s="70">
        <f t="shared" si="51"/>
        <v>0</v>
      </c>
    </row>
    <row r="348" spans="1:14" s="38" customFormat="1" ht="15">
      <c r="A348" s="39">
        <v>340</v>
      </c>
      <c r="B348" s="40" t="s">
        <v>364</v>
      </c>
      <c r="C348" s="31">
        <f t="shared" si="57"/>
        <v>1</v>
      </c>
      <c r="D348" s="32">
        <v>9</v>
      </c>
      <c r="E348" s="33">
        <v>2564847.85</v>
      </c>
      <c r="F348" s="34">
        <f t="shared" si="52"/>
        <v>18.999734872507563</v>
      </c>
      <c r="G348" s="34">
        <v>15.888704318936881</v>
      </c>
      <c r="H348" s="33">
        <v>12149.448823836903</v>
      </c>
      <c r="I348" s="33">
        <v>193039</v>
      </c>
      <c r="J348" s="35">
        <f t="shared" si="53"/>
        <v>7.5263333846489173</v>
      </c>
      <c r="K348" s="36">
        <f t="shared" si="54"/>
        <v>3.1110305535706821</v>
      </c>
      <c r="L348" s="33" t="str">
        <f t="shared" si="55"/>
        <v/>
      </c>
      <c r="M348" s="37" t="str">
        <f t="shared" si="56"/>
        <v/>
      </c>
      <c r="N348" s="70">
        <f t="shared" si="51"/>
        <v>1</v>
      </c>
    </row>
    <row r="349" spans="1:14" s="38" customFormat="1" ht="15">
      <c r="A349" s="39">
        <v>341</v>
      </c>
      <c r="B349" s="40" t="s">
        <v>365</v>
      </c>
      <c r="C349" s="31">
        <f t="shared" si="57"/>
        <v>1</v>
      </c>
      <c r="D349" s="32">
        <v>9</v>
      </c>
      <c r="E349" s="33">
        <v>6254047.5</v>
      </c>
      <c r="F349" s="34">
        <f t="shared" si="52"/>
        <v>37.424486369680849</v>
      </c>
      <c r="G349" s="34">
        <v>0</v>
      </c>
      <c r="H349" s="33">
        <v>15040</v>
      </c>
      <c r="I349" s="33">
        <v>0</v>
      </c>
      <c r="J349" s="35">
        <f t="shared" si="53"/>
        <v>0</v>
      </c>
      <c r="K349" s="36">
        <f t="shared" si="54"/>
        <v>37.424486369680849</v>
      </c>
      <c r="L349" s="33" t="str">
        <f t="shared" si="55"/>
        <v/>
      </c>
      <c r="M349" s="37" t="str">
        <f t="shared" si="56"/>
        <v/>
      </c>
      <c r="N349" s="70">
        <f t="shared" si="51"/>
        <v>0</v>
      </c>
    </row>
    <row r="350" spans="1:14" s="38" customFormat="1" ht="15">
      <c r="A350" s="39">
        <v>342</v>
      </c>
      <c r="B350" s="40" t="s">
        <v>366</v>
      </c>
      <c r="C350" s="31">
        <f t="shared" si="57"/>
        <v>1</v>
      </c>
      <c r="D350" s="32">
        <v>9</v>
      </c>
      <c r="E350" s="33">
        <v>47356346.152355634</v>
      </c>
      <c r="F350" s="34">
        <f t="shared" si="52"/>
        <v>357.28315325751248</v>
      </c>
      <c r="G350" s="34">
        <v>10.18089096006295</v>
      </c>
      <c r="H350" s="33">
        <v>11929.113127369068</v>
      </c>
      <c r="I350" s="33">
        <v>121449</v>
      </c>
      <c r="J350" s="35">
        <f t="shared" si="53"/>
        <v>0.25645770813751601</v>
      </c>
      <c r="K350" s="36">
        <f t="shared" si="54"/>
        <v>347.10226229744956</v>
      </c>
      <c r="L350" s="33" t="str">
        <f t="shared" si="55"/>
        <v/>
      </c>
      <c r="M350" s="37" t="str">
        <f t="shared" si="56"/>
        <v/>
      </c>
      <c r="N350" s="70">
        <f t="shared" si="51"/>
        <v>0</v>
      </c>
    </row>
    <row r="351" spans="1:14" s="38" customFormat="1" ht="15">
      <c r="A351" s="39">
        <v>343</v>
      </c>
      <c r="B351" s="40" t="s">
        <v>367</v>
      </c>
      <c r="C351" s="31">
        <f t="shared" si="57"/>
        <v>1</v>
      </c>
      <c r="D351" s="32">
        <v>15</v>
      </c>
      <c r="E351" s="33">
        <v>16119661</v>
      </c>
      <c r="F351" s="34">
        <f t="shared" si="52"/>
        <v>221.10832709175261</v>
      </c>
      <c r="G351" s="34">
        <v>18.266784974859512</v>
      </c>
      <c r="H351" s="33">
        <v>10935.586107512952</v>
      </c>
      <c r="I351" s="33">
        <v>199758</v>
      </c>
      <c r="J351" s="35">
        <f t="shared" si="53"/>
        <v>1.2392196088987233</v>
      </c>
      <c r="K351" s="36">
        <f t="shared" si="54"/>
        <v>114.39821128019204</v>
      </c>
      <c r="L351" s="33" t="str">
        <f t="shared" si="55"/>
        <v/>
      </c>
      <c r="M351" s="37">
        <f t="shared" si="56"/>
        <v>202.84154211689309</v>
      </c>
      <c r="N351" s="70">
        <f>IF(IF(AND(C351=1,H351&gt;0,E351&gt;0),1,0)=1,IF(OR(AND(C351=1,M351&lt;10),AND(C351=1,I351/E351&gt;0.145)),1,0),0)</f>
        <v>0</v>
      </c>
    </row>
    <row r="352" spans="1:14" s="38" customFormat="1" ht="15">
      <c r="A352" s="39">
        <v>344</v>
      </c>
      <c r="B352" s="40" t="s">
        <v>368</v>
      </c>
      <c r="C352" s="31">
        <f t="shared" si="57"/>
        <v>1</v>
      </c>
      <c r="D352" s="32">
        <v>9</v>
      </c>
      <c r="E352" s="33">
        <v>50434190</v>
      </c>
      <c r="F352" s="34">
        <f t="shared" si="52"/>
        <v>381.3068800403226</v>
      </c>
      <c r="G352" s="34">
        <v>0</v>
      </c>
      <c r="H352" s="33">
        <v>11904</v>
      </c>
      <c r="I352" s="33">
        <v>0</v>
      </c>
      <c r="J352" s="35">
        <f t="shared" si="53"/>
        <v>0</v>
      </c>
      <c r="K352" s="36">
        <f t="shared" si="54"/>
        <v>381.3068800403226</v>
      </c>
      <c r="L352" s="33" t="str">
        <f t="shared" si="55"/>
        <v/>
      </c>
      <c r="M352" s="37" t="str">
        <f t="shared" si="56"/>
        <v/>
      </c>
      <c r="N352" s="70">
        <f>IF(IF(AND(C352=1,H352&gt;0,E352&gt;0),1,0)=1,IF(OR(AND(C352=1,K352&lt;10),AND(C352=1,I352/E352&gt;0.085)),1,0),0)</f>
        <v>0</v>
      </c>
    </row>
    <row r="353" spans="1:14" s="38" customFormat="1" ht="15">
      <c r="A353" s="39">
        <v>345</v>
      </c>
      <c r="B353" s="40" t="s">
        <v>369</v>
      </c>
      <c r="C353" s="31">
        <f t="shared" si="57"/>
        <v>0</v>
      </c>
      <c r="D353" s="32">
        <v>0</v>
      </c>
      <c r="E353" s="33">
        <v>246390</v>
      </c>
      <c r="F353" s="34" t="str">
        <f t="shared" si="52"/>
        <v/>
      </c>
      <c r="G353" s="34">
        <v>0</v>
      </c>
      <c r="H353" s="33">
        <v>12894</v>
      </c>
      <c r="I353" s="33">
        <v>0</v>
      </c>
      <c r="J353" s="35" t="str">
        <f t="shared" si="53"/>
        <v/>
      </c>
      <c r="K353" s="36" t="str">
        <f t="shared" si="54"/>
        <v/>
      </c>
      <c r="L353" s="33" t="str">
        <f t="shared" si="55"/>
        <v/>
      </c>
      <c r="M353" s="37" t="str">
        <f t="shared" si="56"/>
        <v/>
      </c>
      <c r="N353" s="70">
        <f>IF(IF(AND(C353=1,H353&gt;0,E353&gt;0),1,0)=1,IF(OR(AND(C353=1,K353&lt;10),AND(C353=1,I353/E353&gt;0.085)),1,0),0)</f>
        <v>0</v>
      </c>
    </row>
    <row r="354" spans="1:14" s="38" customFormat="1" ht="15">
      <c r="A354" s="39">
        <v>346</v>
      </c>
      <c r="B354" s="40" t="s">
        <v>370</v>
      </c>
      <c r="C354" s="31">
        <f t="shared" si="57"/>
        <v>1</v>
      </c>
      <c r="D354" s="32">
        <v>9</v>
      </c>
      <c r="E354" s="33">
        <v>20218847.696831211</v>
      </c>
      <c r="F354" s="34">
        <f t="shared" si="52"/>
        <v>172.14994162111333</v>
      </c>
      <c r="G354" s="34">
        <v>15.065350115341438</v>
      </c>
      <c r="H354" s="33">
        <v>10570.414811524004</v>
      </c>
      <c r="I354" s="33">
        <v>159247</v>
      </c>
      <c r="J354" s="35">
        <f t="shared" si="53"/>
        <v>0.78761659609789691</v>
      </c>
      <c r="K354" s="36">
        <f t="shared" si="54"/>
        <v>157.0845915057719</v>
      </c>
      <c r="L354" s="33" t="str">
        <f t="shared" si="55"/>
        <v/>
      </c>
      <c r="M354" s="37" t="str">
        <f t="shared" si="56"/>
        <v/>
      </c>
      <c r="N354" s="70">
        <f>IF(IF(AND(C354=1,H354&gt;0,E354&gt;0),1,0)=1,IF(OR(AND(C354=1,K354&lt;10),AND(C354=1,I354/E354&gt;0.085)),1,0),0)</f>
        <v>0</v>
      </c>
    </row>
    <row r="355" spans="1:14" s="38" customFormat="1" ht="15">
      <c r="A355" s="39">
        <v>347</v>
      </c>
      <c r="B355" s="40" t="s">
        <v>371</v>
      </c>
      <c r="C355" s="31">
        <f t="shared" si="57"/>
        <v>1</v>
      </c>
      <c r="D355" s="32">
        <v>9</v>
      </c>
      <c r="E355" s="33">
        <v>64335661.75400427</v>
      </c>
      <c r="F355" s="34">
        <f t="shared" si="52"/>
        <v>481.68002762761438</v>
      </c>
      <c r="G355" s="34">
        <v>13.984270668470559</v>
      </c>
      <c r="H355" s="33">
        <v>12020.8628669503</v>
      </c>
      <c r="I355" s="33">
        <v>168103</v>
      </c>
      <c r="J355" s="35">
        <f t="shared" si="53"/>
        <v>0.2612905430937566</v>
      </c>
      <c r="K355" s="36">
        <f t="shared" si="54"/>
        <v>467.69575695914381</v>
      </c>
      <c r="L355" s="33" t="str">
        <f t="shared" si="55"/>
        <v/>
      </c>
      <c r="M355" s="37" t="str">
        <f t="shared" si="56"/>
        <v/>
      </c>
      <c r="N355" s="70">
        <f>IF(IF(AND(C355=1,H355&gt;0,E355&gt;0),1,0)=1,IF(OR(AND(C355=1,K355&lt;10),AND(C355=1,I355/E355&gt;0.085)),1,0),0)</f>
        <v>0</v>
      </c>
    </row>
    <row r="356" spans="1:14" s="38" customFormat="1" ht="15">
      <c r="A356" s="39">
        <v>348</v>
      </c>
      <c r="B356" s="40" t="s">
        <v>372</v>
      </c>
      <c r="C356" s="31">
        <f t="shared" si="57"/>
        <v>1</v>
      </c>
      <c r="D356" s="32">
        <v>15</v>
      </c>
      <c r="E356" s="33">
        <v>315542282</v>
      </c>
      <c r="F356" s="34">
        <f t="shared" si="52"/>
        <v>4242.4775114073727</v>
      </c>
      <c r="G356" s="34">
        <v>2260.1775090236647</v>
      </c>
      <c r="H356" s="33">
        <v>11156.533457804611</v>
      </c>
      <c r="I356" s="33">
        <v>25215746</v>
      </c>
      <c r="J356" s="35">
        <f t="shared" si="53"/>
        <v>7.991241566795793</v>
      </c>
      <c r="K356" s="36">
        <f t="shared" si="54"/>
        <v>285.30899782075903</v>
      </c>
      <c r="L356" s="33" t="str">
        <f t="shared" si="55"/>
        <v/>
      </c>
      <c r="M356" s="37">
        <f t="shared" si="56"/>
        <v>1982.300002383708</v>
      </c>
      <c r="N356" s="70">
        <f>IF(IF(AND(C356=1,H356&gt;0,E356&gt;0),1,0)=1,IF(OR(AND(C356=1,M356&lt;10),AND(C356=1,I356/E356&gt;0.145)),1,0),0)</f>
        <v>0</v>
      </c>
    </row>
    <row r="357" spans="1:14" s="38" customFormat="1" ht="15">
      <c r="A357" s="39">
        <v>349</v>
      </c>
      <c r="B357" s="40" t="s">
        <v>373</v>
      </c>
      <c r="C357" s="31">
        <f t="shared" si="57"/>
        <v>0</v>
      </c>
      <c r="D357" s="32">
        <v>0</v>
      </c>
      <c r="E357" s="33">
        <v>350581.28</v>
      </c>
      <c r="F357" s="34" t="str">
        <f t="shared" si="52"/>
        <v/>
      </c>
      <c r="G357" s="34">
        <v>0</v>
      </c>
      <c r="H357" s="33">
        <v>12894</v>
      </c>
      <c r="I357" s="33">
        <v>0</v>
      </c>
      <c r="J357" s="35" t="str">
        <f t="shared" si="53"/>
        <v/>
      </c>
      <c r="K357" s="36" t="str">
        <f t="shared" si="54"/>
        <v/>
      </c>
      <c r="L357" s="33" t="str">
        <f t="shared" si="55"/>
        <v/>
      </c>
      <c r="M357" s="37" t="str">
        <f t="shared" si="56"/>
        <v/>
      </c>
      <c r="N357" s="70">
        <f t="shared" ref="N357:N366" si="58">IF(IF(AND(C357=1,H357&gt;0,E357&gt;0),1,0)=1,IF(OR(AND(C357=1,K357&lt;10),AND(C357=1,I357/E357&gt;0.085)),1,0),0)</f>
        <v>0</v>
      </c>
    </row>
    <row r="358" spans="1:14" s="38" customFormat="1" ht="15">
      <c r="A358" s="39">
        <v>350</v>
      </c>
      <c r="B358" s="40" t="s">
        <v>374</v>
      </c>
      <c r="C358" s="31">
        <f t="shared" si="57"/>
        <v>1</v>
      </c>
      <c r="D358" s="32">
        <v>9</v>
      </c>
      <c r="E358" s="33">
        <v>11786639.860426832</v>
      </c>
      <c r="F358" s="34">
        <f t="shared" si="52"/>
        <v>93.681379475440025</v>
      </c>
      <c r="G358" s="34">
        <v>5.9259259259259265</v>
      </c>
      <c r="H358" s="33">
        <v>11323.4625</v>
      </c>
      <c r="I358" s="33">
        <v>67102</v>
      </c>
      <c r="J358" s="35">
        <f t="shared" si="53"/>
        <v>0.56930559340573605</v>
      </c>
      <c r="K358" s="36">
        <f t="shared" si="54"/>
        <v>87.755453549514101</v>
      </c>
      <c r="L358" s="33" t="str">
        <f t="shared" si="55"/>
        <v/>
      </c>
      <c r="M358" s="37" t="str">
        <f t="shared" si="56"/>
        <v/>
      </c>
      <c r="N358" s="70">
        <f t="shared" si="58"/>
        <v>0</v>
      </c>
    </row>
    <row r="359" spans="1:14" s="38" customFormat="1" ht="15">
      <c r="A359" s="39">
        <v>351</v>
      </c>
      <c r="B359" s="40" t="s">
        <v>375</v>
      </c>
      <c r="C359" s="31">
        <f t="shared" si="57"/>
        <v>0</v>
      </c>
      <c r="D359" s="32">
        <v>0</v>
      </c>
      <c r="E359" s="33">
        <v>15424</v>
      </c>
      <c r="F359" s="34" t="str">
        <f t="shared" si="52"/>
        <v/>
      </c>
      <c r="G359" s="34">
        <v>0</v>
      </c>
      <c r="H359" s="33">
        <v>0</v>
      </c>
      <c r="I359" s="33">
        <v>0</v>
      </c>
      <c r="J359" s="35" t="str">
        <f t="shared" si="53"/>
        <v/>
      </c>
      <c r="K359" s="36" t="str">
        <f t="shared" si="54"/>
        <v/>
      </c>
      <c r="L359" s="33" t="str">
        <f t="shared" si="55"/>
        <v/>
      </c>
      <c r="M359" s="37" t="str">
        <f t="shared" si="56"/>
        <v/>
      </c>
      <c r="N359" s="70">
        <f t="shared" si="58"/>
        <v>0</v>
      </c>
    </row>
    <row r="360" spans="1:14" s="38" customFormat="1" ht="15">
      <c r="A360" s="39">
        <v>352</v>
      </c>
      <c r="B360" s="40" t="s">
        <v>376</v>
      </c>
      <c r="C360" s="31">
        <f t="shared" si="57"/>
        <v>0</v>
      </c>
      <c r="D360" s="32">
        <v>0</v>
      </c>
      <c r="E360" s="33">
        <v>0</v>
      </c>
      <c r="F360" s="34" t="str">
        <f t="shared" si="52"/>
        <v/>
      </c>
      <c r="G360" s="34">
        <v>1.0204081632653061</v>
      </c>
      <c r="H360" s="33">
        <v>12759.6</v>
      </c>
      <c r="I360" s="33">
        <v>13020</v>
      </c>
      <c r="J360" s="35" t="str">
        <f t="shared" si="53"/>
        <v/>
      </c>
      <c r="K360" s="36" t="str">
        <f t="shared" si="54"/>
        <v/>
      </c>
      <c r="L360" s="33" t="str">
        <f t="shared" si="55"/>
        <v/>
      </c>
      <c r="M360" s="37" t="str">
        <f t="shared" si="56"/>
        <v/>
      </c>
      <c r="N360" s="70">
        <f t="shared" si="58"/>
        <v>0</v>
      </c>
    </row>
    <row r="361" spans="1:14" s="38" customFormat="1" ht="15">
      <c r="A361" s="39">
        <v>353</v>
      </c>
      <c r="B361" s="42" t="s">
        <v>377</v>
      </c>
      <c r="C361" s="31">
        <v>0</v>
      </c>
      <c r="D361" s="32">
        <v>0</v>
      </c>
      <c r="E361" s="33">
        <v>0</v>
      </c>
      <c r="F361" s="34" t="str">
        <f t="shared" si="52"/>
        <v/>
      </c>
      <c r="G361" s="34">
        <v>0</v>
      </c>
      <c r="H361" s="33">
        <v>10422</v>
      </c>
      <c r="I361" s="33">
        <v>0</v>
      </c>
      <c r="J361" s="35" t="str">
        <f t="shared" si="53"/>
        <v/>
      </c>
      <c r="K361" s="36" t="str">
        <f t="shared" si="54"/>
        <v/>
      </c>
      <c r="L361" s="33" t="str">
        <f t="shared" si="55"/>
        <v/>
      </c>
      <c r="M361" s="43" t="str">
        <f t="shared" si="56"/>
        <v/>
      </c>
      <c r="N361" s="70">
        <f t="shared" si="58"/>
        <v>0</v>
      </c>
    </row>
    <row r="362" spans="1:14" s="38" customFormat="1" ht="15">
      <c r="A362" s="39">
        <v>406</v>
      </c>
      <c r="B362" s="40" t="s">
        <v>378</v>
      </c>
      <c r="C362" s="31">
        <f t="shared" ref="C362:C396" si="59">VLOOKUP(A362,distinfo,3)</f>
        <v>1</v>
      </c>
      <c r="D362" s="32">
        <v>9</v>
      </c>
      <c r="E362" s="33">
        <v>2516439</v>
      </c>
      <c r="F362" s="34">
        <f t="shared" si="52"/>
        <v>11.884321246785957</v>
      </c>
      <c r="G362" s="34">
        <v>0</v>
      </c>
      <c r="H362" s="33">
        <v>19057</v>
      </c>
      <c r="I362" s="33">
        <v>0</v>
      </c>
      <c r="J362" s="35">
        <f t="shared" si="53"/>
        <v>0</v>
      </c>
      <c r="K362" s="36">
        <f t="shared" si="54"/>
        <v>11.884321246785957</v>
      </c>
      <c r="L362" s="33" t="str">
        <f t="shared" si="55"/>
        <v/>
      </c>
      <c r="M362" s="37" t="str">
        <f t="shared" si="56"/>
        <v/>
      </c>
      <c r="N362" s="70">
        <f t="shared" si="58"/>
        <v>0</v>
      </c>
    </row>
    <row r="363" spans="1:14" s="38" customFormat="1" ht="15">
      <c r="A363" s="39">
        <v>600</v>
      </c>
      <c r="B363" s="40" t="s">
        <v>379</v>
      </c>
      <c r="C363" s="31">
        <f t="shared" si="59"/>
        <v>1</v>
      </c>
      <c r="D363" s="32">
        <v>9</v>
      </c>
      <c r="E363" s="33">
        <v>36433161.438000001</v>
      </c>
      <c r="F363" s="34">
        <f t="shared" si="52"/>
        <v>298.14860408913052</v>
      </c>
      <c r="G363" s="34">
        <v>37.730570166210818</v>
      </c>
      <c r="H363" s="33">
        <v>10997.819491516917</v>
      </c>
      <c r="I363" s="33">
        <v>414954</v>
      </c>
      <c r="J363" s="35">
        <f t="shared" si="53"/>
        <v>1.1389459042859797</v>
      </c>
      <c r="K363" s="36">
        <f t="shared" si="54"/>
        <v>260.41803392291968</v>
      </c>
      <c r="L363" s="33" t="str">
        <f t="shared" si="55"/>
        <v/>
      </c>
      <c r="M363" s="37" t="str">
        <f t="shared" si="56"/>
        <v/>
      </c>
      <c r="N363" s="70">
        <f t="shared" si="58"/>
        <v>0</v>
      </c>
    </row>
    <row r="364" spans="1:14" s="38" customFormat="1" ht="15">
      <c r="A364" s="39">
        <v>603</v>
      </c>
      <c r="B364" s="40" t="s">
        <v>380</v>
      </c>
      <c r="C364" s="31">
        <f t="shared" si="59"/>
        <v>1</v>
      </c>
      <c r="D364" s="32">
        <v>9</v>
      </c>
      <c r="E364" s="33">
        <v>16874470</v>
      </c>
      <c r="F364" s="34">
        <f t="shared" si="52"/>
        <v>136.80798876702721</v>
      </c>
      <c r="G364" s="34">
        <v>84.826229508196732</v>
      </c>
      <c r="H364" s="33">
        <v>11100.97673160173</v>
      </c>
      <c r="I364" s="33">
        <v>941654</v>
      </c>
      <c r="J364" s="35">
        <f t="shared" si="53"/>
        <v>5.5803471160872018</v>
      </c>
      <c r="K364" s="36">
        <f t="shared" si="54"/>
        <v>51.981759258830479</v>
      </c>
      <c r="L364" s="33" t="str">
        <f t="shared" si="55"/>
        <v/>
      </c>
      <c r="M364" s="37" t="str">
        <f t="shared" si="56"/>
        <v/>
      </c>
      <c r="N364" s="70">
        <f t="shared" si="58"/>
        <v>0</v>
      </c>
    </row>
    <row r="365" spans="1:14" s="38" customFormat="1" ht="15">
      <c r="A365" s="39">
        <v>605</v>
      </c>
      <c r="B365" s="40" t="s">
        <v>381</v>
      </c>
      <c r="C365" s="31">
        <f t="shared" si="59"/>
        <v>1</v>
      </c>
      <c r="D365" s="32">
        <v>9</v>
      </c>
      <c r="E365" s="33">
        <v>27432733</v>
      </c>
      <c r="F365" s="34">
        <f t="shared" si="52"/>
        <v>167.19093712361627</v>
      </c>
      <c r="G365" s="34">
        <v>66.486769591557547</v>
      </c>
      <c r="H365" s="33">
        <v>14767.223705280932</v>
      </c>
      <c r="I365" s="33">
        <v>981825</v>
      </c>
      <c r="J365" s="35">
        <f t="shared" si="53"/>
        <v>3.579027288312834</v>
      </c>
      <c r="K365" s="36">
        <f t="shared" si="54"/>
        <v>100.70416753205872</v>
      </c>
      <c r="L365" s="33" t="str">
        <f t="shared" si="55"/>
        <v/>
      </c>
      <c r="M365" s="37" t="str">
        <f t="shared" si="56"/>
        <v/>
      </c>
      <c r="N365" s="70">
        <f t="shared" si="58"/>
        <v>0</v>
      </c>
    </row>
    <row r="366" spans="1:14" s="38" customFormat="1" ht="15">
      <c r="A366" s="39">
        <v>610</v>
      </c>
      <c r="B366" s="40" t="s">
        <v>382</v>
      </c>
      <c r="C366" s="31">
        <f t="shared" si="59"/>
        <v>1</v>
      </c>
      <c r="D366" s="32">
        <v>9</v>
      </c>
      <c r="E366" s="33">
        <v>23421461</v>
      </c>
      <c r="F366" s="34">
        <f t="shared" si="52"/>
        <v>190.33315783104371</v>
      </c>
      <c r="G366" s="34">
        <v>14.208813960366758</v>
      </c>
      <c r="H366" s="33">
        <v>11074.956744379682</v>
      </c>
      <c r="I366" s="33">
        <v>157362</v>
      </c>
      <c r="J366" s="35">
        <f t="shared" si="53"/>
        <v>0.67187098191696915</v>
      </c>
      <c r="K366" s="36">
        <f t="shared" si="54"/>
        <v>176.12434387067694</v>
      </c>
      <c r="L366" s="33" t="str">
        <f t="shared" si="55"/>
        <v/>
      </c>
      <c r="M366" s="37" t="str">
        <f t="shared" si="56"/>
        <v/>
      </c>
      <c r="N366" s="70">
        <f t="shared" si="58"/>
        <v>0</v>
      </c>
    </row>
    <row r="367" spans="1:14" s="38" customFormat="1" ht="15">
      <c r="A367" s="39">
        <v>615</v>
      </c>
      <c r="B367" s="40" t="s">
        <v>383</v>
      </c>
      <c r="C367" s="31">
        <f t="shared" si="59"/>
        <v>1</v>
      </c>
      <c r="D367" s="32">
        <v>15</v>
      </c>
      <c r="E367" s="33">
        <v>20784942</v>
      </c>
      <c r="F367" s="34">
        <f t="shared" si="52"/>
        <v>310.06187184556478</v>
      </c>
      <c r="G367" s="34">
        <v>3.0044087200097427</v>
      </c>
      <c r="H367" s="33">
        <v>10055.223112220909</v>
      </c>
      <c r="I367" s="33">
        <v>30210</v>
      </c>
      <c r="J367" s="35">
        <f t="shared" si="53"/>
        <v>0.14534560644913036</v>
      </c>
      <c r="K367" s="36">
        <f t="shared" si="54"/>
        <v>183.03271438732912</v>
      </c>
      <c r="L367" s="33" t="str">
        <f t="shared" si="55"/>
        <v/>
      </c>
      <c r="M367" s="37">
        <f t="shared" si="56"/>
        <v>307.05746312555505</v>
      </c>
      <c r="N367" s="70">
        <f>IF(IF(AND(C367=1,H367&gt;0,E367&gt;0),1,0)=1,IF(OR(AND(C367=1,M367&lt;10),AND(C367=1,I367/E367&gt;0.145)),1,0),0)</f>
        <v>0</v>
      </c>
    </row>
    <row r="368" spans="1:14" s="38" customFormat="1" ht="15">
      <c r="A368" s="39">
        <v>616</v>
      </c>
      <c r="B368" s="40" t="s">
        <v>384</v>
      </c>
      <c r="C368" s="31">
        <f t="shared" si="59"/>
        <v>1</v>
      </c>
      <c r="D368" s="32">
        <v>9</v>
      </c>
      <c r="E368" s="33">
        <v>20020545</v>
      </c>
      <c r="F368" s="34">
        <f t="shared" si="52"/>
        <v>176.20866635706685</v>
      </c>
      <c r="G368" s="34">
        <v>92.65166774912565</v>
      </c>
      <c r="H368" s="33">
        <v>10225.655112494624</v>
      </c>
      <c r="I368" s="33">
        <v>947424</v>
      </c>
      <c r="J368" s="35">
        <f t="shared" si="53"/>
        <v>4.7322587871608892</v>
      </c>
      <c r="K368" s="36">
        <f t="shared" si="54"/>
        <v>83.556998607941196</v>
      </c>
      <c r="L368" s="33" t="str">
        <f t="shared" si="55"/>
        <v/>
      </c>
      <c r="M368" s="37" t="str">
        <f t="shared" si="56"/>
        <v/>
      </c>
      <c r="N368" s="70">
        <f t="shared" ref="N368:N389" si="60">IF(IF(AND(C368=1,H368&gt;0,E368&gt;0),1,0)=1,IF(OR(AND(C368=1,K368&lt;10),AND(C368=1,I368/E368&gt;0.085)),1,0),0)</f>
        <v>0</v>
      </c>
    </row>
    <row r="369" spans="1:14" s="38" customFormat="1" ht="15">
      <c r="A369" s="39">
        <v>618</v>
      </c>
      <c r="B369" s="40" t="s">
        <v>385</v>
      </c>
      <c r="C369" s="31">
        <f t="shared" si="59"/>
        <v>1</v>
      </c>
      <c r="D369" s="32">
        <v>9</v>
      </c>
      <c r="E369" s="33">
        <v>17566674</v>
      </c>
      <c r="F369" s="34">
        <f t="shared" si="52"/>
        <v>99.415246179966033</v>
      </c>
      <c r="G369" s="34">
        <v>0</v>
      </c>
      <c r="H369" s="33">
        <v>15903</v>
      </c>
      <c r="I369" s="33">
        <v>0</v>
      </c>
      <c r="J369" s="35">
        <f t="shared" si="53"/>
        <v>0</v>
      </c>
      <c r="K369" s="36">
        <f t="shared" si="54"/>
        <v>99.415246179966033</v>
      </c>
      <c r="L369" s="33" t="str">
        <f t="shared" si="55"/>
        <v/>
      </c>
      <c r="M369" s="37" t="str">
        <f t="shared" si="56"/>
        <v/>
      </c>
      <c r="N369" s="70">
        <f t="shared" si="60"/>
        <v>0</v>
      </c>
    </row>
    <row r="370" spans="1:14" s="38" customFormat="1" ht="15">
      <c r="A370" s="39">
        <v>620</v>
      </c>
      <c r="B370" s="40" t="s">
        <v>386</v>
      </c>
      <c r="C370" s="31">
        <f t="shared" si="59"/>
        <v>1</v>
      </c>
      <c r="D370" s="32">
        <v>9</v>
      </c>
      <c r="E370" s="33">
        <v>6440066</v>
      </c>
      <c r="F370" s="34">
        <f t="shared" si="52"/>
        <v>39.114449032815259</v>
      </c>
      <c r="G370" s="34">
        <v>37.002861350725858</v>
      </c>
      <c r="H370" s="33">
        <v>14818.205403167938</v>
      </c>
      <c r="I370" s="33">
        <v>548316</v>
      </c>
      <c r="J370" s="35">
        <f t="shared" si="53"/>
        <v>8.5141363458076373</v>
      </c>
      <c r="K370" s="36">
        <f t="shared" si="54"/>
        <v>2.1115876820894002</v>
      </c>
      <c r="L370" s="33" t="str">
        <f t="shared" si="55"/>
        <v/>
      </c>
      <c r="M370" s="37" t="str">
        <f t="shared" si="56"/>
        <v/>
      </c>
      <c r="N370" s="70">
        <f t="shared" si="60"/>
        <v>1</v>
      </c>
    </row>
    <row r="371" spans="1:14" s="38" customFormat="1" ht="15">
      <c r="A371" s="39">
        <v>622</v>
      </c>
      <c r="B371" s="40" t="s">
        <v>387</v>
      </c>
      <c r="C371" s="31">
        <f t="shared" si="59"/>
        <v>1</v>
      </c>
      <c r="D371" s="32">
        <v>9</v>
      </c>
      <c r="E371" s="33">
        <v>20153993</v>
      </c>
      <c r="F371" s="34">
        <f t="shared" si="52"/>
        <v>203.57568686868689</v>
      </c>
      <c r="G371" s="34">
        <v>2.0000000000000004</v>
      </c>
      <c r="H371" s="33">
        <v>8909.9999999999982</v>
      </c>
      <c r="I371" s="33">
        <v>17820</v>
      </c>
      <c r="J371" s="35">
        <f t="shared" si="53"/>
        <v>8.8419203082982109E-2</v>
      </c>
      <c r="K371" s="36">
        <f t="shared" si="54"/>
        <v>201.57568686868689</v>
      </c>
      <c r="L371" s="33" t="str">
        <f t="shared" si="55"/>
        <v/>
      </c>
      <c r="M371" s="37" t="str">
        <f t="shared" si="56"/>
        <v/>
      </c>
      <c r="N371" s="70">
        <f t="shared" si="60"/>
        <v>0</v>
      </c>
    </row>
    <row r="372" spans="1:14" s="38" customFormat="1" ht="15">
      <c r="A372" s="39">
        <v>625</v>
      </c>
      <c r="B372" s="40" t="s">
        <v>388</v>
      </c>
      <c r="C372" s="31">
        <f t="shared" si="59"/>
        <v>1</v>
      </c>
      <c r="D372" s="32">
        <v>9</v>
      </c>
      <c r="E372" s="33">
        <v>58631492</v>
      </c>
      <c r="F372" s="34">
        <f t="shared" si="52"/>
        <v>423.56352763605076</v>
      </c>
      <c r="G372" s="34">
        <v>14.425773026782149</v>
      </c>
      <c r="H372" s="33">
        <v>12458.188525935</v>
      </c>
      <c r="I372" s="33">
        <v>179719</v>
      </c>
      <c r="J372" s="35">
        <f t="shared" si="53"/>
        <v>0.30652298597484096</v>
      </c>
      <c r="K372" s="36">
        <f t="shared" si="54"/>
        <v>409.1377546092686</v>
      </c>
      <c r="L372" s="33" t="str">
        <f t="shared" si="55"/>
        <v/>
      </c>
      <c r="M372" s="37" t="str">
        <f t="shared" si="56"/>
        <v/>
      </c>
      <c r="N372" s="70">
        <f t="shared" si="60"/>
        <v>0</v>
      </c>
    </row>
    <row r="373" spans="1:14" s="38" customFormat="1" ht="15">
      <c r="A373" s="39">
        <v>632</v>
      </c>
      <c r="B373" s="40" t="s">
        <v>389</v>
      </c>
      <c r="C373" s="31">
        <f t="shared" si="59"/>
        <v>1</v>
      </c>
      <c r="D373" s="32">
        <v>9</v>
      </c>
      <c r="E373" s="33">
        <v>2071914</v>
      </c>
      <c r="F373" s="34">
        <f t="shared" si="52"/>
        <v>14.729075666180659</v>
      </c>
      <c r="G373" s="34">
        <v>8.8720930232558128</v>
      </c>
      <c r="H373" s="33">
        <v>12660.146788990827</v>
      </c>
      <c r="I373" s="33">
        <v>112322</v>
      </c>
      <c r="J373" s="35">
        <f t="shared" si="53"/>
        <v>5.4211709559373604</v>
      </c>
      <c r="K373" s="36">
        <f t="shared" si="54"/>
        <v>5.8569826429248462</v>
      </c>
      <c r="L373" s="33" t="str">
        <f t="shared" si="55"/>
        <v/>
      </c>
      <c r="M373" s="37" t="str">
        <f t="shared" si="56"/>
        <v/>
      </c>
      <c r="N373" s="70">
        <f t="shared" si="60"/>
        <v>1</v>
      </c>
    </row>
    <row r="374" spans="1:14" s="38" customFormat="1" ht="15">
      <c r="A374" s="39">
        <v>635</v>
      </c>
      <c r="B374" s="40" t="s">
        <v>390</v>
      </c>
      <c r="C374" s="31">
        <f t="shared" si="59"/>
        <v>1</v>
      </c>
      <c r="D374" s="32">
        <v>9</v>
      </c>
      <c r="E374" s="33">
        <v>24584847</v>
      </c>
      <c r="F374" s="34">
        <f t="shared" si="52"/>
        <v>177.22107908442374</v>
      </c>
      <c r="G374" s="34">
        <v>16.63428793553258</v>
      </c>
      <c r="H374" s="33">
        <v>12485.175247950921</v>
      </c>
      <c r="I374" s="33">
        <v>207682</v>
      </c>
      <c r="J374" s="35">
        <f t="shared" si="53"/>
        <v>0.84475612152477497</v>
      </c>
      <c r="K374" s="36">
        <f t="shared" si="54"/>
        <v>160.58679114889117</v>
      </c>
      <c r="L374" s="33" t="str">
        <f t="shared" si="55"/>
        <v/>
      </c>
      <c r="M374" s="37" t="str">
        <f t="shared" si="56"/>
        <v/>
      </c>
      <c r="N374" s="70">
        <f t="shared" si="60"/>
        <v>0</v>
      </c>
    </row>
    <row r="375" spans="1:14" s="38" customFormat="1" ht="15">
      <c r="A375" s="39">
        <v>640</v>
      </c>
      <c r="B375" s="40" t="s">
        <v>391</v>
      </c>
      <c r="C375" s="31">
        <f t="shared" si="59"/>
        <v>1</v>
      </c>
      <c r="D375" s="32">
        <v>9</v>
      </c>
      <c r="E375" s="33">
        <v>23568685</v>
      </c>
      <c r="F375" s="34">
        <f t="shared" si="52"/>
        <v>130.44123875710838</v>
      </c>
      <c r="G375" s="34">
        <v>6.1634817923997502</v>
      </c>
      <c r="H375" s="33">
        <v>16261.587747949889</v>
      </c>
      <c r="I375" s="33">
        <v>100228</v>
      </c>
      <c r="J375" s="35">
        <f t="shared" si="53"/>
        <v>0.42525919456261563</v>
      </c>
      <c r="K375" s="36">
        <f t="shared" si="54"/>
        <v>124.27775696470863</v>
      </c>
      <c r="L375" s="33" t="str">
        <f t="shared" si="55"/>
        <v/>
      </c>
      <c r="M375" s="37" t="str">
        <f t="shared" si="56"/>
        <v/>
      </c>
      <c r="N375" s="70">
        <f t="shared" si="60"/>
        <v>0</v>
      </c>
    </row>
    <row r="376" spans="1:14" s="38" customFormat="1" ht="15">
      <c r="A376" s="39">
        <v>645</v>
      </c>
      <c r="B376" s="40" t="s">
        <v>392</v>
      </c>
      <c r="C376" s="31">
        <f t="shared" si="59"/>
        <v>1</v>
      </c>
      <c r="D376" s="32">
        <v>9</v>
      </c>
      <c r="E376" s="33">
        <v>48686860</v>
      </c>
      <c r="F376" s="34">
        <f t="shared" si="52"/>
        <v>355.57810497853535</v>
      </c>
      <c r="G376" s="34">
        <v>185.65764546684707</v>
      </c>
      <c r="H376" s="33">
        <v>12323.079904665419</v>
      </c>
      <c r="I376" s="33">
        <v>2287874</v>
      </c>
      <c r="J376" s="35">
        <f t="shared" si="53"/>
        <v>4.6991611288959696</v>
      </c>
      <c r="K376" s="36">
        <f t="shared" si="54"/>
        <v>169.92045951168828</v>
      </c>
      <c r="L376" s="33" t="str">
        <f t="shared" si="55"/>
        <v/>
      </c>
      <c r="M376" s="37" t="str">
        <f t="shared" si="56"/>
        <v/>
      </c>
      <c r="N376" s="70">
        <f t="shared" si="60"/>
        <v>0</v>
      </c>
    </row>
    <row r="377" spans="1:14" s="38" customFormat="1" ht="15">
      <c r="A377" s="39">
        <v>650</v>
      </c>
      <c r="B377" s="40" t="s">
        <v>393</v>
      </c>
      <c r="C377" s="31">
        <f t="shared" si="59"/>
        <v>1</v>
      </c>
      <c r="D377" s="32">
        <v>9</v>
      </c>
      <c r="E377" s="33">
        <v>33686555.969999999</v>
      </c>
      <c r="F377" s="34">
        <f t="shared" si="52"/>
        <v>279.04188102162908</v>
      </c>
      <c r="G377" s="34">
        <v>0</v>
      </c>
      <c r="H377" s="33">
        <v>10865</v>
      </c>
      <c r="I377" s="33">
        <v>0</v>
      </c>
      <c r="J377" s="35">
        <f t="shared" si="53"/>
        <v>0</v>
      </c>
      <c r="K377" s="36">
        <f t="shared" si="54"/>
        <v>279.04188102162908</v>
      </c>
      <c r="L377" s="33" t="str">
        <f t="shared" si="55"/>
        <v/>
      </c>
      <c r="M377" s="37" t="str">
        <f t="shared" si="56"/>
        <v/>
      </c>
      <c r="N377" s="70">
        <f t="shared" si="60"/>
        <v>0</v>
      </c>
    </row>
    <row r="378" spans="1:14" s="38" customFormat="1" ht="15">
      <c r="A378" s="39">
        <v>655</v>
      </c>
      <c r="B378" s="40" t="s">
        <v>394</v>
      </c>
      <c r="C378" s="31">
        <f t="shared" si="59"/>
        <v>1</v>
      </c>
      <c r="D378" s="32">
        <v>9</v>
      </c>
      <c r="E378" s="33">
        <v>19312063</v>
      </c>
      <c r="F378" s="34">
        <f t="shared" si="52"/>
        <v>130.51342522328329</v>
      </c>
      <c r="G378" s="34">
        <v>0.99029126213592233</v>
      </c>
      <c r="H378" s="33">
        <v>13317.294117647059</v>
      </c>
      <c r="I378" s="33">
        <v>13188</v>
      </c>
      <c r="J378" s="35">
        <f t="shared" si="53"/>
        <v>6.8288923871054064E-2</v>
      </c>
      <c r="K378" s="36">
        <f t="shared" si="54"/>
        <v>129.52313396114738</v>
      </c>
      <c r="L378" s="33" t="str">
        <f t="shared" si="55"/>
        <v/>
      </c>
      <c r="M378" s="37" t="str">
        <f t="shared" si="56"/>
        <v/>
      </c>
      <c r="N378" s="70">
        <f t="shared" si="60"/>
        <v>0</v>
      </c>
    </row>
    <row r="379" spans="1:14" s="38" customFormat="1" ht="15">
      <c r="A379" s="39">
        <v>658</v>
      </c>
      <c r="B379" s="40" t="s">
        <v>395</v>
      </c>
      <c r="C379" s="31">
        <f t="shared" si="59"/>
        <v>1</v>
      </c>
      <c r="D379" s="32">
        <v>9</v>
      </c>
      <c r="E379" s="33">
        <v>38773948</v>
      </c>
      <c r="F379" s="34">
        <f t="shared" si="52"/>
        <v>353.90247147710551</v>
      </c>
      <c r="G379" s="34">
        <v>1.9999999999999996</v>
      </c>
      <c r="H379" s="33">
        <v>9860.5000000000018</v>
      </c>
      <c r="I379" s="33">
        <v>19721</v>
      </c>
      <c r="J379" s="35">
        <f t="shared" si="53"/>
        <v>5.0861470180957588E-2</v>
      </c>
      <c r="K379" s="36">
        <f t="shared" si="54"/>
        <v>351.90247147710551</v>
      </c>
      <c r="L379" s="33" t="str">
        <f t="shared" si="55"/>
        <v/>
      </c>
      <c r="M379" s="37" t="str">
        <f t="shared" si="56"/>
        <v/>
      </c>
      <c r="N379" s="70">
        <f t="shared" si="60"/>
        <v>0</v>
      </c>
    </row>
    <row r="380" spans="1:14" s="38" customFormat="1" ht="15">
      <c r="A380" s="39">
        <v>660</v>
      </c>
      <c r="B380" s="40" t="s">
        <v>396</v>
      </c>
      <c r="C380" s="31">
        <f t="shared" si="59"/>
        <v>1</v>
      </c>
      <c r="D380" s="32">
        <v>9</v>
      </c>
      <c r="E380" s="33">
        <v>24386605</v>
      </c>
      <c r="F380" s="34">
        <f t="shared" si="52"/>
        <v>134.67326060240964</v>
      </c>
      <c r="G380" s="34">
        <v>93.898511502029748</v>
      </c>
      <c r="H380" s="33">
        <v>16297.180599789603</v>
      </c>
      <c r="I380" s="33">
        <v>1530281</v>
      </c>
      <c r="J380" s="35">
        <f t="shared" si="53"/>
        <v>6.2750883118006788</v>
      </c>
      <c r="K380" s="36">
        <f t="shared" si="54"/>
        <v>40.774749100379893</v>
      </c>
      <c r="L380" s="33" t="str">
        <f t="shared" si="55"/>
        <v/>
      </c>
      <c r="M380" s="37" t="str">
        <f t="shared" si="56"/>
        <v/>
      </c>
      <c r="N380" s="70">
        <f t="shared" si="60"/>
        <v>0</v>
      </c>
    </row>
    <row r="381" spans="1:14" s="38" customFormat="1" ht="15">
      <c r="A381" s="39">
        <v>662</v>
      </c>
      <c r="B381" s="40" t="s">
        <v>397</v>
      </c>
      <c r="C381" s="31">
        <f t="shared" si="59"/>
        <v>1</v>
      </c>
      <c r="D381" s="32">
        <v>9</v>
      </c>
      <c r="E381" s="33">
        <v>3710522</v>
      </c>
      <c r="F381" s="34">
        <f t="shared" si="52"/>
        <v>25.383625722103986</v>
      </c>
      <c r="G381" s="34">
        <v>0</v>
      </c>
      <c r="H381" s="33">
        <v>13156</v>
      </c>
      <c r="I381" s="33">
        <v>0</v>
      </c>
      <c r="J381" s="35">
        <f t="shared" si="53"/>
        <v>0</v>
      </c>
      <c r="K381" s="36">
        <f t="shared" si="54"/>
        <v>25.383625722103986</v>
      </c>
      <c r="L381" s="33" t="str">
        <f t="shared" si="55"/>
        <v/>
      </c>
      <c r="M381" s="37" t="str">
        <f t="shared" si="56"/>
        <v/>
      </c>
      <c r="N381" s="70">
        <f t="shared" si="60"/>
        <v>0</v>
      </c>
    </row>
    <row r="382" spans="1:14" s="38" customFormat="1" ht="15">
      <c r="A382" s="39">
        <v>665</v>
      </c>
      <c r="B382" s="40" t="s">
        <v>398</v>
      </c>
      <c r="C382" s="31">
        <f t="shared" si="59"/>
        <v>1</v>
      </c>
      <c r="D382" s="32">
        <v>9</v>
      </c>
      <c r="E382" s="33">
        <v>28696893.07</v>
      </c>
      <c r="F382" s="34">
        <f t="shared" si="52"/>
        <v>239.22114013876524</v>
      </c>
      <c r="G382" s="34">
        <v>2.1299748083886465</v>
      </c>
      <c r="H382" s="33">
        <v>10796.371820658655</v>
      </c>
      <c r="I382" s="33">
        <v>22996</v>
      </c>
      <c r="J382" s="35">
        <f t="shared" si="53"/>
        <v>8.0134110490310301E-2</v>
      </c>
      <c r="K382" s="36">
        <f t="shared" si="54"/>
        <v>237.09116533037658</v>
      </c>
      <c r="L382" s="33" t="str">
        <f t="shared" si="55"/>
        <v/>
      </c>
      <c r="M382" s="37" t="str">
        <f t="shared" si="56"/>
        <v/>
      </c>
      <c r="N382" s="70">
        <f t="shared" si="60"/>
        <v>0</v>
      </c>
    </row>
    <row r="383" spans="1:14" s="38" customFormat="1" ht="15">
      <c r="A383" s="39">
        <v>670</v>
      </c>
      <c r="B383" s="40" t="s">
        <v>399</v>
      </c>
      <c r="C383" s="31">
        <f t="shared" si="59"/>
        <v>1</v>
      </c>
      <c r="D383" s="32">
        <v>9</v>
      </c>
      <c r="E383" s="33">
        <v>9837328</v>
      </c>
      <c r="F383" s="34">
        <f t="shared" si="52"/>
        <v>61.384853521985015</v>
      </c>
      <c r="G383" s="34">
        <v>31.007563025210086</v>
      </c>
      <c r="H383" s="33">
        <v>14423.094121791917</v>
      </c>
      <c r="I383" s="33">
        <v>447225</v>
      </c>
      <c r="J383" s="35">
        <f t="shared" si="53"/>
        <v>4.5462040098693466</v>
      </c>
      <c r="K383" s="36">
        <f t="shared" si="54"/>
        <v>30.377290496774929</v>
      </c>
      <c r="L383" s="33" t="str">
        <f t="shared" si="55"/>
        <v/>
      </c>
      <c r="M383" s="37" t="str">
        <f t="shared" si="56"/>
        <v/>
      </c>
      <c r="N383" s="70">
        <f t="shared" si="60"/>
        <v>0</v>
      </c>
    </row>
    <row r="384" spans="1:14" s="38" customFormat="1" ht="15">
      <c r="A384" s="39">
        <v>672</v>
      </c>
      <c r="B384" s="40" t="s">
        <v>400</v>
      </c>
      <c r="C384" s="31">
        <f t="shared" si="59"/>
        <v>1</v>
      </c>
      <c r="D384" s="32">
        <v>9</v>
      </c>
      <c r="E384" s="33">
        <v>13344560</v>
      </c>
      <c r="F384" s="34">
        <f t="shared" si="52"/>
        <v>113.06817294953743</v>
      </c>
      <c r="G384" s="34">
        <v>11.742418779762358</v>
      </c>
      <c r="H384" s="33">
        <v>10622.002360788245</v>
      </c>
      <c r="I384" s="33">
        <v>124728</v>
      </c>
      <c r="J384" s="35">
        <f t="shared" si="53"/>
        <v>0.93467300532951259</v>
      </c>
      <c r="K384" s="36">
        <f t="shared" si="54"/>
        <v>101.32575416977507</v>
      </c>
      <c r="L384" s="33" t="str">
        <f t="shared" si="55"/>
        <v/>
      </c>
      <c r="M384" s="37" t="str">
        <f t="shared" si="56"/>
        <v/>
      </c>
      <c r="N384" s="70">
        <f t="shared" si="60"/>
        <v>0</v>
      </c>
    </row>
    <row r="385" spans="1:14" s="38" customFormat="1" ht="15">
      <c r="A385" s="39">
        <v>673</v>
      </c>
      <c r="B385" s="40" t="s">
        <v>401</v>
      </c>
      <c r="C385" s="31">
        <f t="shared" si="59"/>
        <v>1</v>
      </c>
      <c r="D385" s="32">
        <v>9</v>
      </c>
      <c r="E385" s="33">
        <v>29680929</v>
      </c>
      <c r="F385" s="34">
        <f t="shared" si="52"/>
        <v>241.0209902856983</v>
      </c>
      <c r="G385" s="34">
        <v>47.648156252467544</v>
      </c>
      <c r="H385" s="33">
        <v>11083.199047657836</v>
      </c>
      <c r="I385" s="33">
        <v>528094</v>
      </c>
      <c r="J385" s="35">
        <f t="shared" si="53"/>
        <v>1.7792367617603884</v>
      </c>
      <c r="K385" s="36">
        <f t="shared" si="54"/>
        <v>193.37283403323076</v>
      </c>
      <c r="L385" s="33" t="str">
        <f t="shared" si="55"/>
        <v/>
      </c>
      <c r="M385" s="37" t="str">
        <f t="shared" si="56"/>
        <v/>
      </c>
      <c r="N385" s="70">
        <f t="shared" si="60"/>
        <v>0</v>
      </c>
    </row>
    <row r="386" spans="1:14" s="38" customFormat="1" ht="15">
      <c r="A386" s="39">
        <v>674</v>
      </c>
      <c r="B386" s="40" t="s">
        <v>402</v>
      </c>
      <c r="C386" s="31">
        <f t="shared" si="59"/>
        <v>1</v>
      </c>
      <c r="D386" s="32">
        <v>9</v>
      </c>
      <c r="E386" s="33">
        <v>15382232</v>
      </c>
      <c r="F386" s="34">
        <f t="shared" si="52"/>
        <v>107.87510033210017</v>
      </c>
      <c r="G386" s="34">
        <v>49.141736694677853</v>
      </c>
      <c r="H386" s="33">
        <v>12833.368179849067</v>
      </c>
      <c r="I386" s="33">
        <v>630654</v>
      </c>
      <c r="J386" s="35">
        <f t="shared" si="53"/>
        <v>4.0998861543630341</v>
      </c>
      <c r="K386" s="36">
        <f t="shared" si="54"/>
        <v>58.733363637422322</v>
      </c>
      <c r="L386" s="33" t="str">
        <f t="shared" si="55"/>
        <v/>
      </c>
      <c r="M386" s="37" t="str">
        <f t="shared" si="56"/>
        <v/>
      </c>
      <c r="N386" s="70">
        <f t="shared" si="60"/>
        <v>0</v>
      </c>
    </row>
    <row r="387" spans="1:14" s="38" customFormat="1" ht="15">
      <c r="A387" s="39">
        <v>675</v>
      </c>
      <c r="B387" s="40" t="s">
        <v>403</v>
      </c>
      <c r="C387" s="31">
        <f t="shared" si="59"/>
        <v>1</v>
      </c>
      <c r="D387" s="32">
        <v>9</v>
      </c>
      <c r="E387" s="33">
        <v>28806194</v>
      </c>
      <c r="F387" s="34">
        <f t="shared" si="52"/>
        <v>170.6752771560237</v>
      </c>
      <c r="G387" s="34">
        <v>0</v>
      </c>
      <c r="H387" s="33">
        <v>15190</v>
      </c>
      <c r="I387" s="33">
        <v>0</v>
      </c>
      <c r="J387" s="35">
        <f t="shared" si="53"/>
        <v>0</v>
      </c>
      <c r="K387" s="36">
        <f t="shared" si="54"/>
        <v>170.6752771560237</v>
      </c>
      <c r="L387" s="33" t="str">
        <f t="shared" si="55"/>
        <v/>
      </c>
      <c r="M387" s="37" t="str">
        <f t="shared" si="56"/>
        <v/>
      </c>
      <c r="N387" s="70">
        <f t="shared" si="60"/>
        <v>0</v>
      </c>
    </row>
    <row r="388" spans="1:14" s="38" customFormat="1" ht="15">
      <c r="A388" s="39">
        <v>680</v>
      </c>
      <c r="B388" s="40" t="s">
        <v>404</v>
      </c>
      <c r="C388" s="31">
        <f t="shared" si="59"/>
        <v>1</v>
      </c>
      <c r="D388" s="32">
        <v>9</v>
      </c>
      <c r="E388" s="33">
        <v>37179943.869999997</v>
      </c>
      <c r="F388" s="34">
        <f t="shared" si="52"/>
        <v>301.71122051935299</v>
      </c>
      <c r="G388" s="34">
        <v>5.9019607843137241</v>
      </c>
      <c r="H388" s="33">
        <v>11090.720930232561</v>
      </c>
      <c r="I388" s="33">
        <v>65457</v>
      </c>
      <c r="J388" s="35">
        <f t="shared" si="53"/>
        <v>0.17605459607166429</v>
      </c>
      <c r="K388" s="36">
        <f t="shared" si="54"/>
        <v>295.80925973503929</v>
      </c>
      <c r="L388" s="33" t="str">
        <f t="shared" si="55"/>
        <v/>
      </c>
      <c r="M388" s="37" t="str">
        <f t="shared" si="56"/>
        <v/>
      </c>
      <c r="N388" s="70">
        <f t="shared" si="60"/>
        <v>0</v>
      </c>
    </row>
    <row r="389" spans="1:14" s="38" customFormat="1" ht="15">
      <c r="A389" s="39">
        <v>683</v>
      </c>
      <c r="B389" s="40" t="s">
        <v>405</v>
      </c>
      <c r="C389" s="31">
        <f t="shared" si="59"/>
        <v>1</v>
      </c>
      <c r="D389" s="32">
        <v>9</v>
      </c>
      <c r="E389" s="33">
        <v>10837156</v>
      </c>
      <c r="F389" s="34">
        <f t="shared" si="52"/>
        <v>77.846416360662531</v>
      </c>
      <c r="G389" s="34">
        <v>27.677050355025727</v>
      </c>
      <c r="H389" s="33">
        <v>12529.080792637003</v>
      </c>
      <c r="I389" s="33">
        <v>346768</v>
      </c>
      <c r="J389" s="35">
        <f t="shared" si="53"/>
        <v>3.1998062960429841</v>
      </c>
      <c r="K389" s="36">
        <f t="shared" si="54"/>
        <v>50.169366005636803</v>
      </c>
      <c r="L389" s="33" t="str">
        <f t="shared" si="55"/>
        <v/>
      </c>
      <c r="M389" s="37" t="str">
        <f t="shared" si="56"/>
        <v/>
      </c>
      <c r="N389" s="70">
        <f t="shared" si="60"/>
        <v>0</v>
      </c>
    </row>
    <row r="390" spans="1:14" s="38" customFormat="1" ht="15">
      <c r="A390" s="39">
        <v>685</v>
      </c>
      <c r="B390" s="40" t="s">
        <v>406</v>
      </c>
      <c r="C390" s="31">
        <f t="shared" si="59"/>
        <v>1</v>
      </c>
      <c r="D390" s="32">
        <v>9</v>
      </c>
      <c r="E390" s="33">
        <v>1449374</v>
      </c>
      <c r="F390" s="34">
        <f t="shared" si="52"/>
        <v>10.233657778847061</v>
      </c>
      <c r="G390" s="34">
        <v>1.0714285714285716</v>
      </c>
      <c r="H390" s="33">
        <v>12746.533333333331</v>
      </c>
      <c r="I390" s="33">
        <v>13657</v>
      </c>
      <c r="J390" s="35">
        <f t="shared" si="53"/>
        <v>0.94226886918076358</v>
      </c>
      <c r="K390" s="36">
        <f t="shared" si="54"/>
        <v>9.1622292074184895</v>
      </c>
      <c r="L390" s="33" t="str">
        <f t="shared" si="55"/>
        <v/>
      </c>
      <c r="M390" s="37" t="str">
        <f t="shared" si="56"/>
        <v/>
      </c>
      <c r="N390" s="70">
        <f>IF(IF(AND(C390=1,H390&gt;0,E390&gt;0),1,0)=1,IF(OR(AND(C390=1,M390&lt;10),AND(C390=1,I390/E390&gt;0.145)),1,0),0)</f>
        <v>0</v>
      </c>
    </row>
    <row r="391" spans="1:14" s="38" customFormat="1" ht="15">
      <c r="A391" s="39">
        <v>690</v>
      </c>
      <c r="B391" s="40" t="s">
        <v>407</v>
      </c>
      <c r="C391" s="31">
        <f t="shared" si="59"/>
        <v>1</v>
      </c>
      <c r="D391" s="32">
        <v>9</v>
      </c>
      <c r="E391" s="33">
        <v>24216926</v>
      </c>
      <c r="F391" s="34">
        <f t="shared" si="52"/>
        <v>207.67061029029813</v>
      </c>
      <c r="G391" s="34">
        <v>19.785999745449917</v>
      </c>
      <c r="H391" s="33">
        <v>10495.097678738906</v>
      </c>
      <c r="I391" s="33">
        <v>207656</v>
      </c>
      <c r="J391" s="35">
        <f t="shared" si="53"/>
        <v>0.85748290266072591</v>
      </c>
      <c r="K391" s="36">
        <f t="shared" si="54"/>
        <v>187.88461054484821</v>
      </c>
      <c r="L391" s="33" t="str">
        <f t="shared" si="55"/>
        <v/>
      </c>
      <c r="M391" s="37" t="str">
        <f t="shared" si="56"/>
        <v/>
      </c>
      <c r="N391" s="70">
        <f t="shared" ref="N391:N422" si="61">IF(IF(AND(C391=1,H391&gt;0,E391&gt;0),1,0)=1,IF(OR(AND(C391=1,K391&lt;10),AND(C391=1,I391/E391&gt;0.085)),1,0),0)</f>
        <v>0</v>
      </c>
    </row>
    <row r="392" spans="1:14" s="38" customFormat="1" ht="15">
      <c r="A392" s="39">
        <v>695</v>
      </c>
      <c r="B392" s="40" t="s">
        <v>408</v>
      </c>
      <c r="C392" s="31">
        <f t="shared" si="59"/>
        <v>1</v>
      </c>
      <c r="D392" s="32">
        <v>9</v>
      </c>
      <c r="E392" s="33">
        <v>25719965.256250001</v>
      </c>
      <c r="F392" s="34">
        <f t="shared" si="52"/>
        <v>160.42670130033267</v>
      </c>
      <c r="G392" s="34">
        <v>0</v>
      </c>
      <c r="H392" s="33">
        <v>14429</v>
      </c>
      <c r="I392" s="33">
        <v>0</v>
      </c>
      <c r="J392" s="35">
        <f t="shared" si="53"/>
        <v>0</v>
      </c>
      <c r="K392" s="36">
        <f t="shared" si="54"/>
        <v>160.42670130033267</v>
      </c>
      <c r="L392" s="33" t="str">
        <f t="shared" si="55"/>
        <v/>
      </c>
      <c r="M392" s="37" t="str">
        <f t="shared" si="56"/>
        <v/>
      </c>
      <c r="N392" s="70">
        <f t="shared" si="61"/>
        <v>0</v>
      </c>
    </row>
    <row r="393" spans="1:14" s="38" customFormat="1" ht="15">
      <c r="A393" s="39">
        <v>698</v>
      </c>
      <c r="B393" s="40" t="s">
        <v>409</v>
      </c>
      <c r="C393" s="31">
        <f t="shared" si="59"/>
        <v>1</v>
      </c>
      <c r="D393" s="32">
        <v>9</v>
      </c>
      <c r="E393" s="33">
        <v>19490674</v>
      </c>
      <c r="F393" s="34">
        <f t="shared" ref="F393:F449" si="62">IF($C393=1,MAX(K393:M393)+G393,"")</f>
        <v>135.56110200927358</v>
      </c>
      <c r="G393" s="34">
        <v>0</v>
      </c>
      <c r="H393" s="33">
        <v>12940</v>
      </c>
      <c r="I393" s="33">
        <v>0</v>
      </c>
      <c r="J393" s="35">
        <f t="shared" ref="J393:J449" si="63">IF($C393=1,I393/E393*100,"")</f>
        <v>0</v>
      </c>
      <c r="K393" s="36">
        <f t="shared" ref="K393:K449" si="64">IF($C393=1,($E393/$H393*0.09)-$G393,"")</f>
        <v>135.56110200927358</v>
      </c>
      <c r="L393" s="33" t="str">
        <f t="shared" ref="L393:L449" si="65">IF(AND($C393=1,$D393&gt;9.01,$D393&lt;15),($E393/$H393*0.15)-$G393,"")</f>
        <v/>
      </c>
      <c r="M393" s="37" t="str">
        <f t="shared" ref="M393:M449" si="66">IF(AND($C393=1,$D393=15),($E393/$H393*0.15)-$G393,"")</f>
        <v/>
      </c>
      <c r="N393" s="70">
        <f t="shared" si="61"/>
        <v>0</v>
      </c>
    </row>
    <row r="394" spans="1:14" s="38" customFormat="1" ht="15">
      <c r="A394" s="39">
        <v>700</v>
      </c>
      <c r="B394" s="40" t="s">
        <v>410</v>
      </c>
      <c r="C394" s="31">
        <f t="shared" si="59"/>
        <v>1</v>
      </c>
      <c r="D394" s="32">
        <v>9</v>
      </c>
      <c r="E394" s="33">
        <v>15879884</v>
      </c>
      <c r="F394" s="34">
        <f t="shared" si="62"/>
        <v>69.832351700822741</v>
      </c>
      <c r="G394" s="34">
        <v>36.593406593406591</v>
      </c>
      <c r="H394" s="33">
        <v>20466.009309309309</v>
      </c>
      <c r="I394" s="33">
        <v>748921</v>
      </c>
      <c r="J394" s="35">
        <f t="shared" si="63"/>
        <v>4.7161616545813558</v>
      </c>
      <c r="K394" s="36">
        <f t="shared" si="64"/>
        <v>33.23894510741615</v>
      </c>
      <c r="L394" s="33" t="str">
        <f t="shared" si="65"/>
        <v/>
      </c>
      <c r="M394" s="37" t="str">
        <f t="shared" si="66"/>
        <v/>
      </c>
      <c r="N394" s="70">
        <f t="shared" si="61"/>
        <v>0</v>
      </c>
    </row>
    <row r="395" spans="1:14" s="38" customFormat="1" ht="15">
      <c r="A395" s="39">
        <v>705</v>
      </c>
      <c r="B395" s="40" t="s">
        <v>411</v>
      </c>
      <c r="C395" s="31">
        <f t="shared" si="59"/>
        <v>1</v>
      </c>
      <c r="D395" s="32">
        <v>9</v>
      </c>
      <c r="E395" s="33">
        <v>25167668</v>
      </c>
      <c r="F395" s="34">
        <f t="shared" si="62"/>
        <v>192.59332709803587</v>
      </c>
      <c r="G395" s="34">
        <v>0</v>
      </c>
      <c r="H395" s="33">
        <v>11761</v>
      </c>
      <c r="I395" s="33">
        <v>0</v>
      </c>
      <c r="J395" s="35">
        <f t="shared" si="63"/>
        <v>0</v>
      </c>
      <c r="K395" s="36">
        <f t="shared" si="64"/>
        <v>192.59332709803587</v>
      </c>
      <c r="L395" s="33" t="str">
        <f t="shared" si="65"/>
        <v/>
      </c>
      <c r="M395" s="37" t="str">
        <f t="shared" si="66"/>
        <v/>
      </c>
      <c r="N395" s="70">
        <f t="shared" si="61"/>
        <v>0</v>
      </c>
    </row>
    <row r="396" spans="1:14" s="38" customFormat="1" ht="15">
      <c r="A396" s="39">
        <v>710</v>
      </c>
      <c r="B396" s="40" t="s">
        <v>412</v>
      </c>
      <c r="C396" s="31">
        <f t="shared" si="59"/>
        <v>1</v>
      </c>
      <c r="D396" s="32">
        <v>9</v>
      </c>
      <c r="E396" s="33">
        <v>26660508</v>
      </c>
      <c r="F396" s="34">
        <f t="shared" si="62"/>
        <v>231.23471498799904</v>
      </c>
      <c r="G396" s="34">
        <v>19.861675507957159</v>
      </c>
      <c r="H396" s="33">
        <v>10376.667362097987</v>
      </c>
      <c r="I396" s="33">
        <v>206098</v>
      </c>
      <c r="J396" s="35">
        <f t="shared" si="63"/>
        <v>0.77304603498177904</v>
      </c>
      <c r="K396" s="36">
        <f t="shared" si="64"/>
        <v>211.37303948004188</v>
      </c>
      <c r="L396" s="33" t="str">
        <f t="shared" si="65"/>
        <v/>
      </c>
      <c r="M396" s="37" t="str">
        <f t="shared" si="66"/>
        <v/>
      </c>
      <c r="N396" s="70">
        <f t="shared" si="61"/>
        <v>0</v>
      </c>
    </row>
    <row r="397" spans="1:14" s="38" customFormat="1" ht="15">
      <c r="A397" s="39">
        <v>712</v>
      </c>
      <c r="B397" s="42" t="s">
        <v>413</v>
      </c>
      <c r="C397" s="31">
        <v>1</v>
      </c>
      <c r="D397" s="32">
        <v>9</v>
      </c>
      <c r="E397" s="33">
        <v>27500315</v>
      </c>
      <c r="F397" s="34">
        <f t="shared" si="62"/>
        <v>194.05207568740593</v>
      </c>
      <c r="G397" s="34">
        <v>62.981055480378899</v>
      </c>
      <c r="H397" s="33">
        <v>12754.454397009216</v>
      </c>
      <c r="I397" s="33">
        <v>803289</v>
      </c>
      <c r="J397" s="35">
        <f t="shared" si="63"/>
        <v>2.9210174501637525</v>
      </c>
      <c r="K397" s="36">
        <f t="shared" si="64"/>
        <v>131.07102020702703</v>
      </c>
      <c r="L397" s="33" t="str">
        <f t="shared" si="65"/>
        <v/>
      </c>
      <c r="M397" s="43" t="str">
        <f t="shared" si="66"/>
        <v/>
      </c>
      <c r="N397" s="70">
        <f t="shared" si="61"/>
        <v>0</v>
      </c>
    </row>
    <row r="398" spans="1:14" s="38" customFormat="1" ht="15">
      <c r="A398" s="39">
        <v>715</v>
      </c>
      <c r="B398" s="40" t="s">
        <v>414</v>
      </c>
      <c r="C398" s="31">
        <f t="shared" ref="C398:C429" si="67">VLOOKUP(A398,distinfo,3)</f>
        <v>1</v>
      </c>
      <c r="D398" s="32">
        <v>9</v>
      </c>
      <c r="E398" s="33">
        <v>9676204</v>
      </c>
      <c r="F398" s="34">
        <f t="shared" si="62"/>
        <v>54.429075488367531</v>
      </c>
      <c r="G398" s="34">
        <v>8.0786885245901647</v>
      </c>
      <c r="H398" s="33">
        <v>15999.874188311687</v>
      </c>
      <c r="I398" s="33">
        <v>129258</v>
      </c>
      <c r="J398" s="35">
        <f t="shared" si="63"/>
        <v>1.3358337629095047</v>
      </c>
      <c r="K398" s="36">
        <f t="shared" si="64"/>
        <v>46.350386963777368</v>
      </c>
      <c r="L398" s="33" t="str">
        <f t="shared" si="65"/>
        <v/>
      </c>
      <c r="M398" s="37" t="str">
        <f t="shared" si="66"/>
        <v/>
      </c>
      <c r="N398" s="70">
        <f t="shared" si="61"/>
        <v>0</v>
      </c>
    </row>
    <row r="399" spans="1:14" s="38" customFormat="1" ht="15">
      <c r="A399" s="39">
        <v>717</v>
      </c>
      <c r="B399" s="40" t="s">
        <v>415</v>
      </c>
      <c r="C399" s="31">
        <f t="shared" si="67"/>
        <v>1</v>
      </c>
      <c r="D399" s="32">
        <v>9</v>
      </c>
      <c r="E399" s="33">
        <v>14590313</v>
      </c>
      <c r="F399" s="34">
        <f t="shared" si="62"/>
        <v>96.36933843121578</v>
      </c>
      <c r="G399" s="34">
        <v>47.564744967754578</v>
      </c>
      <c r="H399" s="33">
        <v>13625.995481303979</v>
      </c>
      <c r="I399" s="33">
        <v>648117</v>
      </c>
      <c r="J399" s="35">
        <f t="shared" si="63"/>
        <v>4.4421048403827932</v>
      </c>
      <c r="K399" s="36">
        <f t="shared" si="64"/>
        <v>48.804593463461202</v>
      </c>
      <c r="L399" s="33" t="str">
        <f t="shared" si="65"/>
        <v/>
      </c>
      <c r="M399" s="37" t="str">
        <f t="shared" si="66"/>
        <v/>
      </c>
      <c r="N399" s="70">
        <f t="shared" si="61"/>
        <v>0</v>
      </c>
    </row>
    <row r="400" spans="1:14" s="38" customFormat="1" ht="15">
      <c r="A400" s="39">
        <v>720</v>
      </c>
      <c r="B400" s="40" t="s">
        <v>416</v>
      </c>
      <c r="C400" s="31">
        <f t="shared" si="67"/>
        <v>1</v>
      </c>
      <c r="D400" s="32">
        <v>9</v>
      </c>
      <c r="E400" s="33">
        <v>15449636</v>
      </c>
      <c r="F400" s="34">
        <f t="shared" si="62"/>
        <v>129.74432942059866</v>
      </c>
      <c r="G400" s="34">
        <v>15.224253179532687</v>
      </c>
      <c r="H400" s="33">
        <v>10716.978893870983</v>
      </c>
      <c r="I400" s="33">
        <v>163158</v>
      </c>
      <c r="J400" s="35">
        <f t="shared" si="63"/>
        <v>1.0560637156758903</v>
      </c>
      <c r="K400" s="36">
        <f t="shared" si="64"/>
        <v>114.52007624106598</v>
      </c>
      <c r="L400" s="33" t="str">
        <f t="shared" si="65"/>
        <v/>
      </c>
      <c r="M400" s="37" t="str">
        <f t="shared" si="66"/>
        <v/>
      </c>
      <c r="N400" s="70">
        <f t="shared" si="61"/>
        <v>0</v>
      </c>
    </row>
    <row r="401" spans="1:14" s="38" customFormat="1" ht="15">
      <c r="A401" s="39">
        <v>725</v>
      </c>
      <c r="B401" s="40" t="s">
        <v>417</v>
      </c>
      <c r="C401" s="31">
        <f t="shared" si="67"/>
        <v>1</v>
      </c>
      <c r="D401" s="32">
        <v>9</v>
      </c>
      <c r="E401" s="33">
        <v>42974038</v>
      </c>
      <c r="F401" s="34">
        <f t="shared" si="62"/>
        <v>298.26118678514263</v>
      </c>
      <c r="G401" s="34">
        <v>40.33747518621756</v>
      </c>
      <c r="H401" s="33">
        <v>12967.370852668588</v>
      </c>
      <c r="I401" s="33">
        <v>523071</v>
      </c>
      <c r="J401" s="35">
        <f t="shared" si="63"/>
        <v>1.2171790791454133</v>
      </c>
      <c r="K401" s="36">
        <f t="shared" si="64"/>
        <v>257.92371159892508</v>
      </c>
      <c r="L401" s="33" t="str">
        <f t="shared" si="65"/>
        <v/>
      </c>
      <c r="M401" s="37" t="str">
        <f t="shared" si="66"/>
        <v/>
      </c>
      <c r="N401" s="70">
        <f t="shared" si="61"/>
        <v>0</v>
      </c>
    </row>
    <row r="402" spans="1:14" s="38" customFormat="1" ht="15">
      <c r="A402" s="39">
        <v>728</v>
      </c>
      <c r="B402" s="40" t="s">
        <v>418</v>
      </c>
      <c r="C402" s="31">
        <f t="shared" si="67"/>
        <v>1</v>
      </c>
      <c r="D402" s="32">
        <v>9</v>
      </c>
      <c r="E402" s="33">
        <v>1868122</v>
      </c>
      <c r="F402" s="34">
        <f t="shared" si="62"/>
        <v>10.452006713912718</v>
      </c>
      <c r="G402" s="34">
        <v>0</v>
      </c>
      <c r="H402" s="33">
        <v>16086</v>
      </c>
      <c r="I402" s="33">
        <v>0</v>
      </c>
      <c r="J402" s="35">
        <f t="shared" si="63"/>
        <v>0</v>
      </c>
      <c r="K402" s="36">
        <f t="shared" si="64"/>
        <v>10.452006713912718</v>
      </c>
      <c r="L402" s="33" t="str">
        <f t="shared" si="65"/>
        <v/>
      </c>
      <c r="M402" s="37" t="str">
        <f t="shared" si="66"/>
        <v/>
      </c>
      <c r="N402" s="70">
        <f t="shared" si="61"/>
        <v>0</v>
      </c>
    </row>
    <row r="403" spans="1:14" s="38" customFormat="1" ht="15">
      <c r="A403" s="39">
        <v>730</v>
      </c>
      <c r="B403" s="40" t="s">
        <v>419</v>
      </c>
      <c r="C403" s="31">
        <f t="shared" si="67"/>
        <v>1</v>
      </c>
      <c r="D403" s="32">
        <v>9</v>
      </c>
      <c r="E403" s="33">
        <v>17980032.354125001</v>
      </c>
      <c r="F403" s="34">
        <f t="shared" si="62"/>
        <v>131.02816094709019</v>
      </c>
      <c r="G403" s="34">
        <v>26.88865979381443</v>
      </c>
      <c r="H403" s="33">
        <v>12350.039107430413</v>
      </c>
      <c r="I403" s="33">
        <v>332076</v>
      </c>
      <c r="J403" s="35">
        <f t="shared" si="63"/>
        <v>1.8469154752316936</v>
      </c>
      <c r="K403" s="36">
        <f t="shared" si="64"/>
        <v>104.13950115327576</v>
      </c>
      <c r="L403" s="33" t="str">
        <f t="shared" si="65"/>
        <v/>
      </c>
      <c r="M403" s="37" t="str">
        <f t="shared" si="66"/>
        <v/>
      </c>
      <c r="N403" s="70">
        <f t="shared" si="61"/>
        <v>0</v>
      </c>
    </row>
    <row r="404" spans="1:14" s="38" customFormat="1" ht="15">
      <c r="A404" s="39">
        <v>735</v>
      </c>
      <c r="B404" s="40" t="s">
        <v>420</v>
      </c>
      <c r="C404" s="31">
        <f t="shared" si="67"/>
        <v>1</v>
      </c>
      <c r="D404" s="32">
        <v>9</v>
      </c>
      <c r="E404" s="33">
        <v>41763194</v>
      </c>
      <c r="F404" s="34">
        <f t="shared" si="62"/>
        <v>352.06033140479337</v>
      </c>
      <c r="G404" s="34">
        <v>69.702127374412839</v>
      </c>
      <c r="H404" s="33">
        <v>10676.259506437607</v>
      </c>
      <c r="I404" s="33">
        <v>744158</v>
      </c>
      <c r="J404" s="35">
        <f t="shared" si="63"/>
        <v>1.7818512635791219</v>
      </c>
      <c r="K404" s="36">
        <f t="shared" si="64"/>
        <v>282.35820403038053</v>
      </c>
      <c r="L404" s="33" t="str">
        <f t="shared" si="65"/>
        <v/>
      </c>
      <c r="M404" s="37" t="str">
        <f t="shared" si="66"/>
        <v/>
      </c>
      <c r="N404" s="70">
        <f t="shared" si="61"/>
        <v>0</v>
      </c>
    </row>
    <row r="405" spans="1:14" s="38" customFormat="1" ht="15">
      <c r="A405" s="39">
        <v>740</v>
      </c>
      <c r="B405" s="40" t="s">
        <v>421</v>
      </c>
      <c r="C405" s="31">
        <f t="shared" si="67"/>
        <v>1</v>
      </c>
      <c r="D405" s="32">
        <v>9</v>
      </c>
      <c r="E405" s="33">
        <v>15878606.3848</v>
      </c>
      <c r="F405" s="34">
        <f t="shared" si="62"/>
        <v>102.63391084688308</v>
      </c>
      <c r="G405" s="34">
        <v>0</v>
      </c>
      <c r="H405" s="33">
        <v>13924</v>
      </c>
      <c r="I405" s="33">
        <v>0</v>
      </c>
      <c r="J405" s="35">
        <f t="shared" si="63"/>
        <v>0</v>
      </c>
      <c r="K405" s="36">
        <f t="shared" si="64"/>
        <v>102.63391084688308</v>
      </c>
      <c r="L405" s="33" t="str">
        <f t="shared" si="65"/>
        <v/>
      </c>
      <c r="M405" s="37" t="str">
        <f t="shared" si="66"/>
        <v/>
      </c>
      <c r="N405" s="70">
        <f t="shared" si="61"/>
        <v>0</v>
      </c>
    </row>
    <row r="406" spans="1:14" s="38" customFormat="1" ht="15">
      <c r="A406" s="39">
        <v>745</v>
      </c>
      <c r="B406" s="40" t="s">
        <v>422</v>
      </c>
      <c r="C406" s="31">
        <f t="shared" si="67"/>
        <v>1</v>
      </c>
      <c r="D406" s="32">
        <v>9</v>
      </c>
      <c r="E406" s="33">
        <v>31728804.91</v>
      </c>
      <c r="F406" s="34">
        <f t="shared" si="62"/>
        <v>282.9560485434007</v>
      </c>
      <c r="G406" s="34">
        <v>30</v>
      </c>
      <c r="H406" s="33">
        <v>10092</v>
      </c>
      <c r="I406" s="33">
        <v>302760</v>
      </c>
      <c r="J406" s="35">
        <f t="shared" si="63"/>
        <v>0.95421179858110206</v>
      </c>
      <c r="K406" s="36">
        <f t="shared" si="64"/>
        <v>252.9560485434007</v>
      </c>
      <c r="L406" s="33" t="str">
        <f t="shared" si="65"/>
        <v/>
      </c>
      <c r="M406" s="37" t="str">
        <f t="shared" si="66"/>
        <v/>
      </c>
      <c r="N406" s="70">
        <f t="shared" si="61"/>
        <v>0</v>
      </c>
    </row>
    <row r="407" spans="1:14" s="38" customFormat="1" ht="15">
      <c r="A407" s="39">
        <v>750</v>
      </c>
      <c r="B407" s="40" t="s">
        <v>423</v>
      </c>
      <c r="C407" s="31">
        <f t="shared" si="67"/>
        <v>1</v>
      </c>
      <c r="D407" s="32">
        <v>9</v>
      </c>
      <c r="E407" s="33">
        <v>12718706</v>
      </c>
      <c r="F407" s="34">
        <f t="shared" si="62"/>
        <v>84.684613935090226</v>
      </c>
      <c r="G407" s="34">
        <v>9.0565826330532175</v>
      </c>
      <c r="H407" s="33">
        <v>13517.01905233206</v>
      </c>
      <c r="I407" s="33">
        <v>122418</v>
      </c>
      <c r="J407" s="35">
        <f t="shared" si="63"/>
        <v>0.96250357544234466</v>
      </c>
      <c r="K407" s="36">
        <f t="shared" si="64"/>
        <v>75.628031302037016</v>
      </c>
      <c r="L407" s="33" t="str">
        <f t="shared" si="65"/>
        <v/>
      </c>
      <c r="M407" s="37" t="str">
        <f t="shared" si="66"/>
        <v/>
      </c>
      <c r="N407" s="70">
        <f t="shared" si="61"/>
        <v>0</v>
      </c>
    </row>
    <row r="408" spans="1:14" s="38" customFormat="1" ht="15">
      <c r="A408" s="39">
        <v>753</v>
      </c>
      <c r="B408" s="40" t="s">
        <v>424</v>
      </c>
      <c r="C408" s="31">
        <f t="shared" si="67"/>
        <v>1</v>
      </c>
      <c r="D408" s="32">
        <v>9</v>
      </c>
      <c r="E408" s="33">
        <v>28420040</v>
      </c>
      <c r="F408" s="34">
        <f t="shared" si="62"/>
        <v>234.9969583677991</v>
      </c>
      <c r="G408" s="34">
        <v>8.1342018230216979</v>
      </c>
      <c r="H408" s="33">
        <v>10884.411516495984</v>
      </c>
      <c r="I408" s="33">
        <v>88536</v>
      </c>
      <c r="J408" s="35">
        <f t="shared" si="63"/>
        <v>0.31152665513489775</v>
      </c>
      <c r="K408" s="36">
        <f t="shared" si="64"/>
        <v>226.8627565447774</v>
      </c>
      <c r="L408" s="33" t="str">
        <f t="shared" si="65"/>
        <v/>
      </c>
      <c r="M408" s="37" t="str">
        <f t="shared" si="66"/>
        <v/>
      </c>
      <c r="N408" s="70">
        <f t="shared" si="61"/>
        <v>0</v>
      </c>
    </row>
    <row r="409" spans="1:14" s="38" customFormat="1" ht="15">
      <c r="A409" s="39">
        <v>755</v>
      </c>
      <c r="B409" s="40" t="s">
        <v>425</v>
      </c>
      <c r="C409" s="31">
        <f t="shared" si="67"/>
        <v>1</v>
      </c>
      <c r="D409" s="32">
        <v>9</v>
      </c>
      <c r="E409" s="33">
        <v>10790556</v>
      </c>
      <c r="F409" s="34">
        <f t="shared" si="62"/>
        <v>88.883450510369855</v>
      </c>
      <c r="G409" s="34">
        <v>14.055876263548896</v>
      </c>
      <c r="H409" s="33">
        <v>10926.106428403091</v>
      </c>
      <c r="I409" s="33">
        <v>153576</v>
      </c>
      <c r="J409" s="35">
        <f t="shared" si="63"/>
        <v>1.4232445482883365</v>
      </c>
      <c r="K409" s="36">
        <f t="shared" si="64"/>
        <v>74.827574246820959</v>
      </c>
      <c r="L409" s="33" t="str">
        <f t="shared" si="65"/>
        <v/>
      </c>
      <c r="M409" s="37" t="str">
        <f t="shared" si="66"/>
        <v/>
      </c>
      <c r="N409" s="70">
        <f t="shared" si="61"/>
        <v>0</v>
      </c>
    </row>
    <row r="410" spans="1:14" s="38" customFormat="1" ht="15">
      <c r="A410" s="39">
        <v>760</v>
      </c>
      <c r="B410" s="40" t="s">
        <v>426</v>
      </c>
      <c r="C410" s="31">
        <f t="shared" si="67"/>
        <v>1</v>
      </c>
      <c r="D410" s="32">
        <v>9</v>
      </c>
      <c r="E410" s="33">
        <v>20504966.756349999</v>
      </c>
      <c r="F410" s="34">
        <f t="shared" si="62"/>
        <v>187.59090385308136</v>
      </c>
      <c r="G410" s="34">
        <v>23.744069098094801</v>
      </c>
      <c r="H410" s="33">
        <v>9837.6145653460298</v>
      </c>
      <c r="I410" s="33">
        <v>233585</v>
      </c>
      <c r="J410" s="35">
        <f t="shared" si="63"/>
        <v>1.1391630270634949</v>
      </c>
      <c r="K410" s="36">
        <f t="shared" si="64"/>
        <v>163.84683475498656</v>
      </c>
      <c r="L410" s="33" t="str">
        <f t="shared" si="65"/>
        <v/>
      </c>
      <c r="M410" s="37" t="str">
        <f t="shared" si="66"/>
        <v/>
      </c>
      <c r="N410" s="70">
        <f t="shared" si="61"/>
        <v>0</v>
      </c>
    </row>
    <row r="411" spans="1:14" s="38" customFormat="1" ht="15">
      <c r="A411" s="39">
        <v>763</v>
      </c>
      <c r="B411" s="40" t="s">
        <v>427</v>
      </c>
      <c r="C411" s="31">
        <f t="shared" si="67"/>
        <v>1</v>
      </c>
      <c r="D411" s="32">
        <v>9</v>
      </c>
      <c r="E411" s="33">
        <v>12846506.173700001</v>
      </c>
      <c r="F411" s="34">
        <f t="shared" si="62"/>
        <v>91.987075792266694</v>
      </c>
      <c r="G411" s="34">
        <v>0</v>
      </c>
      <c r="H411" s="33">
        <v>12569</v>
      </c>
      <c r="I411" s="33">
        <v>0</v>
      </c>
      <c r="J411" s="35">
        <f t="shared" si="63"/>
        <v>0</v>
      </c>
      <c r="K411" s="36">
        <f t="shared" si="64"/>
        <v>91.987075792266694</v>
      </c>
      <c r="L411" s="33" t="str">
        <f t="shared" si="65"/>
        <v/>
      </c>
      <c r="M411" s="37" t="str">
        <f t="shared" si="66"/>
        <v/>
      </c>
      <c r="N411" s="70">
        <f t="shared" si="61"/>
        <v>0</v>
      </c>
    </row>
    <row r="412" spans="1:14" s="38" customFormat="1" ht="15">
      <c r="A412" s="39">
        <v>765</v>
      </c>
      <c r="B412" s="40" t="s">
        <v>428</v>
      </c>
      <c r="C412" s="31">
        <f t="shared" si="67"/>
        <v>1</v>
      </c>
      <c r="D412" s="32">
        <v>9</v>
      </c>
      <c r="E412" s="33">
        <v>13397081</v>
      </c>
      <c r="F412" s="34">
        <f t="shared" si="62"/>
        <v>73.871908467099615</v>
      </c>
      <c r="G412" s="34">
        <v>0</v>
      </c>
      <c r="H412" s="33">
        <v>16322</v>
      </c>
      <c r="I412" s="33">
        <v>0</v>
      </c>
      <c r="J412" s="35">
        <f t="shared" si="63"/>
        <v>0</v>
      </c>
      <c r="K412" s="36">
        <f t="shared" si="64"/>
        <v>73.871908467099615</v>
      </c>
      <c r="L412" s="33" t="str">
        <f t="shared" si="65"/>
        <v/>
      </c>
      <c r="M412" s="37" t="str">
        <f t="shared" si="66"/>
        <v/>
      </c>
      <c r="N412" s="70">
        <f t="shared" si="61"/>
        <v>0</v>
      </c>
    </row>
    <row r="413" spans="1:14" s="38" customFormat="1" ht="15">
      <c r="A413" s="39">
        <v>766</v>
      </c>
      <c r="B413" s="40" t="s">
        <v>429</v>
      </c>
      <c r="C413" s="31">
        <f t="shared" si="67"/>
        <v>1</v>
      </c>
      <c r="D413" s="32">
        <v>9</v>
      </c>
      <c r="E413" s="33">
        <v>19741806</v>
      </c>
      <c r="F413" s="34">
        <f t="shared" si="62"/>
        <v>164.1157017923054</v>
      </c>
      <c r="G413" s="34">
        <v>2.9411764705882355</v>
      </c>
      <c r="H413" s="33">
        <v>10826.279999999999</v>
      </c>
      <c r="I413" s="33">
        <v>31842</v>
      </c>
      <c r="J413" s="35">
        <f t="shared" si="63"/>
        <v>0.16129223435789006</v>
      </c>
      <c r="K413" s="36">
        <f t="shared" si="64"/>
        <v>161.17452532171717</v>
      </c>
      <c r="L413" s="33" t="str">
        <f t="shared" si="65"/>
        <v/>
      </c>
      <c r="M413" s="37" t="str">
        <f t="shared" si="66"/>
        <v/>
      </c>
      <c r="N413" s="70">
        <f t="shared" si="61"/>
        <v>0</v>
      </c>
    </row>
    <row r="414" spans="1:14" s="38" customFormat="1" ht="15">
      <c r="A414" s="39">
        <v>767</v>
      </c>
      <c r="B414" s="40" t="s">
        <v>430</v>
      </c>
      <c r="C414" s="31">
        <f t="shared" si="67"/>
        <v>1</v>
      </c>
      <c r="D414" s="32">
        <v>9</v>
      </c>
      <c r="E414" s="33">
        <v>22297304</v>
      </c>
      <c r="F414" s="34">
        <f t="shared" si="62"/>
        <v>194.70180266861621</v>
      </c>
      <c r="G414" s="34">
        <v>8.318759852863904</v>
      </c>
      <c r="H414" s="33">
        <v>10306.824757115959</v>
      </c>
      <c r="I414" s="33">
        <v>85740</v>
      </c>
      <c r="J414" s="35">
        <f t="shared" si="63"/>
        <v>0.38453079349862207</v>
      </c>
      <c r="K414" s="36">
        <f t="shared" si="64"/>
        <v>186.3830428157523</v>
      </c>
      <c r="L414" s="33" t="str">
        <f t="shared" si="65"/>
        <v/>
      </c>
      <c r="M414" s="37" t="str">
        <f t="shared" si="66"/>
        <v/>
      </c>
      <c r="N414" s="70">
        <f t="shared" si="61"/>
        <v>0</v>
      </c>
    </row>
    <row r="415" spans="1:14" s="38" customFormat="1" ht="15">
      <c r="A415" s="39">
        <v>770</v>
      </c>
      <c r="B415" s="40" t="s">
        <v>431</v>
      </c>
      <c r="C415" s="31">
        <f t="shared" si="67"/>
        <v>1</v>
      </c>
      <c r="D415" s="32">
        <v>9</v>
      </c>
      <c r="E415" s="33">
        <v>19558092</v>
      </c>
      <c r="F415" s="34">
        <f t="shared" si="62"/>
        <v>142.10287236619035</v>
      </c>
      <c r="G415" s="34">
        <v>0</v>
      </c>
      <c r="H415" s="33">
        <v>12387</v>
      </c>
      <c r="I415" s="33">
        <v>0</v>
      </c>
      <c r="J415" s="35">
        <f t="shared" si="63"/>
        <v>0</v>
      </c>
      <c r="K415" s="36">
        <f t="shared" si="64"/>
        <v>142.10287236619035</v>
      </c>
      <c r="L415" s="33" t="str">
        <f t="shared" si="65"/>
        <v/>
      </c>
      <c r="M415" s="37" t="str">
        <f t="shared" si="66"/>
        <v/>
      </c>
      <c r="N415" s="70">
        <f t="shared" si="61"/>
        <v>0</v>
      </c>
    </row>
    <row r="416" spans="1:14" s="38" customFormat="1" ht="15">
      <c r="A416" s="39">
        <v>773</v>
      </c>
      <c r="B416" s="40" t="s">
        <v>432</v>
      </c>
      <c r="C416" s="31">
        <f t="shared" si="67"/>
        <v>1</v>
      </c>
      <c r="D416" s="32">
        <v>9</v>
      </c>
      <c r="E416" s="33">
        <v>33273753</v>
      </c>
      <c r="F416" s="34">
        <f t="shared" si="62"/>
        <v>305.63765768524189</v>
      </c>
      <c r="G416" s="34">
        <v>48</v>
      </c>
      <c r="H416" s="33">
        <v>9798</v>
      </c>
      <c r="I416" s="33">
        <v>470304</v>
      </c>
      <c r="J416" s="35">
        <f t="shared" si="63"/>
        <v>1.413438393919676</v>
      </c>
      <c r="K416" s="36">
        <f t="shared" si="64"/>
        <v>257.63765768524189</v>
      </c>
      <c r="L416" s="33" t="str">
        <f t="shared" si="65"/>
        <v/>
      </c>
      <c r="M416" s="37" t="str">
        <f t="shared" si="66"/>
        <v/>
      </c>
      <c r="N416" s="70">
        <f t="shared" si="61"/>
        <v>0</v>
      </c>
    </row>
    <row r="417" spans="1:14" s="38" customFormat="1" ht="15">
      <c r="A417" s="39">
        <v>774</v>
      </c>
      <c r="B417" s="40" t="s">
        <v>433</v>
      </c>
      <c r="C417" s="31">
        <f t="shared" si="67"/>
        <v>1</v>
      </c>
      <c r="D417" s="32">
        <v>9</v>
      </c>
      <c r="E417" s="33">
        <v>9192903.7631943636</v>
      </c>
      <c r="F417" s="34">
        <f t="shared" si="62"/>
        <v>31.839897890806164</v>
      </c>
      <c r="G417" s="34">
        <v>43.516483516483518</v>
      </c>
      <c r="H417" s="33">
        <v>25985.05</v>
      </c>
      <c r="I417" s="33">
        <v>1130778</v>
      </c>
      <c r="J417" s="35">
        <f t="shared" si="63"/>
        <v>12.300553004017042</v>
      </c>
      <c r="K417" s="36">
        <f t="shared" si="64"/>
        <v>-11.676585625677355</v>
      </c>
      <c r="L417" s="33" t="str">
        <f t="shared" si="65"/>
        <v/>
      </c>
      <c r="M417" s="37" t="str">
        <f t="shared" si="66"/>
        <v/>
      </c>
      <c r="N417" s="70">
        <f t="shared" si="61"/>
        <v>1</v>
      </c>
    </row>
    <row r="418" spans="1:14" s="38" customFormat="1" ht="15">
      <c r="A418" s="39">
        <v>775</v>
      </c>
      <c r="B418" s="40" t="s">
        <v>434</v>
      </c>
      <c r="C418" s="31">
        <f t="shared" si="67"/>
        <v>1</v>
      </c>
      <c r="D418" s="32">
        <v>9</v>
      </c>
      <c r="E418" s="33">
        <v>74790150.745000005</v>
      </c>
      <c r="F418" s="34">
        <f t="shared" si="62"/>
        <v>667.398502374489</v>
      </c>
      <c r="G418" s="34">
        <v>64.815685198121173</v>
      </c>
      <c r="H418" s="33">
        <v>10085.598848516825</v>
      </c>
      <c r="I418" s="33">
        <v>653705</v>
      </c>
      <c r="J418" s="35">
        <f t="shared" si="63"/>
        <v>0.87405225619725424</v>
      </c>
      <c r="K418" s="36">
        <f t="shared" si="64"/>
        <v>602.58281717636783</v>
      </c>
      <c r="L418" s="33" t="str">
        <f t="shared" si="65"/>
        <v/>
      </c>
      <c r="M418" s="37" t="str">
        <f t="shared" si="66"/>
        <v/>
      </c>
      <c r="N418" s="70">
        <f t="shared" si="61"/>
        <v>0</v>
      </c>
    </row>
    <row r="419" spans="1:14" s="38" customFormat="1" ht="15">
      <c r="A419" s="39">
        <v>778</v>
      </c>
      <c r="B419" s="40" t="s">
        <v>435</v>
      </c>
      <c r="C419" s="31">
        <f t="shared" si="67"/>
        <v>1</v>
      </c>
      <c r="D419" s="32">
        <v>9</v>
      </c>
      <c r="E419" s="33">
        <v>14414129</v>
      </c>
      <c r="F419" s="34">
        <f t="shared" si="62"/>
        <v>118.04109281164695</v>
      </c>
      <c r="G419" s="34">
        <v>0</v>
      </c>
      <c r="H419" s="33">
        <v>10990</v>
      </c>
      <c r="I419" s="33">
        <v>0</v>
      </c>
      <c r="J419" s="35">
        <f t="shared" si="63"/>
        <v>0</v>
      </c>
      <c r="K419" s="36">
        <f t="shared" si="64"/>
        <v>118.04109281164695</v>
      </c>
      <c r="L419" s="33" t="str">
        <f t="shared" si="65"/>
        <v/>
      </c>
      <c r="M419" s="37" t="str">
        <f t="shared" si="66"/>
        <v/>
      </c>
      <c r="N419" s="70">
        <f t="shared" si="61"/>
        <v>0</v>
      </c>
    </row>
    <row r="420" spans="1:14" s="38" customFormat="1" ht="15">
      <c r="A420" s="39">
        <v>780</v>
      </c>
      <c r="B420" s="40" t="s">
        <v>436</v>
      </c>
      <c r="C420" s="31">
        <f t="shared" si="67"/>
        <v>1</v>
      </c>
      <c r="D420" s="32">
        <v>9</v>
      </c>
      <c r="E420" s="33">
        <v>40910368</v>
      </c>
      <c r="F420" s="34">
        <f t="shared" si="62"/>
        <v>383.57383355684527</v>
      </c>
      <c r="G420" s="34">
        <v>29.052443199502015</v>
      </c>
      <c r="H420" s="33">
        <v>9599.0205741037353</v>
      </c>
      <c r="I420" s="33">
        <v>278875</v>
      </c>
      <c r="J420" s="35">
        <f t="shared" si="63"/>
        <v>0.68167316412308976</v>
      </c>
      <c r="K420" s="36">
        <f t="shared" si="64"/>
        <v>354.52139035734325</v>
      </c>
      <c r="L420" s="33" t="str">
        <f t="shared" si="65"/>
        <v/>
      </c>
      <c r="M420" s="37" t="str">
        <f t="shared" si="66"/>
        <v/>
      </c>
      <c r="N420" s="70">
        <f t="shared" si="61"/>
        <v>0</v>
      </c>
    </row>
    <row r="421" spans="1:14" s="38" customFormat="1" ht="15">
      <c r="A421" s="39">
        <v>801</v>
      </c>
      <c r="B421" s="40" t="s">
        <v>437</v>
      </c>
      <c r="C421" s="31">
        <f t="shared" si="67"/>
        <v>1</v>
      </c>
      <c r="D421" s="32">
        <v>9</v>
      </c>
      <c r="E421" s="33">
        <v>12460857.050124999</v>
      </c>
      <c r="F421" s="34">
        <f t="shared" si="62"/>
        <v>66.702975941905066</v>
      </c>
      <c r="G421" s="34">
        <v>0</v>
      </c>
      <c r="H421" s="33">
        <v>16813</v>
      </c>
      <c r="I421" s="33">
        <v>0</v>
      </c>
      <c r="J421" s="35">
        <f t="shared" si="63"/>
        <v>0</v>
      </c>
      <c r="K421" s="36">
        <f t="shared" si="64"/>
        <v>66.702975941905066</v>
      </c>
      <c r="L421" s="33" t="str">
        <f t="shared" si="65"/>
        <v/>
      </c>
      <c r="M421" s="37" t="str">
        <f t="shared" si="66"/>
        <v/>
      </c>
      <c r="N421" s="70">
        <f t="shared" si="61"/>
        <v>0</v>
      </c>
    </row>
    <row r="422" spans="1:14" s="38" customFormat="1" ht="15">
      <c r="A422" s="39">
        <v>805</v>
      </c>
      <c r="B422" s="40" t="s">
        <v>438</v>
      </c>
      <c r="C422" s="31">
        <f t="shared" si="67"/>
        <v>1</v>
      </c>
      <c r="D422" s="32">
        <v>9</v>
      </c>
      <c r="E422" s="33">
        <v>18559185</v>
      </c>
      <c r="F422" s="34">
        <f t="shared" si="62"/>
        <v>107.60334020485732</v>
      </c>
      <c r="G422" s="34">
        <v>0</v>
      </c>
      <c r="H422" s="33">
        <v>15523</v>
      </c>
      <c r="I422" s="33">
        <v>0</v>
      </c>
      <c r="J422" s="35">
        <f t="shared" si="63"/>
        <v>0</v>
      </c>
      <c r="K422" s="36">
        <f t="shared" si="64"/>
        <v>107.60334020485732</v>
      </c>
      <c r="L422" s="33" t="str">
        <f t="shared" si="65"/>
        <v/>
      </c>
      <c r="M422" s="37" t="str">
        <f t="shared" si="66"/>
        <v/>
      </c>
      <c r="N422" s="70">
        <f t="shared" si="61"/>
        <v>0</v>
      </c>
    </row>
    <row r="423" spans="1:14" s="38" customFormat="1" ht="15">
      <c r="A423" s="39">
        <v>806</v>
      </c>
      <c r="B423" s="40" t="s">
        <v>439</v>
      </c>
      <c r="C423" s="31">
        <f t="shared" si="67"/>
        <v>1</v>
      </c>
      <c r="D423" s="32">
        <v>9</v>
      </c>
      <c r="E423" s="33">
        <v>16503002.39945</v>
      </c>
      <c r="F423" s="34">
        <f t="shared" si="62"/>
        <v>77.762838531439783</v>
      </c>
      <c r="G423" s="34">
        <v>0</v>
      </c>
      <c r="H423" s="33">
        <v>19100</v>
      </c>
      <c r="I423" s="33">
        <v>0</v>
      </c>
      <c r="J423" s="35">
        <f t="shared" si="63"/>
        <v>0</v>
      </c>
      <c r="K423" s="36">
        <f t="shared" si="64"/>
        <v>77.762838531439783</v>
      </c>
      <c r="L423" s="33" t="str">
        <f t="shared" si="65"/>
        <v/>
      </c>
      <c r="M423" s="37" t="str">
        <f t="shared" si="66"/>
        <v/>
      </c>
      <c r="N423" s="70">
        <f t="shared" ref="N423:N449" si="68">IF(IF(AND(C423=1,H423&gt;0,E423&gt;0),1,0)=1,IF(OR(AND(C423=1,K423&lt;10),AND(C423=1,I423/E423&gt;0.085)),1,0),0)</f>
        <v>0</v>
      </c>
    </row>
    <row r="424" spans="1:14" s="38" customFormat="1" ht="15">
      <c r="A424" s="39">
        <v>810</v>
      </c>
      <c r="B424" s="40" t="s">
        <v>440</v>
      </c>
      <c r="C424" s="31">
        <f t="shared" si="67"/>
        <v>1</v>
      </c>
      <c r="D424" s="32">
        <v>9</v>
      </c>
      <c r="E424" s="33">
        <v>19797056</v>
      </c>
      <c r="F424" s="34">
        <f t="shared" si="62"/>
        <v>118.42705483549352</v>
      </c>
      <c r="G424" s="34">
        <v>0</v>
      </c>
      <c r="H424" s="33">
        <v>15045</v>
      </c>
      <c r="I424" s="33">
        <v>0</v>
      </c>
      <c r="J424" s="35">
        <f t="shared" si="63"/>
        <v>0</v>
      </c>
      <c r="K424" s="36">
        <f t="shared" si="64"/>
        <v>118.42705483549352</v>
      </c>
      <c r="L424" s="33" t="str">
        <f t="shared" si="65"/>
        <v/>
      </c>
      <c r="M424" s="37" t="str">
        <f t="shared" si="66"/>
        <v/>
      </c>
      <c r="N424" s="70">
        <f t="shared" si="68"/>
        <v>0</v>
      </c>
    </row>
    <row r="425" spans="1:14" s="38" customFormat="1" ht="15">
      <c r="A425" s="39">
        <v>815</v>
      </c>
      <c r="B425" s="40" t="s">
        <v>441</v>
      </c>
      <c r="C425" s="31">
        <f t="shared" si="67"/>
        <v>1</v>
      </c>
      <c r="D425" s="32">
        <v>9</v>
      </c>
      <c r="E425" s="33">
        <v>12468996</v>
      </c>
      <c r="F425" s="34">
        <f t="shared" si="62"/>
        <v>62.038235391674498</v>
      </c>
      <c r="G425" s="34">
        <v>0</v>
      </c>
      <c r="H425" s="33">
        <v>18089</v>
      </c>
      <c r="I425" s="33">
        <v>0</v>
      </c>
      <c r="J425" s="35">
        <f t="shared" si="63"/>
        <v>0</v>
      </c>
      <c r="K425" s="36">
        <f t="shared" si="64"/>
        <v>62.038235391674498</v>
      </c>
      <c r="L425" s="33" t="str">
        <f t="shared" si="65"/>
        <v/>
      </c>
      <c r="M425" s="37" t="str">
        <f t="shared" si="66"/>
        <v/>
      </c>
      <c r="N425" s="70">
        <f t="shared" si="68"/>
        <v>0</v>
      </c>
    </row>
    <row r="426" spans="1:14" s="38" customFormat="1" ht="15">
      <c r="A426" s="39">
        <v>818</v>
      </c>
      <c r="B426" s="40" t="s">
        <v>442</v>
      </c>
      <c r="C426" s="31">
        <f t="shared" si="67"/>
        <v>1</v>
      </c>
      <c r="D426" s="32">
        <v>9</v>
      </c>
      <c r="E426" s="33">
        <v>9138213.4808750004</v>
      </c>
      <c r="F426" s="34">
        <f t="shared" si="62"/>
        <v>43.430280048516131</v>
      </c>
      <c r="G426" s="34">
        <v>0</v>
      </c>
      <c r="H426" s="33">
        <v>18937</v>
      </c>
      <c r="I426" s="33">
        <v>0</v>
      </c>
      <c r="J426" s="35">
        <f t="shared" si="63"/>
        <v>0</v>
      </c>
      <c r="K426" s="36">
        <f t="shared" si="64"/>
        <v>43.430280048516131</v>
      </c>
      <c r="L426" s="33" t="str">
        <f t="shared" si="65"/>
        <v/>
      </c>
      <c r="M426" s="37" t="str">
        <f t="shared" si="66"/>
        <v/>
      </c>
      <c r="N426" s="70">
        <f t="shared" si="68"/>
        <v>0</v>
      </c>
    </row>
    <row r="427" spans="1:14" s="38" customFormat="1" ht="15">
      <c r="A427" s="39">
        <v>821</v>
      </c>
      <c r="B427" s="40" t="s">
        <v>443</v>
      </c>
      <c r="C427" s="31">
        <f t="shared" si="67"/>
        <v>1</v>
      </c>
      <c r="D427" s="32">
        <v>9</v>
      </c>
      <c r="E427" s="33">
        <v>22505270</v>
      </c>
      <c r="F427" s="34">
        <f t="shared" si="62"/>
        <v>129.10978454869965</v>
      </c>
      <c r="G427" s="34">
        <v>0</v>
      </c>
      <c r="H427" s="33">
        <v>15688</v>
      </c>
      <c r="I427" s="33">
        <v>0</v>
      </c>
      <c r="J427" s="35">
        <f t="shared" si="63"/>
        <v>0</v>
      </c>
      <c r="K427" s="36">
        <f t="shared" si="64"/>
        <v>129.10978454869965</v>
      </c>
      <c r="L427" s="33" t="str">
        <f t="shared" si="65"/>
        <v/>
      </c>
      <c r="M427" s="37" t="str">
        <f t="shared" si="66"/>
        <v/>
      </c>
      <c r="N427" s="70">
        <f t="shared" si="68"/>
        <v>0</v>
      </c>
    </row>
    <row r="428" spans="1:14" s="38" customFormat="1" ht="15">
      <c r="A428" s="39">
        <v>823</v>
      </c>
      <c r="B428" s="40" t="s">
        <v>444</v>
      </c>
      <c r="C428" s="31">
        <f t="shared" si="67"/>
        <v>1</v>
      </c>
      <c r="D428" s="32">
        <v>9</v>
      </c>
      <c r="E428" s="33">
        <v>24997959</v>
      </c>
      <c r="F428" s="34">
        <f t="shared" si="62"/>
        <v>128.59767419262644</v>
      </c>
      <c r="G428" s="34">
        <v>0</v>
      </c>
      <c r="H428" s="33">
        <v>17495</v>
      </c>
      <c r="I428" s="33">
        <v>0</v>
      </c>
      <c r="J428" s="35">
        <f t="shared" si="63"/>
        <v>0</v>
      </c>
      <c r="K428" s="36">
        <f t="shared" si="64"/>
        <v>128.59767419262644</v>
      </c>
      <c r="L428" s="33" t="str">
        <f t="shared" si="65"/>
        <v/>
      </c>
      <c r="M428" s="37" t="str">
        <f t="shared" si="66"/>
        <v/>
      </c>
      <c r="N428" s="70">
        <f t="shared" si="68"/>
        <v>0</v>
      </c>
    </row>
    <row r="429" spans="1:14" s="38" customFormat="1" ht="15">
      <c r="A429" s="39">
        <v>825</v>
      </c>
      <c r="B429" s="40" t="s">
        <v>445</v>
      </c>
      <c r="C429" s="31">
        <f t="shared" si="67"/>
        <v>1</v>
      </c>
      <c r="D429" s="32">
        <v>9</v>
      </c>
      <c r="E429" s="33">
        <v>33698513</v>
      </c>
      <c r="F429" s="34">
        <f t="shared" si="62"/>
        <v>193.66961494252874</v>
      </c>
      <c r="G429" s="34">
        <v>0</v>
      </c>
      <c r="H429" s="33">
        <v>15660</v>
      </c>
      <c r="I429" s="33">
        <v>0</v>
      </c>
      <c r="J429" s="35">
        <f t="shared" si="63"/>
        <v>0</v>
      </c>
      <c r="K429" s="36">
        <f t="shared" si="64"/>
        <v>193.66961494252874</v>
      </c>
      <c r="L429" s="33" t="str">
        <f t="shared" si="65"/>
        <v/>
      </c>
      <c r="M429" s="37" t="str">
        <f t="shared" si="66"/>
        <v/>
      </c>
      <c r="N429" s="70">
        <f t="shared" si="68"/>
        <v>0</v>
      </c>
    </row>
    <row r="430" spans="1:14" s="38" customFormat="1" ht="15">
      <c r="A430" s="39">
        <v>828</v>
      </c>
      <c r="B430" s="40" t="s">
        <v>446</v>
      </c>
      <c r="C430" s="31">
        <f t="shared" ref="C430:C449" si="69">VLOOKUP(A430,distinfo,3)</f>
        <v>1</v>
      </c>
      <c r="D430" s="32">
        <v>9</v>
      </c>
      <c r="E430" s="33">
        <v>34579253</v>
      </c>
      <c r="F430" s="34">
        <f t="shared" si="62"/>
        <v>197.53302253252934</v>
      </c>
      <c r="G430" s="34">
        <v>0</v>
      </c>
      <c r="H430" s="33">
        <v>15755</v>
      </c>
      <c r="I430" s="33">
        <v>0</v>
      </c>
      <c r="J430" s="35">
        <f t="shared" si="63"/>
        <v>0</v>
      </c>
      <c r="K430" s="36">
        <f t="shared" si="64"/>
        <v>197.53302253252934</v>
      </c>
      <c r="L430" s="33" t="str">
        <f t="shared" si="65"/>
        <v/>
      </c>
      <c r="M430" s="37" t="str">
        <f t="shared" si="66"/>
        <v/>
      </c>
      <c r="N430" s="70">
        <f t="shared" si="68"/>
        <v>0</v>
      </c>
    </row>
    <row r="431" spans="1:14" s="38" customFormat="1" ht="15">
      <c r="A431" s="39">
        <v>829</v>
      </c>
      <c r="B431" s="40" t="s">
        <v>447</v>
      </c>
      <c r="C431" s="31">
        <f t="shared" si="69"/>
        <v>1</v>
      </c>
      <c r="D431" s="32">
        <v>9</v>
      </c>
      <c r="E431" s="33">
        <v>16055650</v>
      </c>
      <c r="F431" s="34">
        <f t="shared" si="62"/>
        <v>63.586732673267328</v>
      </c>
      <c r="G431" s="34">
        <v>0</v>
      </c>
      <c r="H431" s="33">
        <v>22725</v>
      </c>
      <c r="I431" s="33">
        <v>0</v>
      </c>
      <c r="J431" s="35">
        <f t="shared" si="63"/>
        <v>0</v>
      </c>
      <c r="K431" s="36">
        <f t="shared" si="64"/>
        <v>63.586732673267328</v>
      </c>
      <c r="L431" s="33" t="str">
        <f t="shared" si="65"/>
        <v/>
      </c>
      <c r="M431" s="37" t="str">
        <f t="shared" si="66"/>
        <v/>
      </c>
      <c r="N431" s="70">
        <f t="shared" si="68"/>
        <v>0</v>
      </c>
    </row>
    <row r="432" spans="1:14" s="38" customFormat="1" ht="15">
      <c r="A432" s="39">
        <v>830</v>
      </c>
      <c r="B432" s="40" t="s">
        <v>448</v>
      </c>
      <c r="C432" s="31">
        <f t="shared" si="69"/>
        <v>1</v>
      </c>
      <c r="D432" s="32">
        <v>9</v>
      </c>
      <c r="E432" s="33">
        <v>10627834</v>
      </c>
      <c r="F432" s="34">
        <f t="shared" si="62"/>
        <v>36.653320815450641</v>
      </c>
      <c r="G432" s="34">
        <v>0</v>
      </c>
      <c r="H432" s="33">
        <v>26096</v>
      </c>
      <c r="I432" s="33">
        <v>0</v>
      </c>
      <c r="J432" s="35">
        <f t="shared" si="63"/>
        <v>0</v>
      </c>
      <c r="K432" s="36">
        <f t="shared" si="64"/>
        <v>36.653320815450641</v>
      </c>
      <c r="L432" s="33" t="str">
        <f t="shared" si="65"/>
        <v/>
      </c>
      <c r="M432" s="37" t="str">
        <f t="shared" si="66"/>
        <v/>
      </c>
      <c r="N432" s="70">
        <f t="shared" si="68"/>
        <v>0</v>
      </c>
    </row>
    <row r="433" spans="1:14" s="38" customFormat="1" ht="15">
      <c r="A433" s="39">
        <v>832</v>
      </c>
      <c r="B433" s="40" t="s">
        <v>449</v>
      </c>
      <c r="C433" s="31">
        <f t="shared" si="69"/>
        <v>1</v>
      </c>
      <c r="D433" s="32">
        <v>9</v>
      </c>
      <c r="E433" s="33">
        <v>21715941</v>
      </c>
      <c r="F433" s="34">
        <f t="shared" si="62"/>
        <v>130.96794813375325</v>
      </c>
      <c r="G433" s="34">
        <v>0</v>
      </c>
      <c r="H433" s="33">
        <v>14923</v>
      </c>
      <c r="I433" s="33">
        <v>0</v>
      </c>
      <c r="J433" s="35">
        <f t="shared" si="63"/>
        <v>0</v>
      </c>
      <c r="K433" s="36">
        <f t="shared" si="64"/>
        <v>130.96794813375325</v>
      </c>
      <c r="L433" s="33" t="str">
        <f t="shared" si="65"/>
        <v/>
      </c>
      <c r="M433" s="37" t="str">
        <f t="shared" si="66"/>
        <v/>
      </c>
      <c r="N433" s="70">
        <f t="shared" si="68"/>
        <v>0</v>
      </c>
    </row>
    <row r="434" spans="1:14" s="38" customFormat="1" ht="15">
      <c r="A434" s="39">
        <v>851</v>
      </c>
      <c r="B434" s="40" t="s">
        <v>450</v>
      </c>
      <c r="C434" s="31">
        <f t="shared" si="69"/>
        <v>1</v>
      </c>
      <c r="D434" s="32">
        <v>9</v>
      </c>
      <c r="E434" s="33">
        <v>7238030</v>
      </c>
      <c r="F434" s="34">
        <f t="shared" si="62"/>
        <v>40.26595994560514</v>
      </c>
      <c r="G434" s="34">
        <v>0</v>
      </c>
      <c r="H434" s="33">
        <v>16178</v>
      </c>
      <c r="I434" s="33">
        <v>0</v>
      </c>
      <c r="J434" s="35">
        <f t="shared" si="63"/>
        <v>0</v>
      </c>
      <c r="K434" s="36">
        <f t="shared" si="64"/>
        <v>40.26595994560514</v>
      </c>
      <c r="L434" s="33" t="str">
        <f t="shared" si="65"/>
        <v/>
      </c>
      <c r="M434" s="37" t="str">
        <f t="shared" si="66"/>
        <v/>
      </c>
      <c r="N434" s="70">
        <f t="shared" si="68"/>
        <v>0</v>
      </c>
    </row>
    <row r="435" spans="1:14" s="38" customFormat="1" ht="15">
      <c r="A435" s="39">
        <v>852</v>
      </c>
      <c r="B435" s="40" t="s">
        <v>451</v>
      </c>
      <c r="C435" s="31">
        <f t="shared" si="69"/>
        <v>1</v>
      </c>
      <c r="D435" s="32">
        <v>9</v>
      </c>
      <c r="E435" s="33">
        <v>9729966.8408499993</v>
      </c>
      <c r="F435" s="34">
        <f t="shared" si="62"/>
        <v>57.843781998579821</v>
      </c>
      <c r="G435" s="34">
        <v>0</v>
      </c>
      <c r="H435" s="33">
        <v>15139</v>
      </c>
      <c r="I435" s="33">
        <v>0</v>
      </c>
      <c r="J435" s="35">
        <f t="shared" si="63"/>
        <v>0</v>
      </c>
      <c r="K435" s="36">
        <f t="shared" si="64"/>
        <v>57.843781998579821</v>
      </c>
      <c r="L435" s="33" t="str">
        <f t="shared" si="65"/>
        <v/>
      </c>
      <c r="M435" s="37" t="str">
        <f t="shared" si="66"/>
        <v/>
      </c>
      <c r="N435" s="70">
        <f t="shared" si="68"/>
        <v>0</v>
      </c>
    </row>
    <row r="436" spans="1:14" s="38" customFormat="1" ht="15">
      <c r="A436" s="39">
        <v>853</v>
      </c>
      <c r="B436" s="40" t="s">
        <v>452</v>
      </c>
      <c r="C436" s="31">
        <f t="shared" si="69"/>
        <v>1</v>
      </c>
      <c r="D436" s="32">
        <v>9</v>
      </c>
      <c r="E436" s="33">
        <v>20293297</v>
      </c>
      <c r="F436" s="34">
        <f t="shared" si="62"/>
        <v>113.62428331466964</v>
      </c>
      <c r="G436" s="34">
        <v>0</v>
      </c>
      <c r="H436" s="33">
        <v>16074</v>
      </c>
      <c r="I436" s="33">
        <v>0</v>
      </c>
      <c r="J436" s="35">
        <f t="shared" si="63"/>
        <v>0</v>
      </c>
      <c r="K436" s="36">
        <f t="shared" si="64"/>
        <v>113.62428331466964</v>
      </c>
      <c r="L436" s="33" t="str">
        <f t="shared" si="65"/>
        <v/>
      </c>
      <c r="M436" s="37" t="str">
        <f t="shared" si="66"/>
        <v/>
      </c>
      <c r="N436" s="70">
        <f t="shared" si="68"/>
        <v>0</v>
      </c>
    </row>
    <row r="437" spans="1:14" s="38" customFormat="1" ht="15">
      <c r="A437" s="39">
        <v>854</v>
      </c>
      <c r="B437" s="40" t="s">
        <v>453</v>
      </c>
      <c r="C437" s="31">
        <f t="shared" si="69"/>
        <v>1</v>
      </c>
      <c r="D437" s="32">
        <v>9</v>
      </c>
      <c r="E437" s="33">
        <v>8394284.6434749998</v>
      </c>
      <c r="F437" s="34">
        <f t="shared" si="62"/>
        <v>43.44118325069001</v>
      </c>
      <c r="G437" s="34">
        <v>0</v>
      </c>
      <c r="H437" s="33">
        <v>17391</v>
      </c>
      <c r="I437" s="33">
        <v>0</v>
      </c>
      <c r="J437" s="35">
        <f t="shared" si="63"/>
        <v>0</v>
      </c>
      <c r="K437" s="36">
        <f t="shared" si="64"/>
        <v>43.44118325069001</v>
      </c>
      <c r="L437" s="33" t="str">
        <f t="shared" si="65"/>
        <v/>
      </c>
      <c r="M437" s="37" t="str">
        <f t="shared" si="66"/>
        <v/>
      </c>
      <c r="N437" s="70">
        <f t="shared" si="68"/>
        <v>0</v>
      </c>
    </row>
    <row r="438" spans="1:14" s="38" customFormat="1" ht="15">
      <c r="A438" s="39">
        <v>855</v>
      </c>
      <c r="B438" s="40" t="s">
        <v>454</v>
      </c>
      <c r="C438" s="31">
        <f t="shared" si="69"/>
        <v>1</v>
      </c>
      <c r="D438" s="32">
        <v>9</v>
      </c>
      <c r="E438" s="33">
        <v>7660368</v>
      </c>
      <c r="F438" s="34">
        <f t="shared" si="62"/>
        <v>43.740205557670343</v>
      </c>
      <c r="G438" s="34">
        <v>0</v>
      </c>
      <c r="H438" s="33">
        <v>15762</v>
      </c>
      <c r="I438" s="33">
        <v>0</v>
      </c>
      <c r="J438" s="35">
        <f t="shared" si="63"/>
        <v>0</v>
      </c>
      <c r="K438" s="36">
        <f t="shared" si="64"/>
        <v>43.740205557670343</v>
      </c>
      <c r="L438" s="33" t="str">
        <f t="shared" si="65"/>
        <v/>
      </c>
      <c r="M438" s="37" t="str">
        <f t="shared" si="66"/>
        <v/>
      </c>
      <c r="N438" s="70">
        <f t="shared" si="68"/>
        <v>0</v>
      </c>
    </row>
    <row r="439" spans="1:14" s="38" customFormat="1" ht="15">
      <c r="A439" s="39">
        <v>860</v>
      </c>
      <c r="B439" s="40" t="s">
        <v>455</v>
      </c>
      <c r="C439" s="31">
        <f t="shared" si="69"/>
        <v>1</v>
      </c>
      <c r="D439" s="32">
        <v>9</v>
      </c>
      <c r="E439" s="33">
        <v>11354032</v>
      </c>
      <c r="F439" s="34">
        <f t="shared" si="62"/>
        <v>54.986164442531212</v>
      </c>
      <c r="G439" s="34">
        <v>0</v>
      </c>
      <c r="H439" s="33">
        <v>18584</v>
      </c>
      <c r="I439" s="33">
        <v>0</v>
      </c>
      <c r="J439" s="35">
        <f t="shared" si="63"/>
        <v>0</v>
      </c>
      <c r="K439" s="36">
        <f t="shared" si="64"/>
        <v>54.986164442531212</v>
      </c>
      <c r="L439" s="33" t="str">
        <f t="shared" si="65"/>
        <v/>
      </c>
      <c r="M439" s="37" t="str">
        <f t="shared" si="66"/>
        <v/>
      </c>
      <c r="N439" s="70">
        <f t="shared" si="68"/>
        <v>0</v>
      </c>
    </row>
    <row r="440" spans="1:14" s="38" customFormat="1" ht="15">
      <c r="A440" s="39">
        <v>871</v>
      </c>
      <c r="B440" s="40" t="s">
        <v>456</v>
      </c>
      <c r="C440" s="31">
        <f t="shared" si="69"/>
        <v>1</v>
      </c>
      <c r="D440" s="32">
        <v>9</v>
      </c>
      <c r="E440" s="33">
        <v>23729613.205449998</v>
      </c>
      <c r="F440" s="34">
        <f t="shared" si="62"/>
        <v>126.17660336113079</v>
      </c>
      <c r="G440" s="34">
        <v>0</v>
      </c>
      <c r="H440" s="33">
        <v>16926</v>
      </c>
      <c r="I440" s="33">
        <v>0</v>
      </c>
      <c r="J440" s="35">
        <f t="shared" si="63"/>
        <v>0</v>
      </c>
      <c r="K440" s="36">
        <f t="shared" si="64"/>
        <v>126.17660336113079</v>
      </c>
      <c r="L440" s="33" t="str">
        <f t="shared" si="65"/>
        <v/>
      </c>
      <c r="M440" s="37" t="str">
        <f t="shared" si="66"/>
        <v/>
      </c>
      <c r="N440" s="70">
        <f t="shared" si="68"/>
        <v>0</v>
      </c>
    </row>
    <row r="441" spans="1:14" s="38" customFormat="1" ht="15">
      <c r="A441" s="39">
        <v>872</v>
      </c>
      <c r="B441" s="40" t="s">
        <v>457</v>
      </c>
      <c r="C441" s="31">
        <f t="shared" si="69"/>
        <v>1</v>
      </c>
      <c r="D441" s="32">
        <v>9</v>
      </c>
      <c r="E441" s="33">
        <v>21275269</v>
      </c>
      <c r="F441" s="34">
        <f t="shared" si="62"/>
        <v>121.828224852071</v>
      </c>
      <c r="G441" s="34">
        <v>0</v>
      </c>
      <c r="H441" s="33">
        <v>15717</v>
      </c>
      <c r="I441" s="33">
        <v>0</v>
      </c>
      <c r="J441" s="35">
        <f t="shared" si="63"/>
        <v>0</v>
      </c>
      <c r="K441" s="36">
        <f t="shared" si="64"/>
        <v>121.828224852071</v>
      </c>
      <c r="L441" s="33" t="str">
        <f t="shared" si="65"/>
        <v/>
      </c>
      <c r="M441" s="37" t="str">
        <f t="shared" si="66"/>
        <v/>
      </c>
      <c r="N441" s="70">
        <f t="shared" si="68"/>
        <v>0</v>
      </c>
    </row>
    <row r="442" spans="1:14" s="38" customFormat="1" ht="15">
      <c r="A442" s="39">
        <v>873</v>
      </c>
      <c r="B442" s="40" t="s">
        <v>458</v>
      </c>
      <c r="C442" s="31">
        <f t="shared" si="69"/>
        <v>1</v>
      </c>
      <c r="D442" s="32">
        <v>9</v>
      </c>
      <c r="E442" s="33">
        <v>10457168</v>
      </c>
      <c r="F442" s="34">
        <f t="shared" si="62"/>
        <v>54.96700852704123</v>
      </c>
      <c r="G442" s="34">
        <v>0</v>
      </c>
      <c r="H442" s="33">
        <v>17122</v>
      </c>
      <c r="I442" s="33">
        <v>0</v>
      </c>
      <c r="J442" s="35">
        <f t="shared" si="63"/>
        <v>0</v>
      </c>
      <c r="K442" s="36">
        <f t="shared" si="64"/>
        <v>54.96700852704123</v>
      </c>
      <c r="L442" s="33" t="str">
        <f t="shared" si="65"/>
        <v/>
      </c>
      <c r="M442" s="37" t="str">
        <f t="shared" si="66"/>
        <v/>
      </c>
      <c r="N442" s="70">
        <f t="shared" si="68"/>
        <v>0</v>
      </c>
    </row>
    <row r="443" spans="1:14" s="38" customFormat="1" ht="15">
      <c r="A443" s="39">
        <v>876</v>
      </c>
      <c r="B443" s="40" t="s">
        <v>459</v>
      </c>
      <c r="C443" s="31">
        <f t="shared" si="69"/>
        <v>1</v>
      </c>
      <c r="D443" s="32">
        <v>9</v>
      </c>
      <c r="E443" s="33">
        <v>16847850</v>
      </c>
      <c r="F443" s="34">
        <f t="shared" si="62"/>
        <v>101.56105157401205</v>
      </c>
      <c r="G443" s="34">
        <v>0</v>
      </c>
      <c r="H443" s="33">
        <v>14930</v>
      </c>
      <c r="I443" s="33">
        <v>0</v>
      </c>
      <c r="J443" s="35">
        <f t="shared" si="63"/>
        <v>0</v>
      </c>
      <c r="K443" s="36">
        <f t="shared" si="64"/>
        <v>101.56105157401205</v>
      </c>
      <c r="L443" s="33" t="str">
        <f t="shared" si="65"/>
        <v/>
      </c>
      <c r="M443" s="37" t="str">
        <f t="shared" si="66"/>
        <v/>
      </c>
      <c r="N443" s="70">
        <f t="shared" si="68"/>
        <v>0</v>
      </c>
    </row>
    <row r="444" spans="1:14" s="38" customFormat="1" ht="15">
      <c r="A444" s="39">
        <v>878</v>
      </c>
      <c r="B444" s="40" t="s">
        <v>460</v>
      </c>
      <c r="C444" s="31">
        <f t="shared" si="69"/>
        <v>1</v>
      </c>
      <c r="D444" s="32">
        <v>9</v>
      </c>
      <c r="E444" s="33">
        <v>14807834</v>
      </c>
      <c r="F444" s="34">
        <f t="shared" si="62"/>
        <v>87.401958289611756</v>
      </c>
      <c r="G444" s="34">
        <v>0</v>
      </c>
      <c r="H444" s="33">
        <v>15248</v>
      </c>
      <c r="I444" s="33">
        <v>0</v>
      </c>
      <c r="J444" s="35">
        <f t="shared" si="63"/>
        <v>0</v>
      </c>
      <c r="K444" s="36">
        <f t="shared" si="64"/>
        <v>87.401958289611756</v>
      </c>
      <c r="L444" s="33" t="str">
        <f t="shared" si="65"/>
        <v/>
      </c>
      <c r="M444" s="37" t="str">
        <f t="shared" si="66"/>
        <v/>
      </c>
      <c r="N444" s="70">
        <f t="shared" si="68"/>
        <v>0</v>
      </c>
    </row>
    <row r="445" spans="1:14" s="38" customFormat="1" ht="15">
      <c r="A445" s="39">
        <v>879</v>
      </c>
      <c r="B445" s="40" t="s">
        <v>461</v>
      </c>
      <c r="C445" s="31">
        <f t="shared" si="69"/>
        <v>1</v>
      </c>
      <c r="D445" s="32">
        <v>9</v>
      </c>
      <c r="E445" s="33">
        <v>12094448</v>
      </c>
      <c r="F445" s="34">
        <f t="shared" si="62"/>
        <v>66.049776699029124</v>
      </c>
      <c r="G445" s="34">
        <v>0</v>
      </c>
      <c r="H445" s="33">
        <v>16480</v>
      </c>
      <c r="I445" s="33">
        <v>0</v>
      </c>
      <c r="J445" s="35">
        <f t="shared" si="63"/>
        <v>0</v>
      </c>
      <c r="K445" s="36">
        <f t="shared" si="64"/>
        <v>66.049776699029124</v>
      </c>
      <c r="L445" s="33" t="str">
        <f t="shared" si="65"/>
        <v/>
      </c>
      <c r="M445" s="37" t="str">
        <f t="shared" si="66"/>
        <v/>
      </c>
      <c r="N445" s="70">
        <f t="shared" si="68"/>
        <v>0</v>
      </c>
    </row>
    <row r="446" spans="1:14" s="38" customFormat="1" ht="15">
      <c r="A446" s="39">
        <v>885</v>
      </c>
      <c r="B446" s="40" t="s">
        <v>462</v>
      </c>
      <c r="C446" s="31">
        <f t="shared" si="69"/>
        <v>1</v>
      </c>
      <c r="D446" s="32">
        <v>9</v>
      </c>
      <c r="E446" s="33">
        <v>19145943.532250002</v>
      </c>
      <c r="F446" s="34">
        <f t="shared" si="62"/>
        <v>98.011200608753782</v>
      </c>
      <c r="G446" s="34">
        <v>0</v>
      </c>
      <c r="H446" s="33">
        <v>17581</v>
      </c>
      <c r="I446" s="33">
        <v>0</v>
      </c>
      <c r="J446" s="35">
        <f t="shared" si="63"/>
        <v>0</v>
      </c>
      <c r="K446" s="36">
        <f t="shared" si="64"/>
        <v>98.011200608753782</v>
      </c>
      <c r="L446" s="33" t="str">
        <f t="shared" si="65"/>
        <v/>
      </c>
      <c r="M446" s="37" t="str">
        <f t="shared" si="66"/>
        <v/>
      </c>
      <c r="N446" s="70">
        <f t="shared" si="68"/>
        <v>0</v>
      </c>
    </row>
    <row r="447" spans="1:14" s="38" customFormat="1" ht="15">
      <c r="A447" s="39">
        <v>910</v>
      </c>
      <c r="B447" s="40" t="s">
        <v>463</v>
      </c>
      <c r="C447" s="31">
        <f t="shared" si="69"/>
        <v>1</v>
      </c>
      <c r="D447" s="32">
        <v>9</v>
      </c>
      <c r="E447" s="33">
        <v>5911375</v>
      </c>
      <c r="F447" s="34">
        <f t="shared" si="62"/>
        <v>34.457496761658028</v>
      </c>
      <c r="G447" s="34">
        <v>0</v>
      </c>
      <c r="H447" s="33">
        <v>15440</v>
      </c>
      <c r="I447" s="33">
        <v>0</v>
      </c>
      <c r="J447" s="35">
        <f t="shared" si="63"/>
        <v>0</v>
      </c>
      <c r="K447" s="36">
        <f t="shared" si="64"/>
        <v>34.457496761658028</v>
      </c>
      <c r="L447" s="33" t="str">
        <f t="shared" si="65"/>
        <v/>
      </c>
      <c r="M447" s="37" t="str">
        <f t="shared" si="66"/>
        <v/>
      </c>
      <c r="N447" s="70">
        <f t="shared" si="68"/>
        <v>0</v>
      </c>
    </row>
    <row r="448" spans="1:14" s="38" customFormat="1" ht="15">
      <c r="A448" s="39">
        <v>913</v>
      </c>
      <c r="B448" s="40" t="s">
        <v>464</v>
      </c>
      <c r="C448" s="31">
        <f t="shared" si="69"/>
        <v>1</v>
      </c>
      <c r="D448" s="32">
        <v>9</v>
      </c>
      <c r="E448" s="33">
        <v>10047110</v>
      </c>
      <c r="F448" s="34">
        <f t="shared" si="62"/>
        <v>44.081309413542627</v>
      </c>
      <c r="G448" s="34">
        <v>0</v>
      </c>
      <c r="H448" s="33">
        <v>20513</v>
      </c>
      <c r="I448" s="33">
        <v>0</v>
      </c>
      <c r="J448" s="35">
        <f t="shared" si="63"/>
        <v>0</v>
      </c>
      <c r="K448" s="36">
        <f t="shared" si="64"/>
        <v>44.081309413542627</v>
      </c>
      <c r="L448" s="33" t="str">
        <f t="shared" si="65"/>
        <v/>
      </c>
      <c r="M448" s="37" t="str">
        <f t="shared" si="66"/>
        <v/>
      </c>
      <c r="N448" s="70">
        <f t="shared" si="68"/>
        <v>0</v>
      </c>
    </row>
    <row r="449" spans="1:14">
      <c r="A449" s="44">
        <v>915</v>
      </c>
      <c r="B449" s="45" t="s">
        <v>465</v>
      </c>
      <c r="C449" s="46">
        <f t="shared" si="69"/>
        <v>1</v>
      </c>
      <c r="D449" s="47">
        <v>9</v>
      </c>
      <c r="E449" s="48">
        <v>4630130.9794999994</v>
      </c>
      <c r="F449" s="49">
        <f t="shared" si="62"/>
        <v>25.496315966409689</v>
      </c>
      <c r="G449" s="49">
        <v>0</v>
      </c>
      <c r="H449" s="33">
        <v>16344</v>
      </c>
      <c r="I449" s="48">
        <v>0</v>
      </c>
      <c r="J449" s="35">
        <f t="shared" si="63"/>
        <v>0</v>
      </c>
      <c r="K449" s="50">
        <f t="shared" si="64"/>
        <v>25.496315966409689</v>
      </c>
      <c r="L449" s="48" t="str">
        <f t="shared" si="65"/>
        <v/>
      </c>
      <c r="M449" s="51" t="str">
        <f t="shared" si="66"/>
        <v/>
      </c>
      <c r="N449" s="70">
        <f t="shared" si="68"/>
        <v>0</v>
      </c>
    </row>
    <row r="450" spans="1:14">
      <c r="A450" s="52">
        <v>999</v>
      </c>
      <c r="B450" s="53" t="s">
        <v>466</v>
      </c>
      <c r="C450" s="54" t="s">
        <v>467</v>
      </c>
      <c r="D450" s="55" t="s">
        <v>467</v>
      </c>
      <c r="E450" s="56">
        <f>SUM(E441:E449)</f>
        <v>115217128.51175</v>
      </c>
      <c r="F450" s="57">
        <f>SUM(F441:F449)</f>
        <v>633.85434269212931</v>
      </c>
      <c r="G450" s="57">
        <f>SUM(G441:G449)</f>
        <v>0</v>
      </c>
      <c r="H450" s="58" t="s">
        <v>467</v>
      </c>
      <c r="I450" s="58">
        <f>SUM(I441:I449)</f>
        <v>0</v>
      </c>
      <c r="J450" s="59" t="s">
        <v>467</v>
      </c>
      <c r="K450" s="60">
        <f>SUM(K441:K449)</f>
        <v>633.85434269212931</v>
      </c>
      <c r="L450" s="56">
        <f>SUM(L441:L449)</f>
        <v>0</v>
      </c>
      <c r="M450" s="61">
        <f>SUM(M441:M449)</f>
        <v>0</v>
      </c>
      <c r="N450" s="71" t="s">
        <v>467</v>
      </c>
    </row>
  </sheetData>
  <autoFilter ref="A8:N450">
    <sortState ref="A10:N451">
      <sortCondition ref="A9:A451"/>
    </sortState>
  </autoFilter>
  <mergeCells count="2">
    <mergeCell ref="D4:J4"/>
    <mergeCell ref="K4:M4"/>
  </mergeCells>
  <pageMargins left="0.24" right="0.24" top="0.64" bottom="0.64" header="0.34" footer="0.2"/>
  <pageSetup scale="54" fitToHeight="30" orientation="portrait" r:id="rId1"/>
  <headerFooter alignWithMargins="0"/>
  <ignoredErrors>
    <ignoredError sqref="N390 N367 N351:N356 N317:N324 N168:N173 N157 N136:N156 N158:N167 N174:N289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nsscaps</vt:lpstr>
    </vt:vector>
  </TitlesOfParts>
  <Company>Commonwealth of Mass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 School Spending Caps FY14</dc:title>
  <dc:creator>ESE</dc:creator>
  <cp:lastModifiedBy>ESE</cp:lastModifiedBy>
  <cp:lastPrinted>2013-02-26T22:37:02Z</cp:lastPrinted>
  <dcterms:created xsi:type="dcterms:W3CDTF">2013-02-22T22:04:45Z</dcterms:created>
  <dcterms:modified xsi:type="dcterms:W3CDTF">2013-03-01T20:53:55Z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Mar 1 2013</vt:lpwstr>
  </property>
</Properties>
</file>