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5895"/>
  </bookViews>
  <sheets>
    <sheet name="nsscaps" sheetId="1" r:id="rId1"/>
  </sheets>
  <externalReferences>
    <externalReference r:id="rId2"/>
    <externalReference r:id="rId3"/>
  </externalReferences>
  <definedNames>
    <definedName name="_xlnm._FilterDatabase" localSheetId="0" hidden="1">nsscaps!$A$9:$M$450</definedName>
    <definedName name="_Key1" hidden="1">[1]CALC!#REF!</definedName>
    <definedName name="_Key2" hidden="1">[1]CALC!#REF!</definedName>
    <definedName name="_Order1" hidden="1">255</definedName>
    <definedName name="_Order2" hidden="1">255</definedName>
    <definedName name="charates">[2]charates!$A$10:$L$788</definedName>
    <definedName name="charterinfo">[2]charterinfo!$A$10:$Q$86</definedName>
    <definedName name="code436">[2]codes!$A$10:$D$449</definedName>
    <definedName name="codeCHA">[2]codes!$E$10:$G$86</definedName>
    <definedName name="distdata">'[2]piv - distr'!$AB$10:$AM$449</definedName>
    <definedName name="distinfo">[2]distinfo!$A$10:$M$449</definedName>
    <definedName name="nsscheck">[2]nsscheck!$C$4:$J$246</definedName>
    <definedName name="_xlnm.Print_Titles" localSheetId="0">nsscaps!$4:$9</definedName>
    <definedName name="transp">[2]transp!$A$10:$B$25</definedName>
  </definedNames>
  <calcPr calcId="125725"/>
</workbook>
</file>

<file path=xl/calcChain.xml><?xml version="1.0" encoding="utf-8"?>
<calcChain xmlns="http://schemas.openxmlformats.org/spreadsheetml/2006/main">
  <c r="K449" i="1"/>
  <c r="H449"/>
  <c r="K448"/>
  <c r="H448"/>
  <c r="I448" s="1"/>
  <c r="L448" s="1"/>
  <c r="K447"/>
  <c r="H447"/>
  <c r="I447" s="1"/>
  <c r="L447" s="1"/>
  <c r="K446"/>
  <c r="H446"/>
  <c r="I446" s="1"/>
  <c r="L446" s="1"/>
  <c r="K445"/>
  <c r="H445"/>
  <c r="K444"/>
  <c r="H444"/>
  <c r="I444" s="1"/>
  <c r="L444" s="1"/>
  <c r="K443"/>
  <c r="H443"/>
  <c r="I443" s="1"/>
  <c r="L443" s="1"/>
  <c r="K442"/>
  <c r="H442"/>
  <c r="I442" s="1"/>
  <c r="L442" s="1"/>
  <c r="K441"/>
  <c r="H441"/>
  <c r="K440"/>
  <c r="H440"/>
  <c r="I440" s="1"/>
  <c r="L440" s="1"/>
  <c r="K439"/>
  <c r="H439"/>
  <c r="I439" s="1"/>
  <c r="L439" s="1"/>
  <c r="K438"/>
  <c r="H438"/>
  <c r="I438" s="1"/>
  <c r="L438" s="1"/>
  <c r="K437"/>
  <c r="H437"/>
  <c r="K436"/>
  <c r="H436"/>
  <c r="I436" s="1"/>
  <c r="L436" s="1"/>
  <c r="K435"/>
  <c r="H435"/>
  <c r="I435" s="1"/>
  <c r="L435" s="1"/>
  <c r="K434"/>
  <c r="H434"/>
  <c r="I434" s="1"/>
  <c r="L434" s="1"/>
  <c r="K433"/>
  <c r="H433"/>
  <c r="K432"/>
  <c r="H432"/>
  <c r="I432" s="1"/>
  <c r="L432" s="1"/>
  <c r="K431"/>
  <c r="H431"/>
  <c r="I431" s="1"/>
  <c r="L431" s="1"/>
  <c r="K430"/>
  <c r="H430"/>
  <c r="I430" s="1"/>
  <c r="L430" s="1"/>
  <c r="K429"/>
  <c r="H429"/>
  <c r="K428"/>
  <c r="H428"/>
  <c r="I428" s="1"/>
  <c r="L428" s="1"/>
  <c r="K427"/>
  <c r="H427"/>
  <c r="I427" s="1"/>
  <c r="L427" s="1"/>
  <c r="K426"/>
  <c r="H426"/>
  <c r="I426" s="1"/>
  <c r="L426" s="1"/>
  <c r="K425"/>
  <c r="H425"/>
  <c r="K424"/>
  <c r="H424"/>
  <c r="I424" s="1"/>
  <c r="L424" s="1"/>
  <c r="K423"/>
  <c r="H423"/>
  <c r="I423" s="1"/>
  <c r="L423" s="1"/>
  <c r="K422"/>
  <c r="H422"/>
  <c r="I422" s="1"/>
  <c r="L422" s="1"/>
  <c r="K421"/>
  <c r="H421"/>
  <c r="K420"/>
  <c r="H420"/>
  <c r="I420" s="1"/>
  <c r="L420" s="1"/>
  <c r="K419"/>
  <c r="H419"/>
  <c r="I419" s="1"/>
  <c r="L419" s="1"/>
  <c r="K418"/>
  <c r="H418"/>
  <c r="I418" s="1"/>
  <c r="L418" s="1"/>
  <c r="K417"/>
  <c r="H417"/>
  <c r="K416"/>
  <c r="H416"/>
  <c r="I416" s="1"/>
  <c r="L416" s="1"/>
  <c r="K415"/>
  <c r="H415"/>
  <c r="I415" s="1"/>
  <c r="L415" s="1"/>
  <c r="K414"/>
  <c r="H414"/>
  <c r="I414" s="1"/>
  <c r="L414" s="1"/>
  <c r="K413"/>
  <c r="H413"/>
  <c r="K412"/>
  <c r="H412"/>
  <c r="I412" s="1"/>
  <c r="L412" s="1"/>
  <c r="K411"/>
  <c r="H411"/>
  <c r="I411" s="1"/>
  <c r="L411" s="1"/>
  <c r="K410"/>
  <c r="H410"/>
  <c r="I410" s="1"/>
  <c r="L410" s="1"/>
  <c r="K409"/>
  <c r="H409"/>
  <c r="K408"/>
  <c r="H408"/>
  <c r="I408" s="1"/>
  <c r="L408" s="1"/>
  <c r="K407"/>
  <c r="H407"/>
  <c r="I407" s="1"/>
  <c r="L407" s="1"/>
  <c r="K406"/>
  <c r="H406"/>
  <c r="I406" s="1"/>
  <c r="L406" s="1"/>
  <c r="K405"/>
  <c r="H405"/>
  <c r="K404"/>
  <c r="H404"/>
  <c r="I404" s="1"/>
  <c r="L404" s="1"/>
  <c r="K403"/>
  <c r="H403"/>
  <c r="I403" s="1"/>
  <c r="L403" s="1"/>
  <c r="K402"/>
  <c r="H402"/>
  <c r="I402" s="1"/>
  <c r="L402" s="1"/>
  <c r="K401"/>
  <c r="H401"/>
  <c r="K400"/>
  <c r="H400"/>
  <c r="I400" s="1"/>
  <c r="L400" s="1"/>
  <c r="K399"/>
  <c r="H399"/>
  <c r="I399" s="1"/>
  <c r="L399" s="1"/>
  <c r="K398"/>
  <c r="H398"/>
  <c r="I398" s="1"/>
  <c r="L398" s="1"/>
  <c r="K397"/>
  <c r="H397"/>
  <c r="K396"/>
  <c r="H396"/>
  <c r="I396" s="1"/>
  <c r="L396" s="1"/>
  <c r="K395"/>
  <c r="H395"/>
  <c r="I395" s="1"/>
  <c r="L395" s="1"/>
  <c r="K394"/>
  <c r="H394"/>
  <c r="I394" s="1"/>
  <c r="L394" s="1"/>
  <c r="K393"/>
  <c r="H393"/>
  <c r="K392"/>
  <c r="H392"/>
  <c r="I392" s="1"/>
  <c r="L392" s="1"/>
  <c r="H391"/>
  <c r="I391" s="1"/>
  <c r="K390"/>
  <c r="H390"/>
  <c r="I390" s="1"/>
  <c r="L390" s="1"/>
  <c r="K389"/>
  <c r="H389"/>
  <c r="K388"/>
  <c r="H388"/>
  <c r="I388" s="1"/>
  <c r="L388" s="1"/>
  <c r="K387"/>
  <c r="H387"/>
  <c r="I387" s="1"/>
  <c r="L387" s="1"/>
  <c r="K386"/>
  <c r="H386"/>
  <c r="I386" s="1"/>
  <c r="L386" s="1"/>
  <c r="K385"/>
  <c r="H385"/>
  <c r="K384"/>
  <c r="H384"/>
  <c r="I384" s="1"/>
  <c r="L384" s="1"/>
  <c r="K383"/>
  <c r="H383"/>
  <c r="I383" s="1"/>
  <c r="L383" s="1"/>
  <c r="K382"/>
  <c r="H382"/>
  <c r="I382" s="1"/>
  <c r="L382" s="1"/>
  <c r="K381"/>
  <c r="H381"/>
  <c r="K380"/>
  <c r="H380"/>
  <c r="I380" s="1"/>
  <c r="L380" s="1"/>
  <c r="K379"/>
  <c r="H379"/>
  <c r="I379" s="1"/>
  <c r="L379" s="1"/>
  <c r="K378"/>
  <c r="H378"/>
  <c r="I378" s="1"/>
  <c r="L378" s="1"/>
  <c r="K377"/>
  <c r="H377"/>
  <c r="K376"/>
  <c r="H376"/>
  <c r="I376" s="1"/>
  <c r="L376" s="1"/>
  <c r="K375"/>
  <c r="H375"/>
  <c r="I375" s="1"/>
  <c r="L375" s="1"/>
  <c r="K374"/>
  <c r="H374"/>
  <c r="I374" s="1"/>
  <c r="L374" s="1"/>
  <c r="K373"/>
  <c r="H373"/>
  <c r="K372"/>
  <c r="H372"/>
  <c r="I372" s="1"/>
  <c r="L372" s="1"/>
  <c r="K371"/>
  <c r="H371"/>
  <c r="I371" s="1"/>
  <c r="L371" s="1"/>
  <c r="K370"/>
  <c r="H370"/>
  <c r="I370" s="1"/>
  <c r="L370" s="1"/>
  <c r="K369"/>
  <c r="H369"/>
  <c r="K368"/>
  <c r="L368" s="1"/>
  <c r="K367"/>
  <c r="H367"/>
  <c r="I367" s="1"/>
  <c r="L367" s="1"/>
  <c r="K366"/>
  <c r="H366"/>
  <c r="I366" s="1"/>
  <c r="L366" s="1"/>
  <c r="H365"/>
  <c r="K364"/>
  <c r="H364"/>
  <c r="I364" s="1"/>
  <c r="L364" s="1"/>
  <c r="K363"/>
  <c r="H363"/>
  <c r="I363" s="1"/>
  <c r="L363" s="1"/>
  <c r="K362"/>
  <c r="H362"/>
  <c r="I362" s="1"/>
  <c r="L362" s="1"/>
  <c r="K361"/>
  <c r="H361"/>
  <c r="I361" s="1"/>
  <c r="L361" s="1"/>
  <c r="K360"/>
  <c r="H360"/>
  <c r="I360" s="1"/>
  <c r="L360" s="1"/>
  <c r="K359"/>
  <c r="H359"/>
  <c r="I359" s="1"/>
  <c r="L359" s="1"/>
  <c r="K358"/>
  <c r="H358"/>
  <c r="I358"/>
  <c r="L358" s="1"/>
  <c r="H357"/>
  <c r="K356"/>
  <c r="H356"/>
  <c r="I356" s="1"/>
  <c r="L356" s="1"/>
  <c r="K355"/>
  <c r="H355"/>
  <c r="K354"/>
  <c r="H354"/>
  <c r="I354" s="1"/>
  <c r="L354" s="1"/>
  <c r="K353"/>
  <c r="H353"/>
  <c r="K351"/>
  <c r="H351"/>
  <c r="I351" s="1"/>
  <c r="L351" s="1"/>
  <c r="K350"/>
  <c r="H350"/>
  <c r="I350" s="1"/>
  <c r="L350" s="1"/>
  <c r="K349"/>
  <c r="H349"/>
  <c r="I349"/>
  <c r="L349" s="1"/>
  <c r="K348"/>
  <c r="H348"/>
  <c r="I348" s="1"/>
  <c r="L348" s="1"/>
  <c r="K347"/>
  <c r="H347"/>
  <c r="I347" s="1"/>
  <c r="L347" s="1"/>
  <c r="K346"/>
  <c r="H346"/>
  <c r="I346" s="1"/>
  <c r="L346" s="1"/>
  <c r="K345"/>
  <c r="H345"/>
  <c r="I345" s="1"/>
  <c r="L345" s="1"/>
  <c r="K344"/>
  <c r="H344"/>
  <c r="I344" s="1"/>
  <c r="L344" s="1"/>
  <c r="K343"/>
  <c r="H343"/>
  <c r="I343" s="1"/>
  <c r="L343" s="1"/>
  <c r="K342"/>
  <c r="H342"/>
  <c r="I342" s="1"/>
  <c r="L342" s="1"/>
  <c r="K341"/>
  <c r="H341"/>
  <c r="I341" s="1"/>
  <c r="L341" s="1"/>
  <c r="K340"/>
  <c r="H340"/>
  <c r="I340" s="1"/>
  <c r="L340" s="1"/>
  <c r="K339"/>
  <c r="H339"/>
  <c r="I339" s="1"/>
  <c r="L339" s="1"/>
  <c r="K338"/>
  <c r="H338"/>
  <c r="I338" s="1"/>
  <c r="L338" s="1"/>
  <c r="K337"/>
  <c r="H337"/>
  <c r="I337" s="1"/>
  <c r="L337" s="1"/>
  <c r="K336"/>
  <c r="H336"/>
  <c r="I336" s="1"/>
  <c r="L336" s="1"/>
  <c r="K335"/>
  <c r="H335"/>
  <c r="I335" s="1"/>
  <c r="L335" s="1"/>
  <c r="K334"/>
  <c r="H334"/>
  <c r="I334" s="1"/>
  <c r="L334" s="1"/>
  <c r="K333"/>
  <c r="H333"/>
  <c r="I333" s="1"/>
  <c r="L333" s="1"/>
  <c r="K332"/>
  <c r="H332"/>
  <c r="I332" s="1"/>
  <c r="L332" s="1"/>
  <c r="K331"/>
  <c r="H331"/>
  <c r="I331" s="1"/>
  <c r="L331" s="1"/>
  <c r="K330"/>
  <c r="H330"/>
  <c r="I330" s="1"/>
  <c r="L330" s="1"/>
  <c r="K329"/>
  <c r="H329"/>
  <c r="I329" s="1"/>
  <c r="L329" s="1"/>
  <c r="K328"/>
  <c r="H328"/>
  <c r="I328" s="1"/>
  <c r="L328" s="1"/>
  <c r="K327"/>
  <c r="H327"/>
  <c r="I327" s="1"/>
  <c r="L327" s="1"/>
  <c r="K326"/>
  <c r="H326"/>
  <c r="I326" s="1"/>
  <c r="L326" s="1"/>
  <c r="H325"/>
  <c r="I325" s="1"/>
  <c r="K324"/>
  <c r="H324"/>
  <c r="K323"/>
  <c r="H323"/>
  <c r="I323" s="1"/>
  <c r="L323" s="1"/>
  <c r="K322"/>
  <c r="H322"/>
  <c r="I322" s="1"/>
  <c r="L322" s="1"/>
  <c r="K321"/>
  <c r="H321"/>
  <c r="I321" s="1"/>
  <c r="L321" s="1"/>
  <c r="K320"/>
  <c r="H320"/>
  <c r="I320" s="1"/>
  <c r="L320" s="1"/>
  <c r="K319"/>
  <c r="H319"/>
  <c r="I319" s="1"/>
  <c r="L319" s="1"/>
  <c r="H318"/>
  <c r="I318" s="1"/>
  <c r="K317"/>
  <c r="H317"/>
  <c r="I317" s="1"/>
  <c r="L317" s="1"/>
  <c r="K316"/>
  <c r="H316"/>
  <c r="K315"/>
  <c r="H315"/>
  <c r="I315" s="1"/>
  <c r="L315" s="1"/>
  <c r="K314"/>
  <c r="H314"/>
  <c r="I314" s="1"/>
  <c r="L314" s="1"/>
  <c r="K313"/>
  <c r="H313"/>
  <c r="I313" s="1"/>
  <c r="L313" s="1"/>
  <c r="K312"/>
  <c r="H312"/>
  <c r="I312" s="1"/>
  <c r="L312" s="1"/>
  <c r="K311"/>
  <c r="H311"/>
  <c r="I311" s="1"/>
  <c r="L311" s="1"/>
  <c r="K310"/>
  <c r="H310"/>
  <c r="I310" s="1"/>
  <c r="L310" s="1"/>
  <c r="K309"/>
  <c r="H309"/>
  <c r="I309" s="1"/>
  <c r="L309" s="1"/>
  <c r="K308"/>
  <c r="H308"/>
  <c r="I308" s="1"/>
  <c r="L308" s="1"/>
  <c r="K307"/>
  <c r="H307"/>
  <c r="I307" s="1"/>
  <c r="L307" s="1"/>
  <c r="K306"/>
  <c r="H306"/>
  <c r="I306" s="1"/>
  <c r="L306" s="1"/>
  <c r="K305"/>
  <c r="H305"/>
  <c r="I305" s="1"/>
  <c r="L305" s="1"/>
  <c r="K304"/>
  <c r="H304"/>
  <c r="K303"/>
  <c r="H303"/>
  <c r="I303" s="1"/>
  <c r="L303" s="1"/>
  <c r="K302"/>
  <c r="H302"/>
  <c r="I302" s="1"/>
  <c r="L302" s="1"/>
  <c r="K301"/>
  <c r="H301"/>
  <c r="I301" s="1"/>
  <c r="L301" s="1"/>
  <c r="K300"/>
  <c r="H300"/>
  <c r="K299"/>
  <c r="H299"/>
  <c r="I299" s="1"/>
  <c r="L299" s="1"/>
  <c r="K298"/>
  <c r="H298"/>
  <c r="I298" s="1"/>
  <c r="L298" s="1"/>
  <c r="K297"/>
  <c r="H297"/>
  <c r="I297" s="1"/>
  <c r="L297" s="1"/>
  <c r="K296"/>
  <c r="H296"/>
  <c r="K295"/>
  <c r="H295"/>
  <c r="I295" s="1"/>
  <c r="L295" s="1"/>
  <c r="K294"/>
  <c r="H294"/>
  <c r="I294" s="1"/>
  <c r="L294" s="1"/>
  <c r="K293"/>
  <c r="H293"/>
  <c r="I293" s="1"/>
  <c r="L293" s="1"/>
  <c r="K292"/>
  <c r="H292"/>
  <c r="I292" s="1"/>
  <c r="L292" s="1"/>
  <c r="K291"/>
  <c r="H291"/>
  <c r="I291" s="1"/>
  <c r="L291" s="1"/>
  <c r="H290"/>
  <c r="I290" s="1"/>
  <c r="K289"/>
  <c r="H289"/>
  <c r="I289" s="1"/>
  <c r="L289" s="1"/>
  <c r="K288"/>
  <c r="H288"/>
  <c r="I288" s="1"/>
  <c r="L288" s="1"/>
  <c r="K287"/>
  <c r="H287"/>
  <c r="I287" s="1"/>
  <c r="L287" s="1"/>
  <c r="H286"/>
  <c r="I286" s="1"/>
  <c r="K285"/>
  <c r="H285"/>
  <c r="I285" s="1"/>
  <c r="L285" s="1"/>
  <c r="K284"/>
  <c r="H284"/>
  <c r="K283"/>
  <c r="L283" s="1"/>
  <c r="K282"/>
  <c r="H282"/>
  <c r="I282" s="1"/>
  <c r="L282" s="1"/>
  <c r="K281"/>
  <c r="H281"/>
  <c r="I281" s="1"/>
  <c r="L281" s="1"/>
  <c r="K280"/>
  <c r="H280"/>
  <c r="K279"/>
  <c r="H279"/>
  <c r="I279" s="1"/>
  <c r="L279" s="1"/>
  <c r="K278"/>
  <c r="H278"/>
  <c r="I278" s="1"/>
  <c r="L278" s="1"/>
  <c r="K277"/>
  <c r="H277"/>
  <c r="I277" s="1"/>
  <c r="L277" s="1"/>
  <c r="K276"/>
  <c r="H276"/>
  <c r="I276" s="1"/>
  <c r="L276" s="1"/>
  <c r="K275"/>
  <c r="H275"/>
  <c r="I275" s="1"/>
  <c r="L275" s="1"/>
  <c r="K274"/>
  <c r="H274"/>
  <c r="I274" s="1"/>
  <c r="L274" s="1"/>
  <c r="K273"/>
  <c r="H273"/>
  <c r="I273" s="1"/>
  <c r="L273" s="1"/>
  <c r="K272"/>
  <c r="H272"/>
  <c r="K271"/>
  <c r="H271"/>
  <c r="I271" s="1"/>
  <c r="L271" s="1"/>
  <c r="K270"/>
  <c r="H270"/>
  <c r="I270" s="1"/>
  <c r="L270" s="1"/>
  <c r="K269"/>
  <c r="H269"/>
  <c r="I269" s="1"/>
  <c r="L269" s="1"/>
  <c r="K268"/>
  <c r="H268"/>
  <c r="I268" s="1"/>
  <c r="L268" s="1"/>
  <c r="K267"/>
  <c r="L267" s="1"/>
  <c r="K266"/>
  <c r="H266"/>
  <c r="I266" s="1"/>
  <c r="L266" s="1"/>
  <c r="K265"/>
  <c r="H265"/>
  <c r="I265" s="1"/>
  <c r="L265" s="1"/>
  <c r="K264"/>
  <c r="H264"/>
  <c r="I264" s="1"/>
  <c r="L264" s="1"/>
  <c r="K263"/>
  <c r="H263"/>
  <c r="I263" s="1"/>
  <c r="L263" s="1"/>
  <c r="K262"/>
  <c r="H262"/>
  <c r="I262" s="1"/>
  <c r="L262" s="1"/>
  <c r="K261"/>
  <c r="H261"/>
  <c r="I261" s="1"/>
  <c r="L261" s="1"/>
  <c r="K260"/>
  <c r="H260"/>
  <c r="K259"/>
  <c r="H259"/>
  <c r="I259" s="1"/>
  <c r="L259" s="1"/>
  <c r="K258"/>
  <c r="H258"/>
  <c r="I258" s="1"/>
  <c r="L258" s="1"/>
  <c r="K257"/>
  <c r="H257"/>
  <c r="I257" s="1"/>
  <c r="L257" s="1"/>
  <c r="K256"/>
  <c r="H256"/>
  <c r="I256" s="1"/>
  <c r="L256" s="1"/>
  <c r="K255"/>
  <c r="H255"/>
  <c r="I255" s="1"/>
  <c r="L255" s="1"/>
  <c r="K254"/>
  <c r="H254"/>
  <c r="I254" s="1"/>
  <c r="L254" s="1"/>
  <c r="K253"/>
  <c r="L253" s="1"/>
  <c r="K252"/>
  <c r="H252"/>
  <c r="K251"/>
  <c r="L251" s="1"/>
  <c r="K250"/>
  <c r="H250"/>
  <c r="I250" s="1"/>
  <c r="L250" s="1"/>
  <c r="K249"/>
  <c r="H249"/>
  <c r="I249" s="1"/>
  <c r="L249" s="1"/>
  <c r="K248"/>
  <c r="H248"/>
  <c r="K247"/>
  <c r="H247"/>
  <c r="I247" s="1"/>
  <c r="L247" s="1"/>
  <c r="K246"/>
  <c r="H246"/>
  <c r="I246" s="1"/>
  <c r="L246" s="1"/>
  <c r="K245"/>
  <c r="H245"/>
  <c r="I245" s="1"/>
  <c r="L245" s="1"/>
  <c r="K244"/>
  <c r="H244"/>
  <c r="I244" s="1"/>
  <c r="L244" s="1"/>
  <c r="K243"/>
  <c r="H243"/>
  <c r="I243" s="1"/>
  <c r="L243" s="1"/>
  <c r="K242"/>
  <c r="H242"/>
  <c r="I242" s="1"/>
  <c r="L242" s="1"/>
  <c r="K241"/>
  <c r="H241"/>
  <c r="I241" s="1"/>
  <c r="L241" s="1"/>
  <c r="K240"/>
  <c r="H240"/>
  <c r="K239"/>
  <c r="H239"/>
  <c r="I239" s="1"/>
  <c r="L239" s="1"/>
  <c r="K238"/>
  <c r="H238"/>
  <c r="K237"/>
  <c r="H237"/>
  <c r="I237" s="1"/>
  <c r="L237" s="1"/>
  <c r="K236"/>
  <c r="H236"/>
  <c r="K235"/>
  <c r="H235"/>
  <c r="I235" s="1"/>
  <c r="L235" s="1"/>
  <c r="K234"/>
  <c r="H234"/>
  <c r="I234" s="1"/>
  <c r="L234" s="1"/>
  <c r="K233"/>
  <c r="H233"/>
  <c r="I233" s="1"/>
  <c r="L233" s="1"/>
  <c r="H232"/>
  <c r="K231"/>
  <c r="H231"/>
  <c r="I231" s="1"/>
  <c r="L231" s="1"/>
  <c r="K230"/>
  <c r="H230"/>
  <c r="K229"/>
  <c r="H229"/>
  <c r="I229" s="1"/>
  <c r="L229" s="1"/>
  <c r="K228"/>
  <c r="H228"/>
  <c r="K227"/>
  <c r="H227"/>
  <c r="I227" s="1"/>
  <c r="L227" s="1"/>
  <c r="K226"/>
  <c r="H226"/>
  <c r="K225"/>
  <c r="H225"/>
  <c r="I225" s="1"/>
  <c r="L225" s="1"/>
  <c r="K224"/>
  <c r="H224"/>
  <c r="K223"/>
  <c r="H223"/>
  <c r="I223" s="1"/>
  <c r="L223" s="1"/>
  <c r="K222"/>
  <c r="H222"/>
  <c r="K221"/>
  <c r="H221"/>
  <c r="I221" s="1"/>
  <c r="L221" s="1"/>
  <c r="K220"/>
  <c r="H220"/>
  <c r="K219"/>
  <c r="H219"/>
  <c r="I219" s="1"/>
  <c r="L219" s="1"/>
  <c r="H218"/>
  <c r="K217"/>
  <c r="H217"/>
  <c r="I217" s="1"/>
  <c r="L217" s="1"/>
  <c r="K216"/>
  <c r="H216"/>
  <c r="K215"/>
  <c r="H215"/>
  <c r="I215" s="1"/>
  <c r="L215" s="1"/>
  <c r="K214"/>
  <c r="H214"/>
  <c r="I214" s="1"/>
  <c r="L214" s="1"/>
  <c r="K213"/>
  <c r="H213"/>
  <c r="I213" s="1"/>
  <c r="L213" s="1"/>
  <c r="K212"/>
  <c r="H212"/>
  <c r="I212" s="1"/>
  <c r="L212" s="1"/>
  <c r="K211"/>
  <c r="H211"/>
  <c r="I211" s="1"/>
  <c r="L211" s="1"/>
  <c r="H210"/>
  <c r="I210" s="1"/>
  <c r="K209"/>
  <c r="H209"/>
  <c r="I209" s="1"/>
  <c r="L209" s="1"/>
  <c r="K208"/>
  <c r="H208"/>
  <c r="K207"/>
  <c r="H207"/>
  <c r="I207" s="1"/>
  <c r="L207" s="1"/>
  <c r="K206"/>
  <c r="H206"/>
  <c r="I206" s="1"/>
  <c r="L206" s="1"/>
  <c r="K205"/>
  <c r="H205"/>
  <c r="I205" s="1"/>
  <c r="L205" s="1"/>
  <c r="K204"/>
  <c r="H204"/>
  <c r="I204" s="1"/>
  <c r="L204" s="1"/>
  <c r="K203"/>
  <c r="H203"/>
  <c r="I203" s="1"/>
  <c r="L203" s="1"/>
  <c r="K202"/>
  <c r="H202"/>
  <c r="I202" s="1"/>
  <c r="L202" s="1"/>
  <c r="K201"/>
  <c r="H201"/>
  <c r="I201" s="1"/>
  <c r="L201" s="1"/>
  <c r="K200"/>
  <c r="H200"/>
  <c r="K199"/>
  <c r="H199"/>
  <c r="I199" s="1"/>
  <c r="L199" s="1"/>
  <c r="K198"/>
  <c r="H198"/>
  <c r="I198" s="1"/>
  <c r="L198" s="1"/>
  <c r="K197"/>
  <c r="H197"/>
  <c r="I197" s="1"/>
  <c r="L197" s="1"/>
  <c r="K196"/>
  <c r="H196"/>
  <c r="K195"/>
  <c r="H195"/>
  <c r="I195" s="1"/>
  <c r="L195" s="1"/>
  <c r="K194"/>
  <c r="H194"/>
  <c r="I194" s="1"/>
  <c r="L194" s="1"/>
  <c r="K193"/>
  <c r="H193"/>
  <c r="I193" s="1"/>
  <c r="L193" s="1"/>
  <c r="K192"/>
  <c r="H192"/>
  <c r="I192" s="1"/>
  <c r="L192" s="1"/>
  <c r="K191"/>
  <c r="H191"/>
  <c r="I191" s="1"/>
  <c r="L191" s="1"/>
  <c r="H190"/>
  <c r="I190" s="1"/>
  <c r="K189"/>
  <c r="H189"/>
  <c r="I189" s="1"/>
  <c r="L189" s="1"/>
  <c r="K188"/>
  <c r="H188"/>
  <c r="I188" s="1"/>
  <c r="L188" s="1"/>
  <c r="K187"/>
  <c r="H187"/>
  <c r="I187" s="1"/>
  <c r="L187" s="1"/>
  <c r="K186"/>
  <c r="H186"/>
  <c r="I186" s="1"/>
  <c r="L186" s="1"/>
  <c r="K185"/>
  <c r="H185"/>
  <c r="I185" s="1"/>
  <c r="L185" s="1"/>
  <c r="K184"/>
  <c r="H184"/>
  <c r="K183"/>
  <c r="H183"/>
  <c r="I183" s="1"/>
  <c r="L183" s="1"/>
  <c r="K182"/>
  <c r="H182"/>
  <c r="I182" s="1"/>
  <c r="L182" s="1"/>
  <c r="K181"/>
  <c r="H181"/>
  <c r="I181" s="1"/>
  <c r="L181" s="1"/>
  <c r="K180"/>
  <c r="H180"/>
  <c r="K179"/>
  <c r="H179"/>
  <c r="I179" s="1"/>
  <c r="L179" s="1"/>
  <c r="K178"/>
  <c r="H178"/>
  <c r="I178" s="1"/>
  <c r="L178" s="1"/>
  <c r="K177"/>
  <c r="H177"/>
  <c r="I177" s="1"/>
  <c r="L177" s="1"/>
  <c r="K176"/>
  <c r="H176"/>
  <c r="K175"/>
  <c r="H175"/>
  <c r="I175" s="1"/>
  <c r="L175" s="1"/>
  <c r="H174"/>
  <c r="I174" s="1"/>
  <c r="K173"/>
  <c r="H173"/>
  <c r="I173" s="1"/>
  <c r="L173" s="1"/>
  <c r="H172"/>
  <c r="K171"/>
  <c r="H171"/>
  <c r="I171" s="1"/>
  <c r="L171" s="1"/>
  <c r="K170"/>
  <c r="H170"/>
  <c r="I170" s="1"/>
  <c r="L170" s="1"/>
  <c r="K169"/>
  <c r="L169" s="1"/>
  <c r="K168"/>
  <c r="H168"/>
  <c r="K167"/>
  <c r="H167"/>
  <c r="I167" s="1"/>
  <c r="L167" s="1"/>
  <c r="K166"/>
  <c r="H166"/>
  <c r="K165"/>
  <c r="H165"/>
  <c r="I165" s="1"/>
  <c r="L165" s="1"/>
  <c r="K164"/>
  <c r="H164"/>
  <c r="K163"/>
  <c r="H163"/>
  <c r="I163" s="1"/>
  <c r="L163" s="1"/>
  <c r="K162"/>
  <c r="H162"/>
  <c r="K161"/>
  <c r="H161"/>
  <c r="I161" s="1"/>
  <c r="L161" s="1"/>
  <c r="K160"/>
  <c r="H160"/>
  <c r="K159"/>
  <c r="H159"/>
  <c r="I159" s="1"/>
  <c r="L159" s="1"/>
  <c r="H158"/>
  <c r="K157"/>
  <c r="H157"/>
  <c r="I157" s="1"/>
  <c r="L157" s="1"/>
  <c r="K156"/>
  <c r="H156"/>
  <c r="I156" s="1"/>
  <c r="L156" s="1"/>
  <c r="K155"/>
  <c r="H155"/>
  <c r="I155" s="1"/>
  <c r="L155" s="1"/>
  <c r="K154"/>
  <c r="H154"/>
  <c r="K153"/>
  <c r="H153"/>
  <c r="I153" s="1"/>
  <c r="L153" s="1"/>
  <c r="K152"/>
  <c r="H152"/>
  <c r="I152" s="1"/>
  <c r="L152" s="1"/>
  <c r="K151"/>
  <c r="H151"/>
  <c r="I151" s="1"/>
  <c r="L151" s="1"/>
  <c r="K150"/>
  <c r="H150"/>
  <c r="K149"/>
  <c r="H149"/>
  <c r="I149" s="1"/>
  <c r="L149" s="1"/>
  <c r="K148"/>
  <c r="H148"/>
  <c r="K147"/>
  <c r="H147"/>
  <c r="I147" s="1"/>
  <c r="L147" s="1"/>
  <c r="H146"/>
  <c r="K145"/>
  <c r="H145"/>
  <c r="I145" s="1"/>
  <c r="L145" s="1"/>
  <c r="K144"/>
  <c r="H144"/>
  <c r="K143"/>
  <c r="H143"/>
  <c r="I143" s="1"/>
  <c r="L143" s="1"/>
  <c r="K142"/>
  <c r="H142"/>
  <c r="K141"/>
  <c r="H141"/>
  <c r="I141" s="1"/>
  <c r="L141" s="1"/>
  <c r="K140"/>
  <c r="H140"/>
  <c r="K139"/>
  <c r="H139"/>
  <c r="I139" s="1"/>
  <c r="L139" s="1"/>
  <c r="K138"/>
  <c r="H138"/>
  <c r="I138" s="1"/>
  <c r="L138" s="1"/>
  <c r="K137"/>
  <c r="L137" s="1"/>
  <c r="K136"/>
  <c r="H136"/>
  <c r="I136" s="1"/>
  <c r="L136" s="1"/>
  <c r="K135"/>
  <c r="H135"/>
  <c r="I135" s="1"/>
  <c r="L135" s="1"/>
  <c r="K134"/>
  <c r="H134"/>
  <c r="K133"/>
  <c r="H133"/>
  <c r="I133" s="1"/>
  <c r="L133" s="1"/>
  <c r="K132"/>
  <c r="H132"/>
  <c r="I132" s="1"/>
  <c r="L132" s="1"/>
  <c r="K131"/>
  <c r="H131"/>
  <c r="I131" s="1"/>
  <c r="L131" s="1"/>
  <c r="K130"/>
  <c r="H130"/>
  <c r="K129"/>
  <c r="H129"/>
  <c r="I129" s="1"/>
  <c r="L129" s="1"/>
  <c r="K128"/>
  <c r="H128"/>
  <c r="I128" s="1"/>
  <c r="L128" s="1"/>
  <c r="K127"/>
  <c r="H127"/>
  <c r="I127" s="1"/>
  <c r="L127" s="1"/>
  <c r="K126"/>
  <c r="H126"/>
  <c r="K125"/>
  <c r="H125"/>
  <c r="I125" s="1"/>
  <c r="L125" s="1"/>
  <c r="K124"/>
  <c r="H124"/>
  <c r="I124" s="1"/>
  <c r="L124" s="1"/>
  <c r="K123"/>
  <c r="H123"/>
  <c r="I123" s="1"/>
  <c r="L123" s="1"/>
  <c r="K122"/>
  <c r="H122"/>
  <c r="I122" s="1"/>
  <c r="L122" s="1"/>
  <c r="K121"/>
  <c r="H121"/>
  <c r="I121" s="1"/>
  <c r="L121" s="1"/>
  <c r="K120"/>
  <c r="H120"/>
  <c r="I120" s="1"/>
  <c r="L120" s="1"/>
  <c r="K119"/>
  <c r="H119"/>
  <c r="I119" s="1"/>
  <c r="L119" s="1"/>
  <c r="K118"/>
  <c r="H118"/>
  <c r="I118" s="1"/>
  <c r="L118" s="1"/>
  <c r="K117"/>
  <c r="H117"/>
  <c r="I117"/>
  <c r="L117" s="1"/>
  <c r="K116"/>
  <c r="H116"/>
  <c r="I116" s="1"/>
  <c r="L116" s="1"/>
  <c r="K115"/>
  <c r="H115"/>
  <c r="I115" s="1"/>
  <c r="L115" s="1"/>
  <c r="K114"/>
  <c r="H114"/>
  <c r="K113"/>
  <c r="H113"/>
  <c r="I113" s="1"/>
  <c r="L113" s="1"/>
  <c r="H112"/>
  <c r="I112" s="1"/>
  <c r="K111"/>
  <c r="H111"/>
  <c r="I111" s="1"/>
  <c r="L111" s="1"/>
  <c r="K110"/>
  <c r="H110"/>
  <c r="K109"/>
  <c r="H109"/>
  <c r="I109" s="1"/>
  <c r="L109" s="1"/>
  <c r="K108"/>
  <c r="H108"/>
  <c r="I108" s="1"/>
  <c r="L108" s="1"/>
  <c r="K107"/>
  <c r="H107"/>
  <c r="I107" s="1"/>
  <c r="L107" s="1"/>
  <c r="H106"/>
  <c r="K105"/>
  <c r="H105"/>
  <c r="I105" s="1"/>
  <c r="L105" s="1"/>
  <c r="H104"/>
  <c r="I104" s="1"/>
  <c r="K103"/>
  <c r="H103"/>
  <c r="I103" s="1"/>
  <c r="L103" s="1"/>
  <c r="H102"/>
  <c r="K101"/>
  <c r="H101"/>
  <c r="I101" s="1"/>
  <c r="L101" s="1"/>
  <c r="K100"/>
  <c r="H100"/>
  <c r="I100" s="1"/>
  <c r="L100" s="1"/>
  <c r="K99"/>
  <c r="H99"/>
  <c r="I99" s="1"/>
  <c r="L99" s="1"/>
  <c r="K98"/>
  <c r="H98"/>
  <c r="K97"/>
  <c r="H97"/>
  <c r="I97" s="1"/>
  <c r="L97" s="1"/>
  <c r="K96"/>
  <c r="H96"/>
  <c r="I96" s="1"/>
  <c r="L96" s="1"/>
  <c r="K95"/>
  <c r="H95"/>
  <c r="I95" s="1"/>
  <c r="L95" s="1"/>
  <c r="K94"/>
  <c r="H94"/>
  <c r="K93"/>
  <c r="H93"/>
  <c r="I93" s="1"/>
  <c r="L93" s="1"/>
  <c r="K92"/>
  <c r="H92"/>
  <c r="I92" s="1"/>
  <c r="L92" s="1"/>
  <c r="K91"/>
  <c r="H91"/>
  <c r="I91" s="1"/>
  <c r="L91" s="1"/>
  <c r="K90"/>
  <c r="H90"/>
  <c r="I90" s="1"/>
  <c r="L90" s="1"/>
  <c r="K89"/>
  <c r="H89"/>
  <c r="I89" s="1"/>
  <c r="L89" s="1"/>
  <c r="K88"/>
  <c r="H88"/>
  <c r="I88" s="1"/>
  <c r="L88" s="1"/>
  <c r="K87"/>
  <c r="H87"/>
  <c r="I87" s="1"/>
  <c r="L87" s="1"/>
  <c r="K86"/>
  <c r="H86"/>
  <c r="K85"/>
  <c r="H85"/>
  <c r="I85" s="1"/>
  <c r="L85" s="1"/>
  <c r="K84"/>
  <c r="H84"/>
  <c r="I84" s="1"/>
  <c r="L84" s="1"/>
  <c r="K83"/>
  <c r="H83"/>
  <c r="I83" s="1"/>
  <c r="L83" s="1"/>
  <c r="K82"/>
  <c r="H82"/>
  <c r="K81"/>
  <c r="H81"/>
  <c r="I81" s="1"/>
  <c r="L81" s="1"/>
  <c r="K80"/>
  <c r="H80"/>
  <c r="I80" s="1"/>
  <c r="L80" s="1"/>
  <c r="K79"/>
  <c r="H79"/>
  <c r="I79" s="1"/>
  <c r="L79" s="1"/>
  <c r="K78"/>
  <c r="H78"/>
  <c r="I78" s="1"/>
  <c r="L78" s="1"/>
  <c r="K77"/>
  <c r="H77"/>
  <c r="I77" s="1"/>
  <c r="L77" s="1"/>
  <c r="K76"/>
  <c r="H76"/>
  <c r="I76" s="1"/>
  <c r="L76" s="1"/>
  <c r="K75"/>
  <c r="H75"/>
  <c r="I75" s="1"/>
  <c r="L75" s="1"/>
  <c r="K74"/>
  <c r="H74"/>
  <c r="K73"/>
  <c r="H73"/>
  <c r="I73" s="1"/>
  <c r="L73" s="1"/>
  <c r="K72"/>
  <c r="H72"/>
  <c r="I72" s="1"/>
  <c r="L72" s="1"/>
  <c r="K71"/>
  <c r="H71"/>
  <c r="I71" s="1"/>
  <c r="L71" s="1"/>
  <c r="K70"/>
  <c r="H70"/>
  <c r="K69"/>
  <c r="H69"/>
  <c r="I69" s="1"/>
  <c r="L69" s="1"/>
  <c r="K68"/>
  <c r="H68"/>
  <c r="I68" s="1"/>
  <c r="L68" s="1"/>
  <c r="K67"/>
  <c r="H67"/>
  <c r="I67" s="1"/>
  <c r="L67" s="1"/>
  <c r="H66"/>
  <c r="K65"/>
  <c r="H65"/>
  <c r="I65" s="1"/>
  <c r="L65" s="1"/>
  <c r="K64"/>
  <c r="H64"/>
  <c r="I64" s="1"/>
  <c r="L64" s="1"/>
  <c r="K63"/>
  <c r="H63"/>
  <c r="I63" s="1"/>
  <c r="L63" s="1"/>
  <c r="K62"/>
  <c r="H62"/>
  <c r="I62" s="1"/>
  <c r="L62" s="1"/>
  <c r="K61"/>
  <c r="H61"/>
  <c r="I61" s="1"/>
  <c r="L61" s="1"/>
  <c r="K60"/>
  <c r="H60"/>
  <c r="I60" s="1"/>
  <c r="L60" s="1"/>
  <c r="K59"/>
  <c r="H59"/>
  <c r="I59" s="1"/>
  <c r="L59" s="1"/>
  <c r="K58"/>
  <c r="H58"/>
  <c r="K57"/>
  <c r="H57"/>
  <c r="I57" s="1"/>
  <c r="L57" s="1"/>
  <c r="K56"/>
  <c r="H56"/>
  <c r="I56" s="1"/>
  <c r="L56" s="1"/>
  <c r="K55"/>
  <c r="H55"/>
  <c r="I55" s="1"/>
  <c r="L55" s="1"/>
  <c r="K54"/>
  <c r="H54"/>
  <c r="K53"/>
  <c r="L53" s="1"/>
  <c r="K52"/>
  <c r="H52"/>
  <c r="I52" s="1"/>
  <c r="L52" s="1"/>
  <c r="K51"/>
  <c r="H51"/>
  <c r="I51" s="1"/>
  <c r="L51" s="1"/>
  <c r="K50"/>
  <c r="H50"/>
  <c r="K49"/>
  <c r="H49"/>
  <c r="I49" s="1"/>
  <c r="L49" s="1"/>
  <c r="K48"/>
  <c r="H48"/>
  <c r="I48" s="1"/>
  <c r="L48" s="1"/>
  <c r="K47"/>
  <c r="H47"/>
  <c r="I47" s="1"/>
  <c r="L47" s="1"/>
  <c r="K46"/>
  <c r="H46"/>
  <c r="I46" s="1"/>
  <c r="L46" s="1"/>
  <c r="K45"/>
  <c r="H45"/>
  <c r="I45" s="1"/>
  <c r="L45" s="1"/>
  <c r="H44"/>
  <c r="I44" s="1"/>
  <c r="K43"/>
  <c r="H43"/>
  <c r="I43" s="1"/>
  <c r="L43" s="1"/>
  <c r="K42"/>
  <c r="H42"/>
  <c r="I42" s="1"/>
  <c r="L42" s="1"/>
  <c r="K41"/>
  <c r="H41"/>
  <c r="I41" s="1"/>
  <c r="L41" s="1"/>
  <c r="K40"/>
  <c r="H40"/>
  <c r="I40" s="1"/>
  <c r="L40" s="1"/>
  <c r="K39"/>
  <c r="H39"/>
  <c r="I39" s="1"/>
  <c r="L39" s="1"/>
  <c r="K38"/>
  <c r="H38"/>
  <c r="I38" s="1"/>
  <c r="L38" s="1"/>
  <c r="K37"/>
  <c r="H37"/>
  <c r="I37" s="1"/>
  <c r="L37" s="1"/>
  <c r="K36"/>
  <c r="H36"/>
  <c r="I36" s="1"/>
  <c r="L36" s="1"/>
  <c r="K35"/>
  <c r="H35"/>
  <c r="I35" s="1"/>
  <c r="L35" s="1"/>
  <c r="K34"/>
  <c r="H34"/>
  <c r="K33"/>
  <c r="H33"/>
  <c r="I33" s="1"/>
  <c r="L33" s="1"/>
  <c r="K32"/>
  <c r="H32"/>
  <c r="I32" s="1"/>
  <c r="L32" s="1"/>
  <c r="K31"/>
  <c r="H31"/>
  <c r="I31" s="1"/>
  <c r="L31" s="1"/>
  <c r="K30"/>
  <c r="H30"/>
  <c r="I30" s="1"/>
  <c r="L30" s="1"/>
  <c r="K29"/>
  <c r="H29"/>
  <c r="I29" s="1"/>
  <c r="L29" s="1"/>
  <c r="K28"/>
  <c r="H28"/>
  <c r="I28" s="1"/>
  <c r="L28" s="1"/>
  <c r="K27"/>
  <c r="H27"/>
  <c r="I27" s="1"/>
  <c r="L27" s="1"/>
  <c r="K26"/>
  <c r="H26"/>
  <c r="K25"/>
  <c r="H25"/>
  <c r="I25" s="1"/>
  <c r="L25" s="1"/>
  <c r="K24"/>
  <c r="H24"/>
  <c r="I24" s="1"/>
  <c r="L24" s="1"/>
  <c r="K23"/>
  <c r="H23"/>
  <c r="I23" s="1"/>
  <c r="L23" s="1"/>
  <c r="K22"/>
  <c r="H22"/>
  <c r="I22" s="1"/>
  <c r="L22" s="1"/>
  <c r="K21"/>
  <c r="H21"/>
  <c r="I21" s="1"/>
  <c r="L21" s="1"/>
  <c r="K20"/>
  <c r="H20"/>
  <c r="I20" s="1"/>
  <c r="L20" s="1"/>
  <c r="K19"/>
  <c r="H19"/>
  <c r="I19" s="1"/>
  <c r="L19" s="1"/>
  <c r="K18"/>
  <c r="H18"/>
  <c r="K17"/>
  <c r="H17"/>
  <c r="I17" s="1"/>
  <c r="L17" s="1"/>
  <c r="K16"/>
  <c r="H16"/>
  <c r="I16" s="1"/>
  <c r="L16" s="1"/>
  <c r="K15"/>
  <c r="H15"/>
  <c r="I15" s="1"/>
  <c r="L15" s="1"/>
  <c r="K14"/>
  <c r="H14"/>
  <c r="K13"/>
  <c r="H13"/>
  <c r="I13" s="1"/>
  <c r="L13" s="1"/>
  <c r="K12"/>
  <c r="H12"/>
  <c r="I12" s="1"/>
  <c r="L12" s="1"/>
  <c r="K11"/>
  <c r="H11"/>
  <c r="I11" s="1"/>
  <c r="L11" s="1"/>
  <c r="K10"/>
  <c r="H10"/>
  <c r="F450"/>
  <c r="D450"/>
  <c r="I14" l="1"/>
  <c r="L14" s="1"/>
  <c r="I18"/>
  <c r="L18" s="1"/>
  <c r="I26"/>
  <c r="L26" s="1"/>
  <c r="I34"/>
  <c r="L34" s="1"/>
  <c r="K44"/>
  <c r="L44" s="1"/>
  <c r="I50"/>
  <c r="L50" s="1"/>
  <c r="I54"/>
  <c r="L54" s="1"/>
  <c r="I58"/>
  <c r="L58" s="1"/>
  <c r="I66"/>
  <c r="I70"/>
  <c r="L70" s="1"/>
  <c r="I74"/>
  <c r="L74" s="1"/>
  <c r="I82"/>
  <c r="L82" s="1"/>
  <c r="I86"/>
  <c r="L86" s="1"/>
  <c r="I94"/>
  <c r="L94" s="1"/>
  <c r="I98"/>
  <c r="L98" s="1"/>
  <c r="I102"/>
  <c r="K104"/>
  <c r="L104" s="1"/>
  <c r="I106"/>
  <c r="I110"/>
  <c r="L110" s="1"/>
  <c r="K112"/>
  <c r="L112" s="1"/>
  <c r="I114"/>
  <c r="L114" s="1"/>
  <c r="I126"/>
  <c r="L126" s="1"/>
  <c r="I130"/>
  <c r="L130" s="1"/>
  <c r="I134"/>
  <c r="L134" s="1"/>
  <c r="I142"/>
  <c r="L142" s="1"/>
  <c r="I146"/>
  <c r="I150"/>
  <c r="L150" s="1"/>
  <c r="I154"/>
  <c r="L154" s="1"/>
  <c r="I158"/>
  <c r="I162"/>
  <c r="L162" s="1"/>
  <c r="I166"/>
  <c r="L166" s="1"/>
  <c r="K172"/>
  <c r="L172" s="1"/>
  <c r="I218"/>
  <c r="K66"/>
  <c r="L66" s="1"/>
  <c r="K102"/>
  <c r="L102" s="1"/>
  <c r="K106"/>
  <c r="L106" s="1"/>
  <c r="I140"/>
  <c r="L140" s="1"/>
  <c r="I144"/>
  <c r="L144" s="1"/>
  <c r="K146"/>
  <c r="L146" s="1"/>
  <c r="I148"/>
  <c r="L148" s="1"/>
  <c r="K158"/>
  <c r="L158" s="1"/>
  <c r="I160"/>
  <c r="L160" s="1"/>
  <c r="I164"/>
  <c r="L164" s="1"/>
  <c r="I168"/>
  <c r="L168" s="1"/>
  <c r="I172"/>
  <c r="K174"/>
  <c r="L174" s="1"/>
  <c r="I176"/>
  <c r="L176" s="1"/>
  <c r="I180"/>
  <c r="L180" s="1"/>
  <c r="I184"/>
  <c r="L184" s="1"/>
  <c r="K190"/>
  <c r="L190" s="1"/>
  <c r="I196"/>
  <c r="L196" s="1"/>
  <c r="I200"/>
  <c r="L200" s="1"/>
  <c r="I208"/>
  <c r="L208" s="1"/>
  <c r="K210"/>
  <c r="L210" s="1"/>
  <c r="I216"/>
  <c r="L216" s="1"/>
  <c r="K218"/>
  <c r="L218" s="1"/>
  <c r="K232"/>
  <c r="L232" s="1"/>
  <c r="I10"/>
  <c r="L10" s="1"/>
  <c r="G450"/>
  <c r="H53"/>
  <c r="I53" s="1"/>
  <c r="H137"/>
  <c r="I137" s="1"/>
  <c r="H169"/>
  <c r="I169" s="1"/>
  <c r="I220"/>
  <c r="L220" s="1"/>
  <c r="I222"/>
  <c r="L222" s="1"/>
  <c r="I224"/>
  <c r="L224" s="1"/>
  <c r="I226"/>
  <c r="L226" s="1"/>
  <c r="I228"/>
  <c r="L228" s="1"/>
  <c r="I230"/>
  <c r="L230" s="1"/>
  <c r="I232"/>
  <c r="I236"/>
  <c r="L236" s="1"/>
  <c r="I238"/>
  <c r="L238" s="1"/>
  <c r="I240"/>
  <c r="L240" s="1"/>
  <c r="I248"/>
  <c r="L248" s="1"/>
  <c r="I252"/>
  <c r="L252" s="1"/>
  <c r="I260"/>
  <c r="L260" s="1"/>
  <c r="I272"/>
  <c r="L272" s="1"/>
  <c r="I280"/>
  <c r="L280" s="1"/>
  <c r="I284"/>
  <c r="L284" s="1"/>
  <c r="K286"/>
  <c r="L286" s="1"/>
  <c r="K290"/>
  <c r="L290" s="1"/>
  <c r="I296"/>
  <c r="L296" s="1"/>
  <c r="I300"/>
  <c r="L300" s="1"/>
  <c r="I304"/>
  <c r="L304" s="1"/>
  <c r="I316"/>
  <c r="L316" s="1"/>
  <c r="K318"/>
  <c r="L318" s="1"/>
  <c r="I324"/>
  <c r="L324" s="1"/>
  <c r="K352"/>
  <c r="L352" s="1"/>
  <c r="H352"/>
  <c r="I352" s="1"/>
  <c r="K357"/>
  <c r="L357" s="1"/>
  <c r="K365"/>
  <c r="L365" s="1"/>
  <c r="H251"/>
  <c r="I251" s="1"/>
  <c r="H253"/>
  <c r="I253" s="1"/>
  <c r="H267"/>
  <c r="I267" s="1"/>
  <c r="H283"/>
  <c r="I283" s="1"/>
  <c r="K325"/>
  <c r="L325" s="1"/>
  <c r="I353"/>
  <c r="L353" s="1"/>
  <c r="I355"/>
  <c r="L355" s="1"/>
  <c r="I357"/>
  <c r="I365"/>
  <c r="I369"/>
  <c r="L369" s="1"/>
  <c r="I373"/>
  <c r="L373" s="1"/>
  <c r="I377"/>
  <c r="L377" s="1"/>
  <c r="I381"/>
  <c r="L381" s="1"/>
  <c r="I385"/>
  <c r="L385" s="1"/>
  <c r="I389"/>
  <c r="L389" s="1"/>
  <c r="K391"/>
  <c r="L391" s="1"/>
  <c r="I393"/>
  <c r="L393" s="1"/>
  <c r="I397"/>
  <c r="L397" s="1"/>
  <c r="I401"/>
  <c r="L401" s="1"/>
  <c r="I405"/>
  <c r="L405" s="1"/>
  <c r="I409"/>
  <c r="L409" s="1"/>
  <c r="I413"/>
  <c r="L413" s="1"/>
  <c r="I417"/>
  <c r="L417" s="1"/>
  <c r="I421"/>
  <c r="L421" s="1"/>
  <c r="I425"/>
  <c r="L425" s="1"/>
  <c r="I429"/>
  <c r="L429" s="1"/>
  <c r="I433"/>
  <c r="L433" s="1"/>
  <c r="I437"/>
  <c r="L437" s="1"/>
  <c r="I441"/>
  <c r="L441" s="1"/>
  <c r="I445"/>
  <c r="L445" s="1"/>
  <c r="I449"/>
  <c r="L449" s="1"/>
  <c r="H368"/>
  <c r="I368" s="1"/>
  <c r="I450" l="1"/>
  <c r="K450" s="1"/>
  <c r="H450"/>
</calcChain>
</file>

<file path=xl/comments1.xml><?xml version="1.0" encoding="utf-8"?>
<comments xmlns="http://schemas.openxmlformats.org/spreadsheetml/2006/main">
  <authors>
    <author>Hadley Brett Cabral</author>
    <author>jcl</author>
  </authors>
  <commentList>
    <comment ref="E5" authorId="0">
      <text>
        <r>
          <rPr>
            <b/>
            <sz val="8"/>
            <color indexed="81"/>
            <rFont val="Tahoma"/>
            <family val="2"/>
          </rPr>
          <t>Hadley Brett Cabral:</t>
        </r>
        <r>
          <rPr>
            <sz val="8"/>
            <color indexed="81"/>
            <rFont val="Tahoma"/>
            <family val="2"/>
          </rPr>
          <t xml:space="preserve">
If the FTE = 0, the district rate is used.  Otherwise the unadjusted local tuition &amp; state tuition are combined and divided by the FTE to get a blended rate.</t>
        </r>
      </text>
    </comment>
    <comment ref="L44" authorId="1">
      <text>
        <r>
          <rPr>
            <sz val="9"/>
            <color indexed="81"/>
            <rFont val="Tahoma"/>
            <charset val="1"/>
          </rPr>
          <t xml:space="preserve">
Yellow hhighlight indicates districts in lowest 10%</t>
        </r>
      </text>
    </comment>
  </commentList>
</comments>
</file>

<file path=xl/sharedStrings.xml><?xml version="1.0" encoding="utf-8"?>
<sst xmlns="http://schemas.openxmlformats.org/spreadsheetml/2006/main" count="891" uniqueCount="471">
  <si>
    <t>Massachusetts Department of Elementary and Secondary Education</t>
  </si>
  <si>
    <t>Office of School Finance</t>
  </si>
  <si>
    <t>9% Cap</t>
  </si>
  <si>
    <t>16% Cap</t>
  </si>
  <si>
    <t xml:space="preserve">Average </t>
  </si>
  <si>
    <t>Unadjusted</t>
  </si>
  <si>
    <t>Operating</t>
  </si>
  <si>
    <t>Rate PP</t>
  </si>
  <si>
    <t>Local Tuition</t>
  </si>
  <si>
    <t>Projected</t>
  </si>
  <si>
    <t>Estimated</t>
  </si>
  <si>
    <t>Estimated FTE</t>
  </si>
  <si>
    <t>District</t>
  </si>
  <si>
    <t>(Excludes</t>
  </si>
  <si>
    <t>Budgeted</t>
  </si>
  <si>
    <t>FY15</t>
  </si>
  <si>
    <t>Remaining</t>
  </si>
  <si>
    <t>LEA</t>
  </si>
  <si>
    <t>1 = yes</t>
  </si>
  <si>
    <t>FTE</t>
  </si>
  <si>
    <t>Facilities)</t>
  </si>
  <si>
    <t>FY15 NSS</t>
  </si>
  <si>
    <t>Tuition</t>
  </si>
  <si>
    <t>Under NSS Cap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</si>
  <si>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</si>
  <si>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</si>
  <si>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</si>
  <si>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</si>
  <si>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</si>
  <si>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</si>
  <si>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</si>
  <si>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</si>
  <si>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</si>
  <si>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</si>
  <si>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</si>
  <si>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</si>
  <si>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</si>
  <si>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</si>
  <si>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</si>
  <si>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</si>
  <si>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</si>
  <si>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</si>
  <si>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</si>
  <si>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</si>
  <si>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</si>
  <si>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</si>
  <si>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</si>
  <si>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</si>
  <si>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</si>
  <si>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</si>
  <si>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</si>
  <si>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</si>
  <si>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</si>
  <si>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</si>
  <si>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</si>
  <si>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</si>
  <si>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</si>
  <si>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</si>
  <si>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</si>
  <si>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</si>
  <si>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</si>
  <si>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</si>
  <si>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</si>
  <si>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</si>
  <si>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</si>
  <si>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</si>
  <si>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</si>
  <si>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</si>
  <si>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</si>
  <si>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</si>
  <si>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</si>
  <si>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</si>
  <si>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</si>
  <si>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</si>
  <si>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</si>
  <si>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</si>
  <si>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</si>
  <si>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</si>
  <si>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</si>
  <si>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</si>
  <si>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</si>
  <si>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</si>
  <si>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</si>
  <si>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</si>
  <si>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</si>
  <si>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</si>
  <si>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</si>
  <si>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</si>
  <si>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</si>
  <si>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</si>
  <si>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</si>
  <si>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</si>
  <si>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</si>
  <si>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</si>
  <si>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</si>
  <si>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</si>
  <si>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</si>
  <si>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</si>
  <si>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</si>
  <si>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</si>
  <si>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</si>
  <si>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</si>
  <si>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</si>
  <si>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</si>
  <si>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</si>
  <si>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</si>
  <si>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</si>
  <si>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</si>
  <si>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EASTHAM</t>
  </si>
  <si>
    <t>EASTHAMPTON</t>
  </si>
  <si>
    <t>EAST LONGMEADOW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</si>
  <si>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</si>
  <si>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</si>
  <si>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</si>
  <si>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</si>
  <si>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</si>
  <si>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</si>
  <si>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</si>
  <si>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</si>
  <si>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</si>
  <si>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</si>
  <si>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</si>
  <si>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</si>
  <si>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</si>
  <si>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</si>
  <si>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</si>
  <si>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</si>
  <si>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GAY HEAD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</si>
  <si>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</si>
  <si>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</si>
  <si>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</si>
  <si>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</si>
  <si>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</si>
  <si>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</si>
  <si>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</si>
  <si>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</si>
  <si>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</si>
  <si>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</si>
  <si>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</si>
  <si>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</si>
  <si>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</si>
  <si>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</si>
  <si>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</si>
  <si>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</si>
  <si>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</si>
  <si>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</si>
  <si>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</si>
  <si>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</si>
  <si>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</si>
  <si>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</si>
  <si>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</si>
  <si>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</si>
  <si>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</si>
  <si>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</si>
  <si>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</si>
  <si>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</si>
  <si>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</si>
  <si>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</si>
  <si>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</si>
  <si>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</si>
  <si>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</si>
  <si>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</si>
  <si>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</si>
  <si>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</si>
  <si>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</si>
  <si>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</si>
  <si>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</si>
  <si>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</si>
  <si>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</si>
  <si>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</si>
  <si>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</si>
  <si>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</si>
  <si>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</si>
  <si>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</si>
  <si>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</si>
  <si>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</si>
  <si>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</si>
  <si>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</si>
  <si>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</si>
  <si>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</si>
  <si>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</si>
  <si>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</si>
  <si>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</si>
  <si>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</si>
  <si>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</si>
  <si>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</si>
  <si>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</si>
  <si>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</si>
  <si>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</si>
  <si>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</si>
  <si>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</si>
  <si>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</si>
  <si>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</si>
  <si>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</si>
  <si>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</si>
  <si>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</si>
  <si>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</si>
  <si>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</si>
  <si>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</si>
  <si>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</si>
  <si>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</si>
  <si>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</si>
  <si>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</si>
  <si>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</si>
  <si>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</si>
  <si>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</si>
  <si>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</si>
  <si>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</si>
  <si>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</si>
  <si>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</si>
  <si>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</si>
  <si>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</si>
  <si>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</si>
  <si>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</si>
  <si>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</si>
  <si>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</si>
  <si>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</si>
  <si>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</si>
  <si>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</si>
  <si>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</si>
  <si>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</si>
  <si>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</si>
  <si>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</si>
  <si>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</si>
  <si>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</si>
  <si>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</si>
  <si>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NEWBURY</t>
  </si>
  <si>
    <t>NEWBURYPORT</t>
  </si>
  <si>
    <t>NEW MARLBOROUGH</t>
  </si>
  <si>
    <t>NEW SALEM</t>
  </si>
  <si>
    <t>NEWTON</t>
  </si>
  <si>
    <t>NORFOLK</t>
  </si>
  <si>
    <t>NORTH ADAMS</t>
  </si>
  <si>
    <t>NORTHAMPTON</t>
  </si>
  <si>
    <t>NORTH ANDOVER</t>
  </si>
  <si>
    <t>NORTH ATTLEBOROUGH</t>
  </si>
  <si>
    <t>NORTHBOROUGH</t>
  </si>
  <si>
    <t>NORTHBRIDGE</t>
  </si>
  <si>
    <t>NORTH BROOKFIELD</t>
  </si>
  <si>
    <t>NORTHFIELD</t>
  </si>
  <si>
    <t>NORTH READING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</si>
  <si>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</si>
  <si>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</si>
  <si>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</si>
  <si>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</si>
  <si>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</si>
  <si>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</si>
  <si>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</si>
  <si>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</si>
  <si>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</si>
  <si>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</si>
  <si>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</si>
  <si>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</si>
  <si>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</si>
  <si>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</si>
  <si>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</si>
  <si>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</si>
  <si>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</si>
  <si>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</si>
  <si>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</si>
  <si>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</si>
  <si>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</si>
  <si>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</si>
  <si>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</si>
  <si>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</si>
  <si>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</si>
  <si>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</si>
  <si>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</si>
  <si>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</si>
  <si>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</si>
  <si>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</si>
  <si>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</si>
  <si>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</si>
  <si>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</si>
  <si>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</si>
  <si>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</si>
  <si>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</si>
  <si>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</si>
  <si>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</si>
  <si>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</si>
  <si>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</si>
  <si>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</si>
  <si>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</si>
  <si>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</si>
  <si>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</si>
  <si>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</si>
  <si>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</si>
  <si>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</si>
  <si>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</si>
  <si>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</si>
  <si>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</si>
  <si>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</si>
  <si>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</si>
  <si>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</si>
  <si>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</si>
  <si>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</si>
  <si>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</si>
  <si>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</si>
  <si>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SOUTHAMPTON</t>
  </si>
  <si>
    <t>SOUTHBOROUGH</t>
  </si>
  <si>
    <t>SOUTHBRIDGE</t>
  </si>
  <si>
    <t>SOUTH HADLEY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</si>
  <si>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</si>
  <si>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</si>
  <si>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</si>
  <si>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</si>
  <si>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</si>
  <si>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</si>
  <si>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</si>
  <si>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</si>
  <si>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</si>
  <si>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</si>
  <si>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</si>
  <si>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</si>
  <si>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</si>
  <si>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</si>
  <si>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</si>
  <si>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</si>
  <si>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</si>
  <si>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</si>
  <si>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</si>
  <si>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</si>
  <si>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</si>
  <si>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</si>
  <si>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</si>
  <si>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</si>
  <si>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</si>
  <si>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</si>
  <si>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</si>
  <si>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</si>
  <si>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</si>
  <si>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</si>
  <si>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</si>
  <si>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</si>
  <si>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</si>
  <si>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</si>
  <si>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</si>
  <si>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</si>
  <si>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</si>
  <si>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</si>
  <si>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</si>
  <si>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</si>
  <si>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</si>
  <si>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</si>
  <si>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WESTBOROUGH</t>
  </si>
  <si>
    <t>WEST BOYLSTON</t>
  </si>
  <si>
    <t>WEST BRIDGEWATER</t>
  </si>
  <si>
    <t>WEST BROOKFIELD</t>
  </si>
  <si>
    <t>WESTFIELD</t>
  </si>
  <si>
    <t>WESTFORD</t>
  </si>
  <si>
    <t>WESTHAMPTON</t>
  </si>
  <si>
    <t>WESTMINSTER</t>
  </si>
  <si>
    <t>WEST NEWBURY</t>
  </si>
  <si>
    <t>WESTON</t>
  </si>
  <si>
    <t>WESTPORT</t>
  </si>
  <si>
    <t>WEST SPRINGFIELD</t>
  </si>
  <si>
    <t>WEST STOCKBRIDGE</t>
  </si>
  <si>
    <t>WEST TISBURY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</si>
  <si>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</si>
  <si>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</si>
  <si>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</si>
  <si>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</si>
  <si>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</si>
  <si>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</si>
  <si>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</si>
  <si>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</si>
  <si>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</si>
  <si>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</si>
  <si>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</si>
  <si>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</si>
  <si>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</si>
  <si>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</si>
  <si>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</si>
  <si>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</si>
  <si>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</si>
  <si>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>DEVENS</t>
  </si>
  <si>
    <t>SOUTHFIELD</t>
  </si>
  <si>
    <t>NORTHAMPTON SMITH</t>
  </si>
  <si>
    <t>ACTON BOXBOROUGH</t>
  </si>
  <si>
    <t>ADAMS CHESHIRE</t>
  </si>
  <si>
    <t>AMHERST PELHAM</t>
  </si>
  <si>
    <t>ASHBURNHAM WESTMINSTER</t>
  </si>
  <si>
    <t>ATHOL ROYALSTON</t>
  </si>
  <si>
    <t>AYER SHIRLEY</t>
  </si>
  <si>
    <t>BERKSHIRE HILLS</t>
  </si>
  <si>
    <t>BERLIN BOYLSTON</t>
  </si>
  <si>
    <t>BLACKSTONE MILLVILLE</t>
  </si>
  <si>
    <t>BRIDGEWATER RAYNHAM</t>
  </si>
  <si>
    <t>CHESTERFIELD GOSHEN</t>
  </si>
  <si>
    <t>CENTRAL BERKSHIRE</t>
  </si>
  <si>
    <t>CONCORD CARLISLE</t>
  </si>
  <si>
    <t>DENNIS YARMOUTH</t>
  </si>
  <si>
    <t>DIGHTON REHOBOTH</t>
  </si>
  <si>
    <t>DOVER SHERBORN</t>
  </si>
  <si>
    <t>DUDLEY CHARLTON</t>
  </si>
  <si>
    <t>NAUSET</t>
  </si>
  <si>
    <t>FARMINGTON RIVER</t>
  </si>
  <si>
    <t>FREETOWN LAKEVILLE</t>
  </si>
  <si>
    <t>FRONTIER</t>
  </si>
  <si>
    <t>GATEWAY</t>
  </si>
  <si>
    <t>GROTON DUNSTABLE</t>
  </si>
  <si>
    <t>GILL MONTAGUE</t>
  </si>
  <si>
    <t>HAMILTON WENHAM</t>
  </si>
  <si>
    <t>HAMPDEN WILBRAHAM</t>
  </si>
  <si>
    <t>HAMPSHIRE</t>
  </si>
  <si>
    <t>HAWLEMONT</t>
  </si>
  <si>
    <t>KING PHILIP</t>
  </si>
  <si>
    <t>LINCOLN SUDBURY</t>
  </si>
  <si>
    <t>MANCHESTER ESSEX</t>
  </si>
  <si>
    <t>MARTHAS VINEYARD</t>
  </si>
  <si>
    <t>MASCONOMET</t>
  </si>
  <si>
    <t>MENDON UPTON</t>
  </si>
  <si>
    <t>MONOMOY</t>
  </si>
  <si>
    <t>MOUNT GREYLOCK</t>
  </si>
  <si>
    <t>MOHAWK TRAIL</t>
  </si>
  <si>
    <t>NARRAGANSETT</t>
  </si>
  <si>
    <t>NASHOBA</t>
  </si>
  <si>
    <t>NEW SALEM WENDELL</t>
  </si>
  <si>
    <t>NORTHBORO SOUTHBORO</t>
  </si>
  <si>
    <t>NORTH MIDDLESEX</t>
  </si>
  <si>
    <t>OLD ROCHESTER</t>
  </si>
  <si>
    <t>PENTUCKET</t>
  </si>
  <si>
    <t>PIONEER</t>
  </si>
  <si>
    <t>QUABBIN</t>
  </si>
  <si>
    <t>RALPH C MAHAR</t>
  </si>
  <si>
    <t>SILVER LAKE</t>
  </si>
  <si>
    <t>SOMERSET BERKLEY</t>
  </si>
  <si>
    <t>SOUTHERN BERKSHIRE</t>
  </si>
  <si>
    <t>SOUTHWICK TOLLAND</t>
  </si>
  <si>
    <t>SPENCER EAST BROOKFIELD</t>
  </si>
  <si>
    <t>TANTASQUA</t>
  </si>
  <si>
    <t>TRITON</t>
  </si>
  <si>
    <t>UPISLAND</t>
  </si>
  <si>
    <t>WACHUSETT</t>
  </si>
  <si>
    <t>QUABOAG</t>
  </si>
  <si>
    <t>WHITMAN HANSON</t>
  </si>
  <si>
    <t>ASSABET VALLEY</t>
  </si>
  <si>
    <t>BLACKSTONE VALLEY</t>
  </si>
  <si>
    <t>BLUE HILLS</t>
  </si>
  <si>
    <t>BRISTOL PLYMOUTH</t>
  </si>
  <si>
    <t>CAPE COD</t>
  </si>
  <si>
    <t>FRANKLIN COUNTY</t>
  </si>
  <si>
    <t>GREATER FALL RIVER</t>
  </si>
  <si>
    <t>GREATER LAWRENCE</t>
  </si>
  <si>
    <t>GREATER NEW BEDFORD</t>
  </si>
  <si>
    <t>GREATER LOWELL</t>
  </si>
  <si>
    <t>SOUTH MIDDLESEX</t>
  </si>
  <si>
    <t>MINUTEMAN</t>
  </si>
  <si>
    <t>MONTACHUSETT</t>
  </si>
  <si>
    <t>NORTHERN BERKSHIRE</t>
  </si>
  <si>
    <t>NASHOBA VALLEY</t>
  </si>
  <si>
    <t>NORTHEAST METROPOLITAN</t>
  </si>
  <si>
    <t>NORTH SHORE</t>
  </si>
  <si>
    <t>OLD COLONY</t>
  </si>
  <si>
    <t>PATHFINDER</t>
  </si>
  <si>
    <t>SHAWSHEEN VALLEY</t>
  </si>
  <si>
    <t>SOUTHEASTERN</t>
  </si>
  <si>
    <t>SOUTH SHORE</t>
  </si>
  <si>
    <t>SOUTHERN WORCESTER</t>
  </si>
  <si>
    <t>TRI COUNTY</t>
  </si>
  <si>
    <t>UPPER CAPE COD</t>
  </si>
  <si>
    <t>WHITTIER</t>
  </si>
  <si>
    <t>BRISTOL COUNTY</t>
  </si>
  <si>
    <t>NORFOLK COUNTY</t>
  </si>
  <si>
    <t>State Total</t>
  </si>
  <si>
    <t>--</t>
  </si>
  <si>
    <t/>
  </si>
  <si>
    <t>Projected FY15 FTE Remaining under the Net School Spending (NSS) Caps (Q1)(b)</t>
  </si>
  <si>
    <t>NEAR CAP</t>
  </si>
  <si>
    <t>0=No</t>
  </si>
  <si>
    <t>1=Yes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</si>
</sst>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8">
    <font>
      <sz val="11"/>
      <color theme="1"/>
      <name val="Calibri"/>
      <family val="2"/>
    </font>
    <font>
      <sz val="10"/>
      <name val="Arial"/>
      <family val="2"/>
    </font>
    <font>
      <b/>
      <sz val="26"/>
      <name val="Calibri"/>
      <family val="2"/>
    </font>
    <font>
      <i/>
      <sz val="12"/>
      <name val="Calibri"/>
      <family val="2"/>
    </font>
    <font>
      <sz val="12"/>
      <name val="Calibri"/>
      <family val="2"/>
    </font>
    <font>
      <sz val="8"/>
      <name val="Arial"/>
      <family val="2"/>
    </font>
    <font>
      <sz val="24"/>
      <name val="Calibri"/>
      <family val="2"/>
    </font>
    <font>
      <i/>
      <sz val="14"/>
      <name val="Calibri"/>
      <family val="2"/>
    </font>
    <font>
      <b/>
      <sz val="12"/>
      <name val="Calibri"/>
      <family val="2"/>
    </font>
    <font>
      <b/>
      <sz val="20"/>
      <name val="Calibri"/>
      <family val="2"/>
    </font>
    <font>
      <sz val="11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Times New Roman"/>
      <family val="1"/>
    </font>
    <font>
      <sz val="9"/>
      <color indexed="9"/>
      <name val="Geneva"/>
    </font>
    <font>
      <sz val="12"/>
      <name val="Calibri"/>
      <family val="2"/>
      <scheme val="minor"/>
    </font>
    <font>
      <b/>
      <sz val="14"/>
      <name val="Calibri"/>
      <family val="2"/>
    </font>
    <font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5" fillId="0" borderId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4" fillId="0" borderId="0">
      <protection locked="0"/>
    </xf>
    <xf numFmtId="0" fontId="5" fillId="0" borderId="0"/>
    <xf numFmtId="0" fontId="1" fillId="0" borderId="0"/>
  </cellStyleXfs>
  <cellXfs count="65">
    <xf numFmtId="0" fontId="0" fillId="0" borderId="0" xfId="0"/>
    <xf numFmtId="0" fontId="2" fillId="0" borderId="0" xfId="1" applyFont="1" applyFill="1" applyBorder="1" applyAlignment="1">
      <alignment horizontal="left"/>
    </xf>
    <xf numFmtId="2" fontId="3" fillId="0" borderId="0" xfId="1" applyNumberFormat="1" applyFont="1" applyFill="1" applyBorder="1"/>
    <xf numFmtId="2" fontId="3" fillId="0" borderId="0" xfId="1" applyNumberFormat="1" applyFont="1" applyFill="1" applyBorder="1" applyAlignment="1">
      <alignment horizontal="center"/>
    </xf>
    <xf numFmtId="3" fontId="4" fillId="0" borderId="0" xfId="1" applyNumberFormat="1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0" fontId="6" fillId="0" borderId="0" xfId="1" applyFont="1" applyFill="1" applyBorder="1" applyAlignment="1">
      <alignment horizontal="left"/>
    </xf>
    <xf numFmtId="3" fontId="4" fillId="0" borderId="0" xfId="1" applyNumberFormat="1" applyFont="1" applyFill="1" applyBorder="1"/>
    <xf numFmtId="49" fontId="4" fillId="0" borderId="0" xfId="1" applyNumberFormat="1" applyFont="1" applyFill="1" applyBorder="1" applyAlignment="1">
      <alignment horizontal="center"/>
    </xf>
    <xf numFmtId="14" fontId="4" fillId="0" borderId="0" xfId="2" applyNumberFormat="1" applyFont="1" applyAlignment="1">
      <alignment horizontal="center"/>
    </xf>
    <xf numFmtId="0" fontId="7" fillId="0" borderId="0" xfId="1" applyFont="1" applyFill="1" applyBorder="1" applyAlignment="1">
      <alignment horizontal="left"/>
    </xf>
    <xf numFmtId="49" fontId="4" fillId="0" borderId="0" xfId="1" applyNumberFormat="1" applyFont="1" applyFill="1" applyBorder="1" applyAlignment="1">
      <alignment horizontal="left"/>
    </xf>
    <xf numFmtId="0" fontId="4" fillId="0" borderId="0" xfId="1" applyFont="1" applyFill="1" applyBorder="1" applyAlignment="1">
      <alignment horizontal="center"/>
    </xf>
    <xf numFmtId="0" fontId="4" fillId="2" borderId="1" xfId="1" applyFont="1" applyFill="1" applyBorder="1" applyAlignment="1"/>
    <xf numFmtId="0" fontId="4" fillId="2" borderId="2" xfId="1" applyFont="1" applyFill="1" applyBorder="1" applyAlignment="1"/>
    <xf numFmtId="0" fontId="4" fillId="2" borderId="2" xfId="1" applyFont="1" applyFill="1" applyBorder="1" applyAlignment="1">
      <alignment horizontal="center"/>
    </xf>
    <xf numFmtId="3" fontId="4" fillId="2" borderId="2" xfId="1" applyNumberFormat="1" applyFont="1" applyFill="1" applyBorder="1" applyAlignment="1"/>
    <xf numFmtId="3" fontId="8" fillId="2" borderId="2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center"/>
    </xf>
    <xf numFmtId="0" fontId="8" fillId="2" borderId="4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3" fontId="8" fillId="2" borderId="0" xfId="1" applyNumberFormat="1" applyFont="1" applyFill="1" applyBorder="1" applyAlignment="1">
      <alignment horizontal="center"/>
    </xf>
    <xf numFmtId="3" fontId="8" fillId="2" borderId="5" xfId="1" applyNumberFormat="1" applyFont="1" applyFill="1" applyBorder="1" applyAlignment="1">
      <alignment horizontal="center"/>
    </xf>
    <xf numFmtId="3" fontId="8" fillId="2" borderId="4" xfId="1" applyNumberFormat="1" applyFont="1" applyFill="1" applyBorder="1" applyAlignment="1">
      <alignment horizontal="center"/>
    </xf>
    <xf numFmtId="40" fontId="8" fillId="2" borderId="5" xfId="1" applyNumberFormat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 vertical="top"/>
    </xf>
    <xf numFmtId="0" fontId="8" fillId="2" borderId="8" xfId="1" applyFont="1" applyFill="1" applyBorder="1" applyAlignment="1">
      <alignment horizontal="center" vertical="top"/>
    </xf>
    <xf numFmtId="3" fontId="8" fillId="2" borderId="8" xfId="1" applyNumberFormat="1" applyFont="1" applyFill="1" applyBorder="1" applyAlignment="1">
      <alignment horizontal="center" vertical="top"/>
    </xf>
    <xf numFmtId="3" fontId="8" fillId="2" borderId="7" xfId="1" applyNumberFormat="1" applyFont="1" applyFill="1" applyBorder="1" applyAlignment="1">
      <alignment horizontal="center" vertical="top"/>
    </xf>
    <xf numFmtId="3" fontId="8" fillId="2" borderId="6" xfId="1" applyNumberFormat="1" applyFont="1" applyFill="1" applyBorder="1" applyAlignment="1">
      <alignment horizontal="center" vertical="top"/>
    </xf>
    <xf numFmtId="40" fontId="8" fillId="2" borderId="7" xfId="1" applyNumberFormat="1" applyFont="1" applyFill="1" applyBorder="1" applyAlignment="1">
      <alignment horizontal="center" vertical="top"/>
    </xf>
    <xf numFmtId="0" fontId="4" fillId="0" borderId="0" xfId="2" applyFont="1" applyAlignment="1">
      <alignment vertical="top"/>
    </xf>
    <xf numFmtId="0" fontId="10" fillId="0" borderId="9" xfId="1" applyFont="1" applyBorder="1" applyAlignment="1">
      <alignment horizontal="center"/>
    </xf>
    <xf numFmtId="0" fontId="10" fillId="0" borderId="9" xfId="1" applyFont="1" applyBorder="1"/>
    <xf numFmtId="40" fontId="10" fillId="0" borderId="9" xfId="1" applyNumberFormat="1" applyFont="1" applyBorder="1" applyAlignment="1">
      <alignment horizontal="center"/>
    </xf>
    <xf numFmtId="38" fontId="10" fillId="0" borderId="9" xfId="1" applyNumberFormat="1" applyFont="1" applyBorder="1" applyAlignment="1">
      <alignment horizontal="center"/>
    </xf>
    <xf numFmtId="38" fontId="10" fillId="0" borderId="10" xfId="1" applyNumberFormat="1" applyFont="1" applyBorder="1" applyAlignment="1">
      <alignment horizontal="center"/>
    </xf>
    <xf numFmtId="40" fontId="10" fillId="0" borderId="10" xfId="1" applyNumberFormat="1" applyFont="1" applyBorder="1" applyAlignment="1">
      <alignment horizontal="center"/>
    </xf>
    <xf numFmtId="0" fontId="10" fillId="0" borderId="0" xfId="2" applyFont="1"/>
    <xf numFmtId="0" fontId="10" fillId="0" borderId="10" xfId="1" applyFont="1" applyBorder="1" applyAlignment="1">
      <alignment horizontal="center"/>
    </xf>
    <xf numFmtId="0" fontId="10" fillId="0" borderId="10" xfId="1" applyFont="1" applyBorder="1"/>
    <xf numFmtId="0" fontId="0" fillId="0" borderId="10" xfId="1" applyFont="1" applyBorder="1"/>
    <xf numFmtId="0" fontId="10" fillId="0" borderId="11" xfId="1" applyFont="1" applyBorder="1" applyAlignment="1">
      <alignment horizontal="center"/>
    </xf>
    <xf numFmtId="0" fontId="10" fillId="0" borderId="11" xfId="1" applyFont="1" applyBorder="1"/>
    <xf numFmtId="38" fontId="8" fillId="2" borderId="12" xfId="1" applyNumberFormat="1" applyFont="1" applyFill="1" applyBorder="1" applyAlignment="1">
      <alignment horizontal="center"/>
    </xf>
    <xf numFmtId="0" fontId="8" fillId="2" borderId="13" xfId="1" applyFont="1" applyFill="1" applyBorder="1"/>
    <xf numFmtId="38" fontId="8" fillId="2" borderId="13" xfId="1" quotePrefix="1" applyNumberFormat="1" applyFont="1" applyFill="1" applyBorder="1" applyAlignment="1">
      <alignment horizontal="center"/>
    </xf>
    <xf numFmtId="38" fontId="8" fillId="2" borderId="13" xfId="1" applyNumberFormat="1" applyFont="1" applyFill="1" applyBorder="1" applyAlignment="1">
      <alignment horizontal="center"/>
    </xf>
    <xf numFmtId="38" fontId="8" fillId="2" borderId="14" xfId="1" quotePrefix="1" applyNumberFormat="1" applyFont="1" applyFill="1" applyBorder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center"/>
    </xf>
    <xf numFmtId="38" fontId="4" fillId="0" borderId="0" xfId="1" applyNumberFormat="1" applyFont="1" applyAlignment="1">
      <alignment horizontal="center"/>
    </xf>
    <xf numFmtId="38" fontId="4" fillId="0" borderId="0" xfId="2" applyNumberFormat="1" applyFont="1"/>
    <xf numFmtId="0" fontId="10" fillId="5" borderId="0" xfId="2" applyFont="1" applyFill="1"/>
    <xf numFmtId="0" fontId="10" fillId="0" borderId="0" xfId="2" applyFont="1"/>
    <xf numFmtId="40" fontId="15" fillId="4" borderId="15" xfId="7" applyNumberFormat="1" applyFont="1" applyFill="1" applyBorder="1" applyAlignment="1">
      <alignment horizontal="center"/>
    </xf>
    <xf numFmtId="40" fontId="15" fillId="4" borderId="17" xfId="7" applyNumberFormat="1" applyFont="1" applyFill="1" applyBorder="1" applyAlignment="1">
      <alignment horizontal="center" vertical="top"/>
    </xf>
    <xf numFmtId="0" fontId="4" fillId="4" borderId="15" xfId="2" applyFont="1" applyFill="1" applyBorder="1" applyAlignment="1">
      <alignment horizontal="center"/>
    </xf>
    <xf numFmtId="3" fontId="9" fillId="3" borderId="1" xfId="1" applyNumberFormat="1" applyFont="1" applyFill="1" applyBorder="1" applyAlignment="1">
      <alignment horizontal="center" vertical="center"/>
    </xf>
    <xf numFmtId="3" fontId="9" fillId="3" borderId="3" xfId="1" applyNumberFormat="1" applyFont="1" applyFill="1" applyBorder="1" applyAlignment="1">
      <alignment horizontal="center" vertical="center"/>
    </xf>
    <xf numFmtId="3" fontId="9" fillId="3" borderId="6" xfId="1" applyNumberFormat="1" applyFont="1" applyFill="1" applyBorder="1" applyAlignment="1">
      <alignment horizontal="center" vertical="center"/>
    </xf>
    <xf numFmtId="3" fontId="9" fillId="3" borderId="7" xfId="1" applyNumberFormat="1" applyFont="1" applyFill="1" applyBorder="1" applyAlignment="1">
      <alignment horizontal="center" vertical="center"/>
    </xf>
    <xf numFmtId="0" fontId="16" fillId="6" borderId="16" xfId="1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/>
    </xf>
  </cellXfs>
  <cellStyles count="8">
    <cellStyle name="Comma 2" xfId="3"/>
    <cellStyle name="Comma 3" xfId="4"/>
    <cellStyle name="Default" xfId="5"/>
    <cellStyle name="Normal" xfId="0" builtinId="0"/>
    <cellStyle name="Normal 2" xfId="6"/>
    <cellStyle name="Normal_03 - nss caps" xfId="1"/>
    <cellStyle name="Normal_03 - nss caps 2" xfId="7"/>
    <cellStyle name="Normal_06 - PROJc  calc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hbl$\A%20-%20Doe\Fy1997\97%20-%20FINAL%20cal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A%20-%20Charter/FY%202015/Q1/a/15%20-%20PROJa%20%20calc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CALC"/>
      <sheetName val="Rates"/>
      <sheetName val="adjustment, June 98"/>
      <sheetName val="charterinfo"/>
      <sheetName val="Lea-Grade"/>
      <sheetName val="pivot-cha detai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codes"/>
      <sheetName val="transp"/>
      <sheetName val="charterinfo"/>
      <sheetName val="charates"/>
      <sheetName val="distinfo"/>
      <sheetName val="nsscheck"/>
      <sheetName val="calc"/>
      <sheetName val="piv - distr"/>
      <sheetName val="piv - cha"/>
      <sheetName val="piv - detail"/>
      <sheetName val="piv - rates"/>
      <sheetName val="nsscaps"/>
    </sheetNames>
    <sheetDataSet>
      <sheetData sheetId="0"/>
      <sheetData sheetId="1">
        <row r="10">
          <cell r="A10">
            <v>1</v>
          </cell>
          <cell r="B10" t="str">
            <v>ABINGTON</v>
          </cell>
          <cell r="C10">
            <v>1</v>
          </cell>
          <cell r="E10">
            <v>409</v>
          </cell>
          <cell r="F10" t="str">
            <v>ALMA DEL MAR</v>
          </cell>
          <cell r="G10" t="str">
            <v>open</v>
          </cell>
        </row>
        <row r="11">
          <cell r="A11">
            <v>2</v>
          </cell>
          <cell r="B11" t="str">
            <v>ACTON</v>
          </cell>
          <cell r="C11">
            <v>0</v>
          </cell>
          <cell r="D11" t="str">
            <v>fy15</v>
          </cell>
          <cell r="E11">
            <v>410</v>
          </cell>
          <cell r="F11" t="str">
            <v>EXCEL ACADEMY</v>
          </cell>
          <cell r="G11" t="str">
            <v>open</v>
          </cell>
        </row>
        <row r="12">
          <cell r="A12">
            <v>3</v>
          </cell>
          <cell r="B12" t="str">
            <v>ACUSHNET</v>
          </cell>
          <cell r="C12">
            <v>1</v>
          </cell>
          <cell r="E12">
            <v>412</v>
          </cell>
          <cell r="F12" t="str">
            <v>ACADEMY OF THE PACIFIC RIM</v>
          </cell>
          <cell r="G12" t="str">
            <v>open</v>
          </cell>
        </row>
        <row r="13">
          <cell r="A13">
            <v>4</v>
          </cell>
          <cell r="B13" t="str">
            <v>ADAMS</v>
          </cell>
          <cell r="C13">
            <v>0</v>
          </cell>
          <cell r="E13">
            <v>413</v>
          </cell>
          <cell r="F13" t="str">
            <v>FOUR RIVERS</v>
          </cell>
          <cell r="G13" t="str">
            <v>open</v>
          </cell>
        </row>
        <row r="14">
          <cell r="A14">
            <v>5</v>
          </cell>
          <cell r="B14" t="str">
            <v>AGAWAM</v>
          </cell>
          <cell r="C14">
            <v>1</v>
          </cell>
          <cell r="E14">
            <v>414</v>
          </cell>
          <cell r="F14" t="str">
            <v>BERKSHIRE ARTS AND TECHNOLOGY</v>
          </cell>
          <cell r="G14" t="str">
            <v>open</v>
          </cell>
        </row>
        <row r="15">
          <cell r="A15">
            <v>6</v>
          </cell>
          <cell r="B15" t="str">
            <v>ALFORD</v>
          </cell>
          <cell r="C15">
            <v>0</v>
          </cell>
          <cell r="E15">
            <v>416</v>
          </cell>
          <cell r="F15" t="str">
            <v>BOSTON PREPARATORY</v>
          </cell>
          <cell r="G15" t="str">
            <v>open</v>
          </cell>
        </row>
        <row r="16">
          <cell r="A16">
            <v>7</v>
          </cell>
          <cell r="B16" t="str">
            <v>AMESBURY</v>
          </cell>
          <cell r="C16">
            <v>1</v>
          </cell>
          <cell r="E16">
            <v>417</v>
          </cell>
          <cell r="F16" t="str">
            <v>BRIDGE BOSTON</v>
          </cell>
          <cell r="G16" t="str">
            <v>open</v>
          </cell>
        </row>
        <row r="17">
          <cell r="A17">
            <v>8</v>
          </cell>
          <cell r="B17" t="str">
            <v>AMHERST</v>
          </cell>
          <cell r="C17">
            <v>1</v>
          </cell>
          <cell r="E17">
            <v>418</v>
          </cell>
          <cell r="F17" t="str">
            <v>CHRISTA MCAULIFFE REGIONAL</v>
          </cell>
          <cell r="G17" t="str">
            <v>open</v>
          </cell>
        </row>
        <row r="18">
          <cell r="A18">
            <v>9</v>
          </cell>
          <cell r="B18" t="str">
            <v>ANDOVER</v>
          </cell>
          <cell r="C18">
            <v>1</v>
          </cell>
          <cell r="E18">
            <v>419</v>
          </cell>
          <cell r="F18" t="str">
            <v>SMITH LEADERSHIP ACADEMY</v>
          </cell>
          <cell r="G18" t="str">
            <v>open</v>
          </cell>
        </row>
        <row r="19">
          <cell r="A19">
            <v>10</v>
          </cell>
          <cell r="B19" t="str">
            <v>ARLINGTON</v>
          </cell>
          <cell r="C19">
            <v>1</v>
          </cell>
          <cell r="E19">
            <v>420</v>
          </cell>
          <cell r="F19" t="str">
            <v>BENJAMIN BANNEKER</v>
          </cell>
          <cell r="G19" t="str">
            <v>open</v>
          </cell>
        </row>
        <row r="20">
          <cell r="A20">
            <v>11</v>
          </cell>
          <cell r="B20" t="str">
            <v>ASHBURNHAM</v>
          </cell>
          <cell r="C20">
            <v>0</v>
          </cell>
          <cell r="E20">
            <v>426</v>
          </cell>
          <cell r="F20" t="str">
            <v>COMMUNITY DAY CPS - GATEWAY</v>
          </cell>
          <cell r="G20" t="str">
            <v>open</v>
          </cell>
        </row>
        <row r="21">
          <cell r="A21">
            <v>12</v>
          </cell>
          <cell r="B21" t="str">
            <v>ASHBY</v>
          </cell>
          <cell r="C21">
            <v>0</v>
          </cell>
          <cell r="E21">
            <v>428</v>
          </cell>
          <cell r="F21" t="str">
            <v>EDWARD BROOKE</v>
          </cell>
          <cell r="G21" t="str">
            <v>open</v>
          </cell>
        </row>
        <row r="22">
          <cell r="A22">
            <v>13</v>
          </cell>
          <cell r="B22" t="str">
            <v>ASHFIELD</v>
          </cell>
          <cell r="C22">
            <v>0</v>
          </cell>
          <cell r="E22">
            <v>429</v>
          </cell>
          <cell r="F22" t="str">
            <v>KIPP ACADEMY LYNN</v>
          </cell>
          <cell r="G22" t="str">
            <v>open</v>
          </cell>
        </row>
        <row r="23">
          <cell r="A23">
            <v>14</v>
          </cell>
          <cell r="B23" t="str">
            <v>ASHLAND</v>
          </cell>
          <cell r="C23">
            <v>1</v>
          </cell>
          <cell r="E23">
            <v>430</v>
          </cell>
          <cell r="F23" t="str">
            <v>ADVANCED MATH AND SCIENCE ACADEMY</v>
          </cell>
          <cell r="G23" t="str">
            <v>open</v>
          </cell>
        </row>
        <row r="24">
          <cell r="A24">
            <v>15</v>
          </cell>
          <cell r="B24" t="str">
            <v>ATHOL</v>
          </cell>
          <cell r="C24">
            <v>0</v>
          </cell>
          <cell r="E24">
            <v>431</v>
          </cell>
          <cell r="F24" t="str">
            <v>COMMUNITY DAY CPS - R. KINGMAN WEBSTER</v>
          </cell>
          <cell r="G24" t="str">
            <v>open</v>
          </cell>
        </row>
        <row r="25">
          <cell r="A25">
            <v>16</v>
          </cell>
          <cell r="B25" t="str">
            <v>ATTLEBORO</v>
          </cell>
          <cell r="C25">
            <v>1</v>
          </cell>
          <cell r="E25">
            <v>432</v>
          </cell>
          <cell r="F25" t="str">
            <v>CAPE COD LIGHTHOUSE</v>
          </cell>
          <cell r="G25" t="str">
            <v>open</v>
          </cell>
        </row>
        <row r="26">
          <cell r="A26">
            <v>17</v>
          </cell>
          <cell r="B26" t="str">
            <v>AUBURN</v>
          </cell>
          <cell r="C26">
            <v>1</v>
          </cell>
          <cell r="E26">
            <v>435</v>
          </cell>
          <cell r="F26" t="str">
            <v>INNOVATION ACADEMY</v>
          </cell>
          <cell r="G26" t="str">
            <v>open</v>
          </cell>
        </row>
        <row r="27">
          <cell r="A27">
            <v>18</v>
          </cell>
          <cell r="B27" t="str">
            <v>AVON</v>
          </cell>
          <cell r="C27">
            <v>1</v>
          </cell>
          <cell r="E27">
            <v>436</v>
          </cell>
          <cell r="F27" t="str">
            <v>COMMUNITY CHARTER SCHOOL OF CAMBRIDGE</v>
          </cell>
          <cell r="G27" t="str">
            <v>open</v>
          </cell>
        </row>
        <row r="28">
          <cell r="A28">
            <v>19</v>
          </cell>
          <cell r="B28" t="str">
            <v>AYER</v>
          </cell>
          <cell r="C28">
            <v>0</v>
          </cell>
          <cell r="D28" t="str">
            <v>fy12</v>
          </cell>
          <cell r="E28">
            <v>437</v>
          </cell>
          <cell r="F28" t="str">
            <v>CITY ON A HILL</v>
          </cell>
          <cell r="G28" t="str">
            <v>open</v>
          </cell>
        </row>
        <row r="29">
          <cell r="A29">
            <v>20</v>
          </cell>
          <cell r="B29" t="str">
            <v>BARNSTABLE</v>
          </cell>
          <cell r="C29">
            <v>1</v>
          </cell>
          <cell r="E29">
            <v>438</v>
          </cell>
          <cell r="F29" t="str">
            <v>CODMAN ACADEMY</v>
          </cell>
          <cell r="G29" t="str">
            <v>open</v>
          </cell>
        </row>
        <row r="30">
          <cell r="A30">
            <v>21</v>
          </cell>
          <cell r="B30" t="str">
            <v>BARRE</v>
          </cell>
          <cell r="C30">
            <v>0</v>
          </cell>
          <cell r="E30">
            <v>439</v>
          </cell>
          <cell r="F30" t="str">
            <v>CONSERVATORY LAB</v>
          </cell>
          <cell r="G30" t="str">
            <v>open</v>
          </cell>
        </row>
        <row r="31">
          <cell r="A31">
            <v>22</v>
          </cell>
          <cell r="B31" t="str">
            <v>BECKET</v>
          </cell>
          <cell r="C31">
            <v>0</v>
          </cell>
          <cell r="E31">
            <v>440</v>
          </cell>
          <cell r="F31" t="str">
            <v>COMMUNITY DAY - PROSPECT</v>
          </cell>
          <cell r="G31" t="str">
            <v>open</v>
          </cell>
        </row>
        <row r="32">
          <cell r="A32">
            <v>23</v>
          </cell>
          <cell r="B32" t="str">
            <v>BEDFORD</v>
          </cell>
          <cell r="C32">
            <v>1</v>
          </cell>
          <cell r="E32">
            <v>441</v>
          </cell>
          <cell r="F32" t="str">
            <v>SABIS INTERNATIONAL</v>
          </cell>
          <cell r="G32" t="str">
            <v>open</v>
          </cell>
        </row>
        <row r="33">
          <cell r="A33">
            <v>24</v>
          </cell>
          <cell r="B33" t="str">
            <v>BELCHERTOWN</v>
          </cell>
          <cell r="C33">
            <v>1</v>
          </cell>
          <cell r="E33">
            <v>443</v>
          </cell>
          <cell r="F33" t="str">
            <v>EDWARD W. BROOKE TWO</v>
          </cell>
          <cell r="G33" t="str">
            <v>open</v>
          </cell>
        </row>
        <row r="34">
          <cell r="A34">
            <v>25</v>
          </cell>
          <cell r="B34" t="str">
            <v>BELLINGHAM</v>
          </cell>
          <cell r="C34">
            <v>1</v>
          </cell>
          <cell r="E34">
            <v>444</v>
          </cell>
          <cell r="F34" t="str">
            <v>NEIGHBORHOOD HOUSE</v>
          </cell>
          <cell r="G34" t="str">
            <v>open</v>
          </cell>
        </row>
        <row r="35">
          <cell r="A35">
            <v>26</v>
          </cell>
          <cell r="B35" t="str">
            <v>BELMONT</v>
          </cell>
          <cell r="C35">
            <v>1</v>
          </cell>
          <cell r="E35">
            <v>445</v>
          </cell>
          <cell r="F35" t="str">
            <v xml:space="preserve">ABBY KELLEY FOSTER </v>
          </cell>
          <cell r="G35" t="str">
            <v>open</v>
          </cell>
        </row>
        <row r="36">
          <cell r="A36">
            <v>27</v>
          </cell>
          <cell r="B36" t="str">
            <v>BERKLEY</v>
          </cell>
          <cell r="C36">
            <v>1</v>
          </cell>
          <cell r="D36" t="str">
            <v>fy12</v>
          </cell>
          <cell r="E36">
            <v>446</v>
          </cell>
          <cell r="F36" t="str">
            <v>FOXBOROUGH REGIONAL</v>
          </cell>
          <cell r="G36" t="str">
            <v>open</v>
          </cell>
        </row>
        <row r="37">
          <cell r="A37">
            <v>28</v>
          </cell>
          <cell r="B37" t="str">
            <v>BERLIN</v>
          </cell>
          <cell r="C37">
            <v>1</v>
          </cell>
          <cell r="D37" t="str">
            <v>fy14</v>
          </cell>
          <cell r="E37">
            <v>447</v>
          </cell>
          <cell r="F37" t="str">
            <v>BENJAMIN FRANKLIN CLASSICAL</v>
          </cell>
          <cell r="G37" t="str">
            <v>open</v>
          </cell>
        </row>
        <row r="38">
          <cell r="A38">
            <v>29</v>
          </cell>
          <cell r="B38" t="str">
            <v>BERNARDSTON</v>
          </cell>
          <cell r="C38">
            <v>0</v>
          </cell>
          <cell r="E38">
            <v>449</v>
          </cell>
          <cell r="F38" t="str">
            <v>BOSTON COLLEGIATE</v>
          </cell>
          <cell r="G38" t="str">
            <v>open</v>
          </cell>
        </row>
        <row r="39">
          <cell r="A39">
            <v>30</v>
          </cell>
          <cell r="B39" t="str">
            <v>BEVERLY</v>
          </cell>
          <cell r="C39">
            <v>1</v>
          </cell>
          <cell r="E39">
            <v>450</v>
          </cell>
          <cell r="F39" t="str">
            <v>HILLTOWN COOPERATIVE</v>
          </cell>
          <cell r="G39" t="str">
            <v>open</v>
          </cell>
        </row>
        <row r="40">
          <cell r="A40">
            <v>31</v>
          </cell>
          <cell r="B40" t="str">
            <v>BILLERICA</v>
          </cell>
          <cell r="C40">
            <v>1</v>
          </cell>
          <cell r="E40">
            <v>453</v>
          </cell>
          <cell r="F40" t="str">
            <v>HOLYOKE COMMUNITY</v>
          </cell>
          <cell r="G40" t="str">
            <v>open</v>
          </cell>
        </row>
        <row r="41">
          <cell r="A41">
            <v>32</v>
          </cell>
          <cell r="B41" t="str">
            <v>BLACKSTONE</v>
          </cell>
          <cell r="C41">
            <v>0</v>
          </cell>
          <cell r="E41">
            <v>454</v>
          </cell>
          <cell r="F41" t="str">
            <v>LAWRENCE FAMILY DEVELOPMENT</v>
          </cell>
          <cell r="G41" t="str">
            <v>open</v>
          </cell>
        </row>
        <row r="42">
          <cell r="A42">
            <v>33</v>
          </cell>
          <cell r="B42" t="str">
            <v>BLANDFORD</v>
          </cell>
          <cell r="C42">
            <v>0</v>
          </cell>
          <cell r="E42">
            <v>455</v>
          </cell>
          <cell r="F42" t="str">
            <v>HILL VIEW MONTESSORI</v>
          </cell>
          <cell r="G42" t="str">
            <v>open</v>
          </cell>
        </row>
        <row r="43">
          <cell r="A43">
            <v>34</v>
          </cell>
          <cell r="B43" t="str">
            <v>BOLTON</v>
          </cell>
          <cell r="C43">
            <v>0</v>
          </cell>
          <cell r="E43">
            <v>456</v>
          </cell>
          <cell r="F43" t="str">
            <v>LOWELL COMMUNITY</v>
          </cell>
          <cell r="G43" t="str">
            <v>open</v>
          </cell>
        </row>
        <row r="44">
          <cell r="A44">
            <v>35</v>
          </cell>
          <cell r="B44" t="str">
            <v>BOSTON</v>
          </cell>
          <cell r="C44">
            <v>1</v>
          </cell>
          <cell r="E44">
            <v>457</v>
          </cell>
          <cell r="F44" t="str">
            <v>EDWARD W. BROOKE THREE</v>
          </cell>
          <cell r="G44" t="str">
            <v>open</v>
          </cell>
        </row>
        <row r="45">
          <cell r="A45">
            <v>36</v>
          </cell>
          <cell r="B45" t="str">
            <v>BOURNE</v>
          </cell>
          <cell r="C45">
            <v>1</v>
          </cell>
          <cell r="E45">
            <v>458</v>
          </cell>
          <cell r="F45" t="str">
            <v>LOWELL MIDDLESEX ACADEMY</v>
          </cell>
          <cell r="G45" t="str">
            <v>open</v>
          </cell>
        </row>
        <row r="46">
          <cell r="A46">
            <v>37</v>
          </cell>
          <cell r="B46" t="str">
            <v>BOXBOROUGH</v>
          </cell>
          <cell r="C46">
            <v>0</v>
          </cell>
          <cell r="D46" t="str">
            <v>fy15</v>
          </cell>
          <cell r="E46">
            <v>459</v>
          </cell>
          <cell r="F46" t="str">
            <v>EXCEL ACADEMY - BOSTON II</v>
          </cell>
          <cell r="G46" t="str">
            <v>open</v>
          </cell>
        </row>
        <row r="47">
          <cell r="A47">
            <v>38</v>
          </cell>
          <cell r="B47" t="str">
            <v>BOXFORD</v>
          </cell>
          <cell r="C47">
            <v>1</v>
          </cell>
          <cell r="E47">
            <v>461</v>
          </cell>
          <cell r="F47" t="str">
            <v>EXCEL ACADEMY - CHELSEA</v>
          </cell>
          <cell r="G47" t="str">
            <v>open</v>
          </cell>
        </row>
        <row r="48">
          <cell r="A48">
            <v>39</v>
          </cell>
          <cell r="B48" t="str">
            <v>BOYLSTON</v>
          </cell>
          <cell r="C48">
            <v>1</v>
          </cell>
          <cell r="D48" t="str">
            <v>fy14</v>
          </cell>
          <cell r="E48">
            <v>463</v>
          </cell>
          <cell r="F48" t="str">
            <v>KIPP ACADEMY BOSTON</v>
          </cell>
          <cell r="G48" t="str">
            <v>open</v>
          </cell>
        </row>
        <row r="49">
          <cell r="A49">
            <v>40</v>
          </cell>
          <cell r="B49" t="str">
            <v>BRAINTREE</v>
          </cell>
          <cell r="C49">
            <v>1</v>
          </cell>
          <cell r="E49">
            <v>464</v>
          </cell>
          <cell r="F49" t="str">
            <v>MARBLEHEAD COMMUNITY</v>
          </cell>
          <cell r="G49" t="str">
            <v>open</v>
          </cell>
        </row>
        <row r="50">
          <cell r="A50">
            <v>41</v>
          </cell>
          <cell r="B50" t="str">
            <v>BREWSTER</v>
          </cell>
          <cell r="C50">
            <v>1</v>
          </cell>
          <cell r="E50">
            <v>465</v>
          </cell>
          <cell r="F50" t="str">
            <v>MATCH COMMUNITY DAY</v>
          </cell>
          <cell r="G50" t="str">
            <v>open</v>
          </cell>
        </row>
        <row r="51">
          <cell r="A51">
            <v>42</v>
          </cell>
          <cell r="B51" t="str">
            <v>BRIDGEWATER</v>
          </cell>
          <cell r="C51">
            <v>0</v>
          </cell>
          <cell r="E51">
            <v>466</v>
          </cell>
          <cell r="F51" t="str">
            <v>MARTHA'S VINEYARD</v>
          </cell>
          <cell r="G51" t="str">
            <v>open</v>
          </cell>
        </row>
        <row r="52">
          <cell r="A52">
            <v>43</v>
          </cell>
          <cell r="B52" t="str">
            <v>BRIMFIELD</v>
          </cell>
          <cell r="C52">
            <v>1</v>
          </cell>
          <cell r="E52">
            <v>469</v>
          </cell>
          <cell r="F52" t="str">
            <v>MATCH</v>
          </cell>
          <cell r="G52" t="str">
            <v>open</v>
          </cell>
        </row>
        <row r="53">
          <cell r="A53">
            <v>44</v>
          </cell>
          <cell r="B53" t="str">
            <v>BROCKTON</v>
          </cell>
          <cell r="C53">
            <v>1</v>
          </cell>
          <cell r="E53">
            <v>470</v>
          </cell>
          <cell r="F53" t="str">
            <v>MYSTIC VALLEY REGIONAL</v>
          </cell>
          <cell r="G53" t="str">
            <v>open</v>
          </cell>
        </row>
        <row r="54">
          <cell r="A54">
            <v>45</v>
          </cell>
          <cell r="B54" t="str">
            <v>BROOKFIELD</v>
          </cell>
          <cell r="C54">
            <v>1</v>
          </cell>
          <cell r="E54">
            <v>474</v>
          </cell>
          <cell r="F54" t="str">
            <v>NORTH CENTRAL CHARTER ESSENTIAL</v>
          </cell>
          <cell r="G54" t="str">
            <v>open</v>
          </cell>
        </row>
        <row r="55">
          <cell r="A55">
            <v>46</v>
          </cell>
          <cell r="B55" t="str">
            <v>BROOKLINE</v>
          </cell>
          <cell r="C55">
            <v>1</v>
          </cell>
          <cell r="E55">
            <v>475</v>
          </cell>
          <cell r="F55" t="str">
            <v>DORCHESTER COLLEGIATE ACADEMY</v>
          </cell>
          <cell r="G55" t="str">
            <v>open</v>
          </cell>
        </row>
        <row r="56">
          <cell r="A56">
            <v>47</v>
          </cell>
          <cell r="B56" t="str">
            <v>BUCKLAND</v>
          </cell>
          <cell r="C56">
            <v>0</v>
          </cell>
          <cell r="E56">
            <v>478</v>
          </cell>
          <cell r="F56" t="str">
            <v>FRANCIS W. PARKER CHARTER ESSENTIAL</v>
          </cell>
          <cell r="G56" t="str">
            <v>open</v>
          </cell>
        </row>
        <row r="57">
          <cell r="A57">
            <v>48</v>
          </cell>
          <cell r="B57" t="str">
            <v>BURLINGTON</v>
          </cell>
          <cell r="C57">
            <v>1</v>
          </cell>
          <cell r="E57">
            <v>479</v>
          </cell>
          <cell r="F57" t="str">
            <v>PIONEER VALLEY PERFORMING ARTS</v>
          </cell>
          <cell r="G57" t="str">
            <v>open</v>
          </cell>
        </row>
        <row r="58">
          <cell r="A58">
            <v>49</v>
          </cell>
          <cell r="B58" t="str">
            <v>CAMBRIDGE</v>
          </cell>
          <cell r="C58">
            <v>1</v>
          </cell>
          <cell r="E58">
            <v>481</v>
          </cell>
          <cell r="F58" t="str">
            <v>BOSTON RENAISSANCE</v>
          </cell>
          <cell r="G58" t="str">
            <v>open</v>
          </cell>
        </row>
        <row r="59">
          <cell r="A59">
            <v>50</v>
          </cell>
          <cell r="B59" t="str">
            <v>CANTON</v>
          </cell>
          <cell r="C59">
            <v>1</v>
          </cell>
          <cell r="E59">
            <v>482</v>
          </cell>
          <cell r="F59" t="str">
            <v>RIVER VALLEY</v>
          </cell>
          <cell r="G59" t="str">
            <v>open</v>
          </cell>
        </row>
        <row r="60">
          <cell r="A60">
            <v>51</v>
          </cell>
          <cell r="B60" t="str">
            <v>CARLISLE</v>
          </cell>
          <cell r="C60">
            <v>1</v>
          </cell>
          <cell r="E60">
            <v>483</v>
          </cell>
          <cell r="F60" t="str">
            <v>RISING TIDE</v>
          </cell>
          <cell r="G60" t="str">
            <v>open</v>
          </cell>
        </row>
        <row r="61">
          <cell r="A61">
            <v>52</v>
          </cell>
          <cell r="B61" t="str">
            <v>CARVER</v>
          </cell>
          <cell r="C61">
            <v>1</v>
          </cell>
          <cell r="E61">
            <v>484</v>
          </cell>
          <cell r="F61" t="str">
            <v>ROXBURY PREPARATORY</v>
          </cell>
          <cell r="G61" t="str">
            <v>open</v>
          </cell>
        </row>
        <row r="62">
          <cell r="A62">
            <v>53</v>
          </cell>
          <cell r="B62" t="str">
            <v>CHARLEMONT</v>
          </cell>
          <cell r="C62">
            <v>0</v>
          </cell>
          <cell r="E62">
            <v>485</v>
          </cell>
          <cell r="F62" t="str">
            <v>SALEM ACADEMY</v>
          </cell>
          <cell r="G62" t="str">
            <v>open</v>
          </cell>
        </row>
        <row r="63">
          <cell r="A63">
            <v>54</v>
          </cell>
          <cell r="B63" t="str">
            <v>CHARLTON</v>
          </cell>
          <cell r="C63">
            <v>0</v>
          </cell>
          <cell r="E63">
            <v>486</v>
          </cell>
          <cell r="F63" t="str">
            <v>SEVEN HILLS</v>
          </cell>
          <cell r="G63" t="str">
            <v>open</v>
          </cell>
        </row>
        <row r="64">
          <cell r="A64">
            <v>55</v>
          </cell>
          <cell r="B64" t="str">
            <v>CHATHAM</v>
          </cell>
          <cell r="C64">
            <v>0</v>
          </cell>
          <cell r="D64" t="str">
            <v>fy13</v>
          </cell>
          <cell r="E64">
            <v>487</v>
          </cell>
          <cell r="F64" t="str">
            <v>PROSPECT HILL ACADEMY</v>
          </cell>
          <cell r="G64" t="str">
            <v>open</v>
          </cell>
        </row>
        <row r="65">
          <cell r="A65">
            <v>56</v>
          </cell>
          <cell r="B65" t="str">
            <v>CHELMSFORD</v>
          </cell>
          <cell r="C65">
            <v>1</v>
          </cell>
          <cell r="E65">
            <v>488</v>
          </cell>
          <cell r="F65" t="str">
            <v>SOUTH SHORE</v>
          </cell>
          <cell r="G65" t="str">
            <v>open</v>
          </cell>
        </row>
        <row r="66">
          <cell r="A66">
            <v>57</v>
          </cell>
          <cell r="B66" t="str">
            <v>CHELSEA</v>
          </cell>
          <cell r="C66">
            <v>1</v>
          </cell>
          <cell r="E66">
            <v>489</v>
          </cell>
          <cell r="F66" t="str">
            <v>STURGIS</v>
          </cell>
          <cell r="G66" t="str">
            <v>open</v>
          </cell>
        </row>
        <row r="67">
          <cell r="A67">
            <v>58</v>
          </cell>
          <cell r="B67" t="str">
            <v>CHESHIRE</v>
          </cell>
          <cell r="C67">
            <v>0</v>
          </cell>
          <cell r="E67">
            <v>491</v>
          </cell>
          <cell r="F67" t="str">
            <v>ATLANTIS</v>
          </cell>
          <cell r="G67" t="str">
            <v>open</v>
          </cell>
        </row>
        <row r="68">
          <cell r="A68">
            <v>59</v>
          </cell>
          <cell r="B68" t="str">
            <v>CHESTER</v>
          </cell>
          <cell r="C68">
            <v>0</v>
          </cell>
          <cell r="E68">
            <v>492</v>
          </cell>
          <cell r="F68" t="str">
            <v>MARTIN LUTHER KING JR CS OF EXCELLENCE</v>
          </cell>
          <cell r="G68" t="str">
            <v>open</v>
          </cell>
        </row>
        <row r="69">
          <cell r="A69">
            <v>60</v>
          </cell>
          <cell r="B69" t="str">
            <v>CHESTERFIELD</v>
          </cell>
          <cell r="C69">
            <v>0</v>
          </cell>
          <cell r="E69">
            <v>493</v>
          </cell>
          <cell r="F69" t="str">
            <v>PHOENIX CHARTER ACADEMY</v>
          </cell>
          <cell r="G69" t="str">
            <v>open</v>
          </cell>
        </row>
        <row r="70">
          <cell r="A70">
            <v>61</v>
          </cell>
          <cell r="B70" t="str">
            <v>CHICOPEE</v>
          </cell>
          <cell r="C70">
            <v>1</v>
          </cell>
          <cell r="E70">
            <v>494</v>
          </cell>
          <cell r="F70" t="str">
            <v>PIONEER CS OF SCIENCE</v>
          </cell>
          <cell r="G70" t="str">
            <v>open</v>
          </cell>
        </row>
        <row r="71">
          <cell r="A71">
            <v>62</v>
          </cell>
          <cell r="B71" t="str">
            <v>CHILMARK</v>
          </cell>
          <cell r="C71">
            <v>0</v>
          </cell>
          <cell r="E71">
            <v>496</v>
          </cell>
          <cell r="F71" t="str">
            <v>GLOBAL LEARNING</v>
          </cell>
          <cell r="G71" t="str">
            <v>open</v>
          </cell>
        </row>
        <row r="72">
          <cell r="A72">
            <v>63</v>
          </cell>
          <cell r="B72" t="str">
            <v>CLARKSBURG</v>
          </cell>
          <cell r="C72">
            <v>1</v>
          </cell>
          <cell r="E72">
            <v>497</v>
          </cell>
          <cell r="F72" t="str">
            <v>PIONEER VALLEY CHINESE IMMERSION</v>
          </cell>
          <cell r="G72" t="str">
            <v>open</v>
          </cell>
        </row>
        <row r="73">
          <cell r="A73">
            <v>64</v>
          </cell>
          <cell r="B73" t="str">
            <v>CLINTON</v>
          </cell>
          <cell r="C73">
            <v>1</v>
          </cell>
          <cell r="E73">
            <v>498</v>
          </cell>
          <cell r="F73" t="str">
            <v>VERITAS PREPARATORY</v>
          </cell>
          <cell r="G73" t="str">
            <v>open</v>
          </cell>
        </row>
        <row r="74">
          <cell r="A74">
            <v>65</v>
          </cell>
          <cell r="B74" t="str">
            <v>COHASSET</v>
          </cell>
          <cell r="C74">
            <v>1</v>
          </cell>
          <cell r="E74">
            <v>499</v>
          </cell>
          <cell r="F74" t="str">
            <v>HAMPDEN CS OF SCIENCE</v>
          </cell>
          <cell r="G74" t="str">
            <v>open</v>
          </cell>
        </row>
        <row r="75">
          <cell r="A75">
            <v>66</v>
          </cell>
          <cell r="B75" t="str">
            <v>COLRAIN</v>
          </cell>
          <cell r="C75">
            <v>0</v>
          </cell>
          <cell r="E75">
            <v>3501</v>
          </cell>
          <cell r="F75" t="str">
            <v xml:space="preserve">PAULO FREIRE SOCIAL JUSTICE </v>
          </cell>
          <cell r="G75" t="str">
            <v>open</v>
          </cell>
        </row>
        <row r="76">
          <cell r="A76">
            <v>67</v>
          </cell>
          <cell r="B76" t="str">
            <v>CONCORD</v>
          </cell>
          <cell r="C76">
            <v>1</v>
          </cell>
          <cell r="E76">
            <v>3502</v>
          </cell>
          <cell r="F76" t="str">
            <v xml:space="preserve">BAYSTATE ACADEMY </v>
          </cell>
          <cell r="G76" t="str">
            <v>open</v>
          </cell>
        </row>
        <row r="77">
          <cell r="A77">
            <v>68</v>
          </cell>
          <cell r="B77" t="str">
            <v>CONWAY</v>
          </cell>
          <cell r="C77">
            <v>1</v>
          </cell>
          <cell r="E77">
            <v>3503</v>
          </cell>
          <cell r="F77" t="str">
            <v xml:space="preserve">LOWELL COLLEGIATE </v>
          </cell>
          <cell r="G77" t="str">
            <v>open</v>
          </cell>
        </row>
        <row r="78">
          <cell r="A78">
            <v>69</v>
          </cell>
          <cell r="B78" t="str">
            <v>CUMMINGTON</v>
          </cell>
          <cell r="C78">
            <v>0</v>
          </cell>
          <cell r="E78">
            <v>3504</v>
          </cell>
          <cell r="F78" t="str">
            <v>CITY ON A HILL - II</v>
          </cell>
          <cell r="G78" t="str">
            <v>open</v>
          </cell>
        </row>
        <row r="79">
          <cell r="A79">
            <v>70</v>
          </cell>
          <cell r="B79" t="str">
            <v>DALTON</v>
          </cell>
          <cell r="C79">
            <v>0</v>
          </cell>
          <cell r="E79">
            <v>3506</v>
          </cell>
          <cell r="F79" t="str">
            <v>PIONEER CS OF SCIENCE II</v>
          </cell>
          <cell r="G79" t="str">
            <v>open</v>
          </cell>
        </row>
        <row r="80">
          <cell r="A80">
            <v>71</v>
          </cell>
          <cell r="B80" t="str">
            <v>DANVERS</v>
          </cell>
          <cell r="C80">
            <v>1</v>
          </cell>
          <cell r="E80">
            <v>3507</v>
          </cell>
          <cell r="F80" t="str">
            <v>CITY ON A HILL CPS NEW BEDFORD</v>
          </cell>
          <cell r="G80" t="str">
            <v>to open</v>
          </cell>
        </row>
        <row r="81">
          <cell r="A81">
            <v>72</v>
          </cell>
          <cell r="B81" t="str">
            <v>DARTMOUTH</v>
          </cell>
          <cell r="C81">
            <v>1</v>
          </cell>
          <cell r="E81">
            <v>3508</v>
          </cell>
          <cell r="F81" t="str">
            <v>PHOENIX CHARTER ACADEMY SPRINGFIELD</v>
          </cell>
          <cell r="G81" t="str">
            <v>to open</v>
          </cell>
        </row>
        <row r="82">
          <cell r="A82">
            <v>73</v>
          </cell>
          <cell r="B82" t="str">
            <v>DEDHAM</v>
          </cell>
          <cell r="C82">
            <v>1</v>
          </cell>
          <cell r="E82">
            <v>8001</v>
          </cell>
          <cell r="F82" t="str">
            <v>ARGOSY COLLEGIATE</v>
          </cell>
          <cell r="G82" t="str">
            <v>proposed</v>
          </cell>
        </row>
        <row r="83">
          <cell r="A83">
            <v>74</v>
          </cell>
          <cell r="B83" t="str">
            <v>DEERFIELD</v>
          </cell>
          <cell r="C83">
            <v>1</v>
          </cell>
          <cell r="E83">
            <v>8002</v>
          </cell>
          <cell r="F83" t="str">
            <v>ACADEMY FOR THE WHOLE CHILD</v>
          </cell>
          <cell r="G83" t="str">
            <v>proposed</v>
          </cell>
        </row>
        <row r="84">
          <cell r="A84">
            <v>75</v>
          </cell>
          <cell r="B84" t="str">
            <v>DENNIS</v>
          </cell>
          <cell r="C84">
            <v>0</v>
          </cell>
          <cell r="E84">
            <v>8003</v>
          </cell>
          <cell r="F84" t="str">
            <v>FENIX</v>
          </cell>
          <cell r="G84" t="str">
            <v>proposed</v>
          </cell>
        </row>
        <row r="85">
          <cell r="A85">
            <v>76</v>
          </cell>
          <cell r="B85" t="str">
            <v>DIGHTON</v>
          </cell>
          <cell r="C85">
            <v>0</v>
          </cell>
          <cell r="E85">
            <v>8004</v>
          </cell>
          <cell r="F85" t="str">
            <v>NEW HEIGHTS CS OF FALL RIVER</v>
          </cell>
          <cell r="G85" t="str">
            <v>proposed</v>
          </cell>
        </row>
        <row r="86">
          <cell r="A86">
            <v>77</v>
          </cell>
          <cell r="B86" t="str">
            <v>DOUGLAS</v>
          </cell>
          <cell r="C86">
            <v>1</v>
          </cell>
          <cell r="E86">
            <v>8005</v>
          </cell>
          <cell r="F86" t="str">
            <v>STEAM STUDIO</v>
          </cell>
          <cell r="G86" t="str">
            <v>proposed</v>
          </cell>
        </row>
        <row r="87">
          <cell r="A87">
            <v>78</v>
          </cell>
          <cell r="B87" t="str">
            <v>DOVER</v>
          </cell>
          <cell r="C87">
            <v>1</v>
          </cell>
        </row>
        <row r="88">
          <cell r="A88">
            <v>79</v>
          </cell>
          <cell r="B88" t="str">
            <v>DRACUT</v>
          </cell>
          <cell r="C88">
            <v>1</v>
          </cell>
        </row>
        <row r="89">
          <cell r="A89">
            <v>80</v>
          </cell>
          <cell r="B89" t="str">
            <v>DUDLEY</v>
          </cell>
          <cell r="C89">
            <v>0</v>
          </cell>
        </row>
        <row r="90">
          <cell r="A90">
            <v>81</v>
          </cell>
          <cell r="B90" t="str">
            <v>DUNSTABLE</v>
          </cell>
          <cell r="C90">
            <v>0</v>
          </cell>
        </row>
        <row r="91">
          <cell r="A91">
            <v>82</v>
          </cell>
          <cell r="B91" t="str">
            <v>DUXBURY</v>
          </cell>
          <cell r="C91">
            <v>1</v>
          </cell>
        </row>
        <row r="92">
          <cell r="A92">
            <v>83</v>
          </cell>
          <cell r="B92" t="str">
            <v>EAST BRIDGEWATER</v>
          </cell>
          <cell r="C92">
            <v>1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</row>
        <row r="94">
          <cell r="A94">
            <v>85</v>
          </cell>
          <cell r="B94" t="str">
            <v>EASTHAM</v>
          </cell>
          <cell r="C94">
            <v>1</v>
          </cell>
        </row>
        <row r="95">
          <cell r="A95">
            <v>86</v>
          </cell>
          <cell r="B95" t="str">
            <v>EASTHAMPTON</v>
          </cell>
          <cell r="C95">
            <v>1</v>
          </cell>
        </row>
        <row r="96">
          <cell r="A96">
            <v>87</v>
          </cell>
          <cell r="B96" t="str">
            <v>EAST LONGMEADOW</v>
          </cell>
          <cell r="C96">
            <v>1</v>
          </cell>
        </row>
        <row r="97">
          <cell r="A97">
            <v>88</v>
          </cell>
          <cell r="B97" t="str">
            <v>EASTON</v>
          </cell>
          <cell r="C97">
            <v>1</v>
          </cell>
        </row>
        <row r="98">
          <cell r="A98">
            <v>89</v>
          </cell>
          <cell r="B98" t="str">
            <v>EDGARTOWN</v>
          </cell>
          <cell r="C98">
            <v>1</v>
          </cell>
        </row>
        <row r="99">
          <cell r="A99">
            <v>90</v>
          </cell>
          <cell r="B99" t="str">
            <v>EGREMONT</v>
          </cell>
          <cell r="C99">
            <v>0</v>
          </cell>
        </row>
        <row r="100">
          <cell r="A100">
            <v>91</v>
          </cell>
          <cell r="B100" t="str">
            <v>ERVING</v>
          </cell>
          <cell r="C100">
            <v>1</v>
          </cell>
        </row>
        <row r="101">
          <cell r="A101">
            <v>92</v>
          </cell>
          <cell r="B101" t="str">
            <v>ESSEX</v>
          </cell>
          <cell r="C101">
            <v>0</v>
          </cell>
        </row>
        <row r="102">
          <cell r="A102">
            <v>93</v>
          </cell>
          <cell r="B102" t="str">
            <v>EVERETT</v>
          </cell>
          <cell r="C102">
            <v>1</v>
          </cell>
        </row>
        <row r="103">
          <cell r="A103">
            <v>94</v>
          </cell>
          <cell r="B103" t="str">
            <v>FAIRHAVEN</v>
          </cell>
          <cell r="C103">
            <v>1</v>
          </cell>
        </row>
        <row r="104">
          <cell r="A104">
            <v>95</v>
          </cell>
          <cell r="B104" t="str">
            <v>FALL RIVER</v>
          </cell>
          <cell r="C104">
            <v>1</v>
          </cell>
        </row>
        <row r="105">
          <cell r="A105">
            <v>96</v>
          </cell>
          <cell r="B105" t="str">
            <v>FALMOUTH</v>
          </cell>
          <cell r="C105">
            <v>1</v>
          </cell>
        </row>
        <row r="106">
          <cell r="A106">
            <v>97</v>
          </cell>
          <cell r="B106" t="str">
            <v>FITCHBURG</v>
          </cell>
          <cell r="C106">
            <v>1</v>
          </cell>
        </row>
        <row r="107">
          <cell r="A107">
            <v>98</v>
          </cell>
          <cell r="B107" t="str">
            <v>FLORIDA</v>
          </cell>
          <cell r="C107">
            <v>1</v>
          </cell>
        </row>
        <row r="108">
          <cell r="A108">
            <v>99</v>
          </cell>
          <cell r="B108" t="str">
            <v>FOXBOROUGH</v>
          </cell>
          <cell r="C108">
            <v>1</v>
          </cell>
        </row>
        <row r="109">
          <cell r="A109">
            <v>100</v>
          </cell>
          <cell r="B109" t="str">
            <v>FRAMINGHAM</v>
          </cell>
          <cell r="C109">
            <v>1</v>
          </cell>
        </row>
        <row r="110">
          <cell r="A110">
            <v>101</v>
          </cell>
          <cell r="B110" t="str">
            <v>FRANKLIN</v>
          </cell>
          <cell r="C110">
            <v>1</v>
          </cell>
        </row>
        <row r="111">
          <cell r="A111">
            <v>102</v>
          </cell>
          <cell r="B111" t="str">
            <v>FREETOWN</v>
          </cell>
          <cell r="C111">
            <v>0</v>
          </cell>
          <cell r="D111" t="str">
            <v>fy12</v>
          </cell>
        </row>
        <row r="112">
          <cell r="A112">
            <v>103</v>
          </cell>
          <cell r="B112" t="str">
            <v>GARDNER</v>
          </cell>
          <cell r="C112">
            <v>1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</row>
        <row r="114">
          <cell r="A114">
            <v>105</v>
          </cell>
          <cell r="B114" t="str">
            <v>GEORGETOWN</v>
          </cell>
          <cell r="C114">
            <v>1</v>
          </cell>
        </row>
        <row r="115">
          <cell r="A115">
            <v>106</v>
          </cell>
          <cell r="B115" t="str">
            <v>GILL</v>
          </cell>
          <cell r="C115">
            <v>0</v>
          </cell>
        </row>
        <row r="116">
          <cell r="A116">
            <v>107</v>
          </cell>
          <cell r="B116" t="str">
            <v>GLOUCESTER</v>
          </cell>
          <cell r="C116">
            <v>1</v>
          </cell>
        </row>
        <row r="117">
          <cell r="A117">
            <v>108</v>
          </cell>
          <cell r="B117" t="str">
            <v>GOSHEN</v>
          </cell>
          <cell r="C117">
            <v>0</v>
          </cell>
        </row>
        <row r="118">
          <cell r="A118">
            <v>109</v>
          </cell>
          <cell r="B118" t="str">
            <v>GOSNOLD</v>
          </cell>
          <cell r="C118">
            <v>0</v>
          </cell>
        </row>
        <row r="119">
          <cell r="A119">
            <v>110</v>
          </cell>
          <cell r="B119" t="str">
            <v>GRAFTON</v>
          </cell>
          <cell r="C119">
            <v>1</v>
          </cell>
        </row>
        <row r="120">
          <cell r="A120">
            <v>111</v>
          </cell>
          <cell r="B120" t="str">
            <v>GRANBY</v>
          </cell>
          <cell r="C120">
            <v>1</v>
          </cell>
        </row>
        <row r="121">
          <cell r="A121">
            <v>112</v>
          </cell>
          <cell r="B121" t="str">
            <v>GRANVILLE</v>
          </cell>
          <cell r="C121">
            <v>0</v>
          </cell>
          <cell r="D121" t="str">
            <v>fy13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</row>
        <row r="123">
          <cell r="A123">
            <v>114</v>
          </cell>
          <cell r="B123" t="str">
            <v>GREENFIELD</v>
          </cell>
          <cell r="C123">
            <v>1</v>
          </cell>
        </row>
        <row r="124">
          <cell r="A124">
            <v>115</v>
          </cell>
          <cell r="B124" t="str">
            <v>GROTON</v>
          </cell>
          <cell r="C124">
            <v>0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</row>
        <row r="126">
          <cell r="A126">
            <v>117</v>
          </cell>
          <cell r="B126" t="str">
            <v>HADLEY</v>
          </cell>
          <cell r="C126">
            <v>1</v>
          </cell>
        </row>
        <row r="127">
          <cell r="A127">
            <v>118</v>
          </cell>
          <cell r="B127" t="str">
            <v>HALIFAX</v>
          </cell>
          <cell r="C127">
            <v>1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</row>
        <row r="129">
          <cell r="A129">
            <v>120</v>
          </cell>
          <cell r="B129" t="str">
            <v>HAMPDEN</v>
          </cell>
          <cell r="C129">
            <v>0</v>
          </cell>
        </row>
        <row r="130">
          <cell r="A130">
            <v>121</v>
          </cell>
          <cell r="B130" t="str">
            <v>HANCOCK</v>
          </cell>
          <cell r="C130">
            <v>1</v>
          </cell>
        </row>
        <row r="131">
          <cell r="A131">
            <v>122</v>
          </cell>
          <cell r="B131" t="str">
            <v>HANOVER</v>
          </cell>
          <cell r="C131">
            <v>1</v>
          </cell>
        </row>
        <row r="132">
          <cell r="A132">
            <v>123</v>
          </cell>
          <cell r="B132" t="str">
            <v>HANSON</v>
          </cell>
          <cell r="C132">
            <v>0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</row>
        <row r="134">
          <cell r="A134">
            <v>125</v>
          </cell>
          <cell r="B134" t="str">
            <v>HARVARD</v>
          </cell>
          <cell r="C134">
            <v>1</v>
          </cell>
        </row>
        <row r="135">
          <cell r="A135">
            <v>126</v>
          </cell>
          <cell r="B135" t="str">
            <v>HARWICH</v>
          </cell>
          <cell r="C135">
            <v>0</v>
          </cell>
          <cell r="D135" t="str">
            <v>fy13</v>
          </cell>
        </row>
        <row r="136">
          <cell r="A136">
            <v>127</v>
          </cell>
          <cell r="B136" t="str">
            <v>HATFIELD</v>
          </cell>
          <cell r="C136">
            <v>1</v>
          </cell>
        </row>
        <row r="137">
          <cell r="A137">
            <v>128</v>
          </cell>
          <cell r="B137" t="str">
            <v>HAVERHILL</v>
          </cell>
          <cell r="C137">
            <v>1</v>
          </cell>
        </row>
        <row r="138">
          <cell r="A138">
            <v>129</v>
          </cell>
          <cell r="B138" t="str">
            <v>HAWLEY</v>
          </cell>
          <cell r="C138">
            <v>0</v>
          </cell>
        </row>
        <row r="139">
          <cell r="A139">
            <v>130</v>
          </cell>
          <cell r="B139" t="str">
            <v>HEATH</v>
          </cell>
          <cell r="C139">
            <v>0</v>
          </cell>
        </row>
        <row r="140">
          <cell r="A140">
            <v>131</v>
          </cell>
          <cell r="B140" t="str">
            <v>HINGHAM</v>
          </cell>
          <cell r="C140">
            <v>1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</row>
        <row r="142">
          <cell r="A142">
            <v>133</v>
          </cell>
          <cell r="B142" t="str">
            <v>HOLBROOK</v>
          </cell>
          <cell r="C142">
            <v>1</v>
          </cell>
        </row>
        <row r="143">
          <cell r="A143">
            <v>134</v>
          </cell>
          <cell r="B143" t="str">
            <v>HOLDEN</v>
          </cell>
          <cell r="C143">
            <v>0</v>
          </cell>
        </row>
        <row r="144">
          <cell r="A144">
            <v>135</v>
          </cell>
          <cell r="B144" t="str">
            <v>HOLLAND</v>
          </cell>
          <cell r="C144">
            <v>1</v>
          </cell>
        </row>
        <row r="145">
          <cell r="A145">
            <v>136</v>
          </cell>
          <cell r="B145" t="str">
            <v>HOLLISTON</v>
          </cell>
          <cell r="C145">
            <v>1</v>
          </cell>
        </row>
        <row r="146">
          <cell r="A146">
            <v>137</v>
          </cell>
          <cell r="B146" t="str">
            <v>HOLYOKE</v>
          </cell>
          <cell r="C146">
            <v>1</v>
          </cell>
        </row>
        <row r="147">
          <cell r="A147">
            <v>138</v>
          </cell>
          <cell r="B147" t="str">
            <v>HOPEDALE</v>
          </cell>
          <cell r="C147">
            <v>1</v>
          </cell>
        </row>
        <row r="148">
          <cell r="A148">
            <v>139</v>
          </cell>
          <cell r="B148" t="str">
            <v>HOPKINTON</v>
          </cell>
          <cell r="C148">
            <v>1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</row>
        <row r="150">
          <cell r="A150">
            <v>141</v>
          </cell>
          <cell r="B150" t="str">
            <v>HUDSON</v>
          </cell>
          <cell r="C150">
            <v>1</v>
          </cell>
        </row>
        <row r="151">
          <cell r="A151">
            <v>142</v>
          </cell>
          <cell r="B151" t="str">
            <v>HULL</v>
          </cell>
          <cell r="C151">
            <v>1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</row>
        <row r="153">
          <cell r="A153">
            <v>144</v>
          </cell>
          <cell r="B153" t="str">
            <v>IPSWICH</v>
          </cell>
          <cell r="C153">
            <v>1</v>
          </cell>
        </row>
        <row r="154">
          <cell r="A154">
            <v>145</v>
          </cell>
          <cell r="B154" t="str">
            <v>KINGSTON</v>
          </cell>
          <cell r="C154">
            <v>1</v>
          </cell>
        </row>
        <row r="155">
          <cell r="A155">
            <v>146</v>
          </cell>
          <cell r="B155" t="str">
            <v>LAKEVILLE</v>
          </cell>
          <cell r="C155">
            <v>0</v>
          </cell>
          <cell r="D155" t="str">
            <v>fy12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</row>
        <row r="157">
          <cell r="A157">
            <v>148</v>
          </cell>
          <cell r="B157" t="str">
            <v>LANESBOROUGH</v>
          </cell>
          <cell r="C157">
            <v>1</v>
          </cell>
        </row>
        <row r="158">
          <cell r="A158">
            <v>149</v>
          </cell>
          <cell r="B158" t="str">
            <v>LAWRENCE</v>
          </cell>
          <cell r="C158">
            <v>1</v>
          </cell>
        </row>
        <row r="159">
          <cell r="A159">
            <v>150</v>
          </cell>
          <cell r="B159" t="str">
            <v>LEE</v>
          </cell>
          <cell r="C159">
            <v>1</v>
          </cell>
        </row>
        <row r="160">
          <cell r="A160">
            <v>151</v>
          </cell>
          <cell r="B160" t="str">
            <v>LEICESTER</v>
          </cell>
          <cell r="C160">
            <v>1</v>
          </cell>
        </row>
        <row r="161">
          <cell r="A161">
            <v>152</v>
          </cell>
          <cell r="B161" t="str">
            <v>LENOX</v>
          </cell>
          <cell r="C161">
            <v>1</v>
          </cell>
        </row>
        <row r="162">
          <cell r="A162">
            <v>153</v>
          </cell>
          <cell r="B162" t="str">
            <v>LEOMINSTER</v>
          </cell>
          <cell r="C162">
            <v>1</v>
          </cell>
        </row>
        <row r="163">
          <cell r="A163">
            <v>154</v>
          </cell>
          <cell r="B163" t="str">
            <v>LEVERETT</v>
          </cell>
          <cell r="C163">
            <v>1</v>
          </cell>
        </row>
        <row r="164">
          <cell r="A164">
            <v>155</v>
          </cell>
          <cell r="B164" t="str">
            <v>LEXINGTON</v>
          </cell>
          <cell r="C164">
            <v>1</v>
          </cell>
        </row>
        <row r="165">
          <cell r="A165">
            <v>156</v>
          </cell>
          <cell r="B165" t="str">
            <v>LEYDEN</v>
          </cell>
          <cell r="C165">
            <v>0</v>
          </cell>
        </row>
        <row r="166">
          <cell r="A166">
            <v>157</v>
          </cell>
          <cell r="B166" t="str">
            <v>LINCOLN</v>
          </cell>
          <cell r="C166">
            <v>1</v>
          </cell>
        </row>
        <row r="167">
          <cell r="A167">
            <v>158</v>
          </cell>
          <cell r="B167" t="str">
            <v>LITTLETON</v>
          </cell>
          <cell r="C167">
            <v>1</v>
          </cell>
        </row>
        <row r="168">
          <cell r="A168">
            <v>159</v>
          </cell>
          <cell r="B168" t="str">
            <v>LONGMEADOW</v>
          </cell>
          <cell r="C168">
            <v>1</v>
          </cell>
        </row>
        <row r="169">
          <cell r="A169">
            <v>160</v>
          </cell>
          <cell r="B169" t="str">
            <v>LOWELL</v>
          </cell>
          <cell r="C169">
            <v>1</v>
          </cell>
        </row>
        <row r="170">
          <cell r="A170">
            <v>161</v>
          </cell>
          <cell r="B170" t="str">
            <v>LUDLOW</v>
          </cell>
          <cell r="C170">
            <v>1</v>
          </cell>
        </row>
        <row r="171">
          <cell r="A171">
            <v>162</v>
          </cell>
          <cell r="B171" t="str">
            <v>LUNENBURG</v>
          </cell>
          <cell r="C171">
            <v>1</v>
          </cell>
        </row>
        <row r="172">
          <cell r="A172">
            <v>163</v>
          </cell>
          <cell r="B172" t="str">
            <v>LYNN</v>
          </cell>
          <cell r="C172">
            <v>1</v>
          </cell>
        </row>
        <row r="173">
          <cell r="A173">
            <v>164</v>
          </cell>
          <cell r="B173" t="str">
            <v>LYNNFIELD</v>
          </cell>
          <cell r="C173">
            <v>1</v>
          </cell>
        </row>
        <row r="174">
          <cell r="A174">
            <v>165</v>
          </cell>
          <cell r="B174" t="str">
            <v>MALDEN</v>
          </cell>
          <cell r="C174">
            <v>1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</row>
        <row r="176">
          <cell r="A176">
            <v>167</v>
          </cell>
          <cell r="B176" t="str">
            <v>MANSFIELD</v>
          </cell>
          <cell r="C176">
            <v>1</v>
          </cell>
        </row>
        <row r="177">
          <cell r="A177">
            <v>168</v>
          </cell>
          <cell r="B177" t="str">
            <v>MARBLEHEAD</v>
          </cell>
          <cell r="C177">
            <v>1</v>
          </cell>
        </row>
        <row r="178">
          <cell r="A178">
            <v>169</v>
          </cell>
          <cell r="B178" t="str">
            <v>MARION</v>
          </cell>
          <cell r="C178">
            <v>1</v>
          </cell>
        </row>
        <row r="179">
          <cell r="A179">
            <v>170</v>
          </cell>
          <cell r="B179" t="str">
            <v>MARLBOROUGH</v>
          </cell>
          <cell r="C179">
            <v>1</v>
          </cell>
        </row>
        <row r="180">
          <cell r="A180">
            <v>171</v>
          </cell>
          <cell r="B180" t="str">
            <v>MARSHFIELD</v>
          </cell>
          <cell r="C180">
            <v>1</v>
          </cell>
        </row>
        <row r="181">
          <cell r="A181">
            <v>172</v>
          </cell>
          <cell r="B181" t="str">
            <v>MASHPEE</v>
          </cell>
          <cell r="C181">
            <v>1</v>
          </cell>
        </row>
        <row r="182">
          <cell r="A182">
            <v>173</v>
          </cell>
          <cell r="B182" t="str">
            <v>MATTAPOISETT</v>
          </cell>
          <cell r="C182">
            <v>1</v>
          </cell>
        </row>
        <row r="183">
          <cell r="A183">
            <v>174</v>
          </cell>
          <cell r="B183" t="str">
            <v>MAYNARD</v>
          </cell>
          <cell r="C183">
            <v>1</v>
          </cell>
        </row>
        <row r="184">
          <cell r="A184">
            <v>175</v>
          </cell>
          <cell r="B184" t="str">
            <v>MEDFIELD</v>
          </cell>
          <cell r="C184">
            <v>1</v>
          </cell>
        </row>
        <row r="185">
          <cell r="A185">
            <v>176</v>
          </cell>
          <cell r="B185" t="str">
            <v>MEDFORD</v>
          </cell>
          <cell r="C185">
            <v>1</v>
          </cell>
        </row>
        <row r="186">
          <cell r="A186">
            <v>177</v>
          </cell>
          <cell r="B186" t="str">
            <v>MEDWAY</v>
          </cell>
          <cell r="C186">
            <v>1</v>
          </cell>
        </row>
        <row r="187">
          <cell r="A187">
            <v>178</v>
          </cell>
          <cell r="B187" t="str">
            <v>MELROSE</v>
          </cell>
          <cell r="C187">
            <v>1</v>
          </cell>
        </row>
        <row r="188">
          <cell r="A188">
            <v>179</v>
          </cell>
          <cell r="B188" t="str">
            <v>MENDON</v>
          </cell>
          <cell r="C188">
            <v>0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</row>
        <row r="190">
          <cell r="A190">
            <v>181</v>
          </cell>
          <cell r="B190" t="str">
            <v>METHUEN</v>
          </cell>
          <cell r="C190">
            <v>1</v>
          </cell>
        </row>
        <row r="191">
          <cell r="A191">
            <v>182</v>
          </cell>
          <cell r="B191" t="str">
            <v>MIDDLEBOROUGH</v>
          </cell>
          <cell r="C191">
            <v>1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</row>
        <row r="193">
          <cell r="A193">
            <v>184</v>
          </cell>
          <cell r="B193" t="str">
            <v>MIDDLETON</v>
          </cell>
          <cell r="C193">
            <v>1</v>
          </cell>
        </row>
        <row r="194">
          <cell r="A194">
            <v>185</v>
          </cell>
          <cell r="B194" t="str">
            <v>MILFORD</v>
          </cell>
          <cell r="C194">
            <v>1</v>
          </cell>
        </row>
        <row r="195">
          <cell r="A195">
            <v>186</v>
          </cell>
          <cell r="B195" t="str">
            <v>MILLBURY</v>
          </cell>
          <cell r="C195">
            <v>1</v>
          </cell>
        </row>
        <row r="196">
          <cell r="A196">
            <v>187</v>
          </cell>
          <cell r="B196" t="str">
            <v>MILLIS</v>
          </cell>
          <cell r="C196">
            <v>1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</row>
        <row r="198">
          <cell r="A198">
            <v>189</v>
          </cell>
          <cell r="B198" t="str">
            <v>MILTON</v>
          </cell>
          <cell r="C198">
            <v>1</v>
          </cell>
        </row>
        <row r="199">
          <cell r="A199">
            <v>190</v>
          </cell>
          <cell r="B199" t="str">
            <v>MONROE</v>
          </cell>
          <cell r="C199">
            <v>0</v>
          </cell>
        </row>
        <row r="200">
          <cell r="A200">
            <v>191</v>
          </cell>
          <cell r="B200" t="str">
            <v>MONSON</v>
          </cell>
          <cell r="C200">
            <v>1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</row>
        <row r="205">
          <cell r="A205">
            <v>196</v>
          </cell>
          <cell r="B205" t="str">
            <v>NAHANT</v>
          </cell>
          <cell r="C205">
            <v>1</v>
          </cell>
        </row>
        <row r="206">
          <cell r="A206">
            <v>197</v>
          </cell>
          <cell r="B206" t="str">
            <v>NANTUCKET</v>
          </cell>
          <cell r="C206">
            <v>1</v>
          </cell>
        </row>
        <row r="207">
          <cell r="A207">
            <v>198</v>
          </cell>
          <cell r="B207" t="str">
            <v>NATICK</v>
          </cell>
          <cell r="C207">
            <v>1</v>
          </cell>
        </row>
        <row r="208">
          <cell r="A208">
            <v>199</v>
          </cell>
          <cell r="B208" t="str">
            <v>NEEDHAM</v>
          </cell>
          <cell r="C208">
            <v>1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</row>
        <row r="210">
          <cell r="A210">
            <v>201</v>
          </cell>
          <cell r="B210" t="str">
            <v>NEW BEDFORD</v>
          </cell>
          <cell r="C210">
            <v>1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</row>
        <row r="212">
          <cell r="A212">
            <v>203</v>
          </cell>
          <cell r="B212" t="str">
            <v>NEWBURY</v>
          </cell>
          <cell r="C212">
            <v>0</v>
          </cell>
        </row>
        <row r="213">
          <cell r="A213">
            <v>204</v>
          </cell>
          <cell r="B213" t="str">
            <v>NEWBURYPORT</v>
          </cell>
          <cell r="C213">
            <v>1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</row>
        <row r="216">
          <cell r="A216">
            <v>207</v>
          </cell>
          <cell r="B216" t="str">
            <v>NEWTON</v>
          </cell>
          <cell r="C216">
            <v>1</v>
          </cell>
        </row>
        <row r="217">
          <cell r="A217">
            <v>208</v>
          </cell>
          <cell r="B217" t="str">
            <v>NORFOLK</v>
          </cell>
          <cell r="C217">
            <v>1</v>
          </cell>
        </row>
        <row r="218">
          <cell r="A218">
            <v>209</v>
          </cell>
          <cell r="B218" t="str">
            <v>NORTH ADAMS</v>
          </cell>
          <cell r="C218">
            <v>1</v>
          </cell>
        </row>
        <row r="219">
          <cell r="A219">
            <v>210</v>
          </cell>
          <cell r="B219" t="str">
            <v>NORTHAMPTON</v>
          </cell>
          <cell r="C219">
            <v>1</v>
          </cell>
        </row>
        <row r="220">
          <cell r="A220">
            <v>211</v>
          </cell>
          <cell r="B220" t="str">
            <v>NORTH ANDOVER</v>
          </cell>
          <cell r="C220">
            <v>1</v>
          </cell>
        </row>
        <row r="221">
          <cell r="A221">
            <v>212</v>
          </cell>
          <cell r="B221" t="str">
            <v>NORTH ATTLEBOROUGH</v>
          </cell>
          <cell r="C221">
            <v>1</v>
          </cell>
        </row>
        <row r="222">
          <cell r="A222">
            <v>213</v>
          </cell>
          <cell r="B222" t="str">
            <v>NORTHBOROUGH</v>
          </cell>
          <cell r="C222">
            <v>1</v>
          </cell>
        </row>
        <row r="223">
          <cell r="A223">
            <v>214</v>
          </cell>
          <cell r="B223" t="str">
            <v>NORTHBRIDGE</v>
          </cell>
          <cell r="C223">
            <v>1</v>
          </cell>
        </row>
        <row r="224">
          <cell r="A224">
            <v>215</v>
          </cell>
          <cell r="B224" t="str">
            <v>NORTH BROOKFIELD</v>
          </cell>
          <cell r="C224">
            <v>1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</row>
        <row r="226">
          <cell r="A226">
            <v>217</v>
          </cell>
          <cell r="B226" t="str">
            <v>NORTH READING</v>
          </cell>
          <cell r="C226">
            <v>1</v>
          </cell>
        </row>
        <row r="227">
          <cell r="A227">
            <v>218</v>
          </cell>
          <cell r="B227" t="str">
            <v>NORTON</v>
          </cell>
          <cell r="C227">
            <v>1</v>
          </cell>
        </row>
        <row r="228">
          <cell r="A228">
            <v>219</v>
          </cell>
          <cell r="B228" t="str">
            <v>NORWELL</v>
          </cell>
          <cell r="C228">
            <v>1</v>
          </cell>
        </row>
        <row r="229">
          <cell r="A229">
            <v>220</v>
          </cell>
          <cell r="B229" t="str">
            <v>NORWOOD</v>
          </cell>
          <cell r="C229">
            <v>1</v>
          </cell>
        </row>
        <row r="230">
          <cell r="A230">
            <v>221</v>
          </cell>
          <cell r="B230" t="str">
            <v>OAK BLUFFS</v>
          </cell>
          <cell r="C230">
            <v>1</v>
          </cell>
        </row>
        <row r="231">
          <cell r="A231">
            <v>222</v>
          </cell>
          <cell r="B231" t="str">
            <v>OAKHAM</v>
          </cell>
          <cell r="C231">
            <v>0</v>
          </cell>
        </row>
        <row r="232">
          <cell r="A232">
            <v>223</v>
          </cell>
          <cell r="B232" t="str">
            <v>ORANGE</v>
          </cell>
          <cell r="C232">
            <v>1</v>
          </cell>
        </row>
        <row r="233">
          <cell r="A233">
            <v>224</v>
          </cell>
          <cell r="B233" t="str">
            <v>ORLEANS</v>
          </cell>
          <cell r="C233">
            <v>1</v>
          </cell>
        </row>
        <row r="234">
          <cell r="A234">
            <v>225</v>
          </cell>
          <cell r="B234" t="str">
            <v>OTIS</v>
          </cell>
          <cell r="C234">
            <v>0</v>
          </cell>
        </row>
        <row r="235">
          <cell r="A235">
            <v>226</v>
          </cell>
          <cell r="B235" t="str">
            <v>OXFORD</v>
          </cell>
          <cell r="C235">
            <v>1</v>
          </cell>
        </row>
        <row r="236">
          <cell r="A236">
            <v>227</v>
          </cell>
          <cell r="B236" t="str">
            <v>PALMER</v>
          </cell>
          <cell r="C236">
            <v>1</v>
          </cell>
        </row>
        <row r="237">
          <cell r="A237">
            <v>228</v>
          </cell>
          <cell r="B237" t="str">
            <v>PAXTON</v>
          </cell>
          <cell r="C237">
            <v>0</v>
          </cell>
        </row>
        <row r="238">
          <cell r="A238">
            <v>229</v>
          </cell>
          <cell r="B238" t="str">
            <v>PEABODY</v>
          </cell>
          <cell r="C238">
            <v>1</v>
          </cell>
        </row>
        <row r="239">
          <cell r="A239">
            <v>230</v>
          </cell>
          <cell r="B239" t="str">
            <v>PELHAM</v>
          </cell>
          <cell r="C239">
            <v>1</v>
          </cell>
        </row>
        <row r="240">
          <cell r="A240">
            <v>231</v>
          </cell>
          <cell r="B240" t="str">
            <v>PEMBROKE</v>
          </cell>
          <cell r="C240">
            <v>1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</row>
        <row r="242">
          <cell r="A242">
            <v>233</v>
          </cell>
          <cell r="B242" t="str">
            <v>PERU</v>
          </cell>
          <cell r="C242">
            <v>0</v>
          </cell>
        </row>
        <row r="243">
          <cell r="A243">
            <v>234</v>
          </cell>
          <cell r="B243" t="str">
            <v>PETERSHAM</v>
          </cell>
          <cell r="C243">
            <v>1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</row>
        <row r="245">
          <cell r="A245">
            <v>236</v>
          </cell>
          <cell r="B245" t="str">
            <v>PITTSFIELD</v>
          </cell>
          <cell r="C245">
            <v>1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</row>
        <row r="247">
          <cell r="A247">
            <v>238</v>
          </cell>
          <cell r="B247" t="str">
            <v>PLAINVILLE</v>
          </cell>
          <cell r="C247">
            <v>1</v>
          </cell>
        </row>
        <row r="248">
          <cell r="A248">
            <v>239</v>
          </cell>
          <cell r="B248" t="str">
            <v>PLYMOUTH</v>
          </cell>
          <cell r="C248">
            <v>1</v>
          </cell>
        </row>
        <row r="249">
          <cell r="A249">
            <v>240</v>
          </cell>
          <cell r="B249" t="str">
            <v>PLYMPTON</v>
          </cell>
          <cell r="C249">
            <v>1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</row>
        <row r="251">
          <cell r="A251">
            <v>242</v>
          </cell>
          <cell r="B251" t="str">
            <v>PROVINCETOWN</v>
          </cell>
          <cell r="C251">
            <v>1</v>
          </cell>
        </row>
        <row r="252">
          <cell r="A252">
            <v>243</v>
          </cell>
          <cell r="B252" t="str">
            <v>QUINCY</v>
          </cell>
          <cell r="C252">
            <v>1</v>
          </cell>
        </row>
        <row r="253">
          <cell r="A253">
            <v>244</v>
          </cell>
          <cell r="B253" t="str">
            <v>RANDOLPH</v>
          </cell>
          <cell r="C253">
            <v>1</v>
          </cell>
        </row>
        <row r="254">
          <cell r="A254">
            <v>245</v>
          </cell>
          <cell r="B254" t="str">
            <v>RAYNHAM</v>
          </cell>
          <cell r="C254">
            <v>0</v>
          </cell>
        </row>
        <row r="255">
          <cell r="A255">
            <v>246</v>
          </cell>
          <cell r="B255" t="str">
            <v>READING</v>
          </cell>
          <cell r="C255">
            <v>1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</row>
        <row r="257">
          <cell r="A257">
            <v>248</v>
          </cell>
          <cell r="B257" t="str">
            <v>REVERE</v>
          </cell>
          <cell r="C257">
            <v>1</v>
          </cell>
        </row>
        <row r="258">
          <cell r="A258">
            <v>249</v>
          </cell>
          <cell r="B258" t="str">
            <v>RICHMOND</v>
          </cell>
          <cell r="C258">
            <v>1</v>
          </cell>
        </row>
        <row r="259">
          <cell r="A259">
            <v>250</v>
          </cell>
          <cell r="B259" t="str">
            <v>ROCHESTER</v>
          </cell>
          <cell r="C259">
            <v>1</v>
          </cell>
        </row>
        <row r="260">
          <cell r="A260">
            <v>251</v>
          </cell>
          <cell r="B260" t="str">
            <v>ROCKLAND</v>
          </cell>
          <cell r="C260">
            <v>1</v>
          </cell>
        </row>
        <row r="261">
          <cell r="A261">
            <v>252</v>
          </cell>
          <cell r="B261" t="str">
            <v>ROCKPORT</v>
          </cell>
          <cell r="C261">
            <v>1</v>
          </cell>
        </row>
        <row r="262">
          <cell r="A262">
            <v>253</v>
          </cell>
          <cell r="B262" t="str">
            <v>ROWE</v>
          </cell>
          <cell r="C262">
            <v>1</v>
          </cell>
        </row>
        <row r="263">
          <cell r="A263">
            <v>254</v>
          </cell>
          <cell r="B263" t="str">
            <v>ROWLEY</v>
          </cell>
          <cell r="C263">
            <v>0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</row>
        <row r="265">
          <cell r="A265">
            <v>256</v>
          </cell>
          <cell r="B265" t="str">
            <v>RUSSELL</v>
          </cell>
          <cell r="C265">
            <v>0</v>
          </cell>
        </row>
        <row r="266">
          <cell r="A266">
            <v>257</v>
          </cell>
          <cell r="B266" t="str">
            <v>RUTLAND</v>
          </cell>
          <cell r="C266">
            <v>0</v>
          </cell>
        </row>
        <row r="267">
          <cell r="A267">
            <v>258</v>
          </cell>
          <cell r="B267" t="str">
            <v>SALEM</v>
          </cell>
          <cell r="C267">
            <v>1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</row>
        <row r="270">
          <cell r="A270">
            <v>261</v>
          </cell>
          <cell r="B270" t="str">
            <v>SANDWICH</v>
          </cell>
          <cell r="C270">
            <v>1</v>
          </cell>
        </row>
        <row r="271">
          <cell r="A271">
            <v>262</v>
          </cell>
          <cell r="B271" t="str">
            <v>SAUGUS</v>
          </cell>
          <cell r="C271">
            <v>1</v>
          </cell>
        </row>
        <row r="272">
          <cell r="A272">
            <v>263</v>
          </cell>
          <cell r="B272" t="str">
            <v>SAVOY</v>
          </cell>
          <cell r="C272">
            <v>1</v>
          </cell>
        </row>
        <row r="273">
          <cell r="A273">
            <v>264</v>
          </cell>
          <cell r="B273" t="str">
            <v>SCITUATE</v>
          </cell>
          <cell r="C273">
            <v>1</v>
          </cell>
        </row>
        <row r="274">
          <cell r="A274">
            <v>265</v>
          </cell>
          <cell r="B274" t="str">
            <v>SEEKONK</v>
          </cell>
          <cell r="C274">
            <v>1</v>
          </cell>
        </row>
        <row r="275">
          <cell r="A275">
            <v>266</v>
          </cell>
          <cell r="B275" t="str">
            <v>SHARON</v>
          </cell>
          <cell r="C275">
            <v>1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</row>
        <row r="278">
          <cell r="A278">
            <v>269</v>
          </cell>
          <cell r="B278" t="str">
            <v>SHERBORN</v>
          </cell>
          <cell r="C278">
            <v>1</v>
          </cell>
        </row>
        <row r="279">
          <cell r="A279">
            <v>270</v>
          </cell>
          <cell r="B279" t="str">
            <v>SHIRLEY</v>
          </cell>
          <cell r="C279">
            <v>0</v>
          </cell>
          <cell r="D279" t="str">
            <v>fy12</v>
          </cell>
        </row>
        <row r="280">
          <cell r="A280">
            <v>271</v>
          </cell>
          <cell r="B280" t="str">
            <v>SHREWSBURY</v>
          </cell>
          <cell r="C280">
            <v>1</v>
          </cell>
        </row>
        <row r="281">
          <cell r="A281">
            <v>272</v>
          </cell>
          <cell r="B281" t="str">
            <v>SHUTESBURY</v>
          </cell>
          <cell r="C281">
            <v>1</v>
          </cell>
        </row>
        <row r="282">
          <cell r="A282">
            <v>273</v>
          </cell>
          <cell r="B282" t="str">
            <v>SOMERSET</v>
          </cell>
          <cell r="C282">
            <v>1</v>
          </cell>
          <cell r="D282" t="str">
            <v>fy12</v>
          </cell>
        </row>
        <row r="283">
          <cell r="A283">
            <v>274</v>
          </cell>
          <cell r="B283" t="str">
            <v>SOMERVILLE</v>
          </cell>
          <cell r="C283">
            <v>1</v>
          </cell>
        </row>
        <row r="284">
          <cell r="A284">
            <v>275</v>
          </cell>
          <cell r="B284" t="str">
            <v>SOUTHAMPTON</v>
          </cell>
          <cell r="C284">
            <v>1</v>
          </cell>
        </row>
        <row r="285">
          <cell r="A285">
            <v>276</v>
          </cell>
          <cell r="B285" t="str">
            <v>SOUTHBOROUGH</v>
          </cell>
          <cell r="C285">
            <v>1</v>
          </cell>
        </row>
        <row r="286">
          <cell r="A286">
            <v>277</v>
          </cell>
          <cell r="B286" t="str">
            <v>SOUTHBRIDGE</v>
          </cell>
          <cell r="C286">
            <v>1</v>
          </cell>
        </row>
        <row r="287">
          <cell r="A287">
            <v>278</v>
          </cell>
          <cell r="B287" t="str">
            <v>SOUTH HADLEY</v>
          </cell>
          <cell r="C287">
            <v>1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</row>
        <row r="289">
          <cell r="A289">
            <v>280</v>
          </cell>
          <cell r="B289" t="str">
            <v>SPENCER</v>
          </cell>
          <cell r="C289">
            <v>0</v>
          </cell>
        </row>
        <row r="290">
          <cell r="A290">
            <v>281</v>
          </cell>
          <cell r="B290" t="str">
            <v>SPRINGFIELD</v>
          </cell>
          <cell r="C290">
            <v>1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</row>
        <row r="293">
          <cell r="A293">
            <v>284</v>
          </cell>
          <cell r="B293" t="str">
            <v>STONEHAM</v>
          </cell>
          <cell r="C293">
            <v>1</v>
          </cell>
        </row>
        <row r="294">
          <cell r="A294">
            <v>285</v>
          </cell>
          <cell r="B294" t="str">
            <v>STOUGHTON</v>
          </cell>
          <cell r="C294">
            <v>1</v>
          </cell>
        </row>
        <row r="295">
          <cell r="A295">
            <v>286</v>
          </cell>
          <cell r="B295" t="str">
            <v>STOW</v>
          </cell>
          <cell r="C295">
            <v>0</v>
          </cell>
        </row>
        <row r="296">
          <cell r="A296">
            <v>287</v>
          </cell>
          <cell r="B296" t="str">
            <v>STURBRIDGE</v>
          </cell>
          <cell r="C296">
            <v>1</v>
          </cell>
        </row>
        <row r="297">
          <cell r="A297">
            <v>288</v>
          </cell>
          <cell r="B297" t="str">
            <v>SUDBURY</v>
          </cell>
          <cell r="C297">
            <v>1</v>
          </cell>
        </row>
        <row r="298">
          <cell r="A298">
            <v>289</v>
          </cell>
          <cell r="B298" t="str">
            <v>SUNDERLAND</v>
          </cell>
          <cell r="C298">
            <v>1</v>
          </cell>
        </row>
        <row r="299">
          <cell r="A299">
            <v>290</v>
          </cell>
          <cell r="B299" t="str">
            <v>SUTTON</v>
          </cell>
          <cell r="C299">
            <v>1</v>
          </cell>
        </row>
        <row r="300">
          <cell r="A300">
            <v>291</v>
          </cell>
          <cell r="B300" t="str">
            <v>SWAMPSCOTT</v>
          </cell>
          <cell r="C300">
            <v>1</v>
          </cell>
        </row>
        <row r="301">
          <cell r="A301">
            <v>292</v>
          </cell>
          <cell r="B301" t="str">
            <v>SWANSEA</v>
          </cell>
          <cell r="C301">
            <v>1</v>
          </cell>
        </row>
        <row r="302">
          <cell r="A302">
            <v>293</v>
          </cell>
          <cell r="B302" t="str">
            <v>TAUNTON</v>
          </cell>
          <cell r="C302">
            <v>1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</row>
        <row r="304">
          <cell r="A304">
            <v>295</v>
          </cell>
          <cell r="B304" t="str">
            <v>TEWKSBURY</v>
          </cell>
          <cell r="C304">
            <v>1</v>
          </cell>
        </row>
        <row r="305">
          <cell r="A305">
            <v>296</v>
          </cell>
          <cell r="B305" t="str">
            <v>TISBURY</v>
          </cell>
          <cell r="C305">
            <v>1</v>
          </cell>
        </row>
        <row r="306">
          <cell r="A306">
            <v>297</v>
          </cell>
          <cell r="B306" t="str">
            <v>TOLLAND</v>
          </cell>
          <cell r="C306">
            <v>0</v>
          </cell>
        </row>
        <row r="307">
          <cell r="A307">
            <v>298</v>
          </cell>
          <cell r="B307" t="str">
            <v>TOPSFIELD</v>
          </cell>
          <cell r="C307">
            <v>1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</row>
        <row r="309">
          <cell r="A309">
            <v>300</v>
          </cell>
          <cell r="B309" t="str">
            <v>TRURO</v>
          </cell>
          <cell r="C309">
            <v>1</v>
          </cell>
        </row>
        <row r="310">
          <cell r="A310">
            <v>301</v>
          </cell>
          <cell r="B310" t="str">
            <v>TYNGSBOROUGH</v>
          </cell>
          <cell r="C310">
            <v>1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</row>
        <row r="312">
          <cell r="A312">
            <v>303</v>
          </cell>
          <cell r="B312" t="str">
            <v>UPTON</v>
          </cell>
          <cell r="C312">
            <v>0</v>
          </cell>
        </row>
        <row r="313">
          <cell r="A313">
            <v>304</v>
          </cell>
          <cell r="B313" t="str">
            <v>UXBRIDGE</v>
          </cell>
          <cell r="C313">
            <v>1</v>
          </cell>
        </row>
        <row r="314">
          <cell r="A314">
            <v>305</v>
          </cell>
          <cell r="B314" t="str">
            <v>WAKEFIELD</v>
          </cell>
          <cell r="C314">
            <v>1</v>
          </cell>
        </row>
        <row r="315">
          <cell r="A315">
            <v>306</v>
          </cell>
          <cell r="B315" t="str">
            <v>WALES</v>
          </cell>
          <cell r="C315">
            <v>1</v>
          </cell>
        </row>
        <row r="316">
          <cell r="A316">
            <v>307</v>
          </cell>
          <cell r="B316" t="str">
            <v>WALPOLE</v>
          </cell>
          <cell r="C316">
            <v>1</v>
          </cell>
        </row>
        <row r="317">
          <cell r="A317">
            <v>308</v>
          </cell>
          <cell r="B317" t="str">
            <v>WALTHAM</v>
          </cell>
          <cell r="C317">
            <v>1</v>
          </cell>
        </row>
        <row r="318">
          <cell r="A318">
            <v>309</v>
          </cell>
          <cell r="B318" t="str">
            <v>WARE</v>
          </cell>
          <cell r="C318">
            <v>1</v>
          </cell>
        </row>
        <row r="319">
          <cell r="A319">
            <v>310</v>
          </cell>
          <cell r="B319" t="str">
            <v>WAREHAM</v>
          </cell>
          <cell r="C319">
            <v>1</v>
          </cell>
        </row>
        <row r="320">
          <cell r="A320">
            <v>311</v>
          </cell>
          <cell r="B320" t="str">
            <v>WARREN</v>
          </cell>
          <cell r="C320">
            <v>0</v>
          </cell>
        </row>
        <row r="321">
          <cell r="A321">
            <v>312</v>
          </cell>
          <cell r="B321" t="str">
            <v>WARWICK</v>
          </cell>
          <cell r="C321">
            <v>0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</row>
        <row r="323">
          <cell r="A323">
            <v>314</v>
          </cell>
          <cell r="B323" t="str">
            <v>WATERTOWN</v>
          </cell>
          <cell r="C323">
            <v>1</v>
          </cell>
        </row>
        <row r="324">
          <cell r="A324">
            <v>315</v>
          </cell>
          <cell r="B324" t="str">
            <v>WAYLAND</v>
          </cell>
          <cell r="C324">
            <v>1</v>
          </cell>
        </row>
        <row r="325">
          <cell r="A325">
            <v>316</v>
          </cell>
          <cell r="B325" t="str">
            <v>WEBSTER</v>
          </cell>
          <cell r="C325">
            <v>1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</row>
        <row r="327">
          <cell r="A327">
            <v>318</v>
          </cell>
          <cell r="B327" t="str">
            <v>WELLFLEET</v>
          </cell>
          <cell r="C327">
            <v>1</v>
          </cell>
        </row>
        <row r="328">
          <cell r="A328">
            <v>319</v>
          </cell>
          <cell r="B328" t="str">
            <v>WENDELL</v>
          </cell>
          <cell r="C328">
            <v>0</v>
          </cell>
        </row>
        <row r="329">
          <cell r="A329">
            <v>320</v>
          </cell>
          <cell r="B329" t="str">
            <v>WENHAM</v>
          </cell>
          <cell r="C329">
            <v>0</v>
          </cell>
        </row>
        <row r="330">
          <cell r="A330">
            <v>321</v>
          </cell>
          <cell r="B330" t="str">
            <v>WESTBOROUGH</v>
          </cell>
          <cell r="C330">
            <v>1</v>
          </cell>
        </row>
        <row r="331">
          <cell r="A331">
            <v>322</v>
          </cell>
          <cell r="B331" t="str">
            <v>WEST BOYLSTON</v>
          </cell>
          <cell r="C331">
            <v>1</v>
          </cell>
        </row>
        <row r="332">
          <cell r="A332">
            <v>323</v>
          </cell>
          <cell r="B332" t="str">
            <v>WEST BRIDGEWATER</v>
          </cell>
          <cell r="C332">
            <v>1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</row>
        <row r="334">
          <cell r="A334">
            <v>325</v>
          </cell>
          <cell r="B334" t="str">
            <v>WESTFIELD</v>
          </cell>
          <cell r="C334">
            <v>1</v>
          </cell>
        </row>
        <row r="335">
          <cell r="A335">
            <v>326</v>
          </cell>
          <cell r="B335" t="str">
            <v>WESTFORD</v>
          </cell>
          <cell r="C335">
            <v>1</v>
          </cell>
        </row>
        <row r="336">
          <cell r="A336">
            <v>327</v>
          </cell>
          <cell r="B336" t="str">
            <v>WESTHAMPTON</v>
          </cell>
          <cell r="C336">
            <v>1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</row>
        <row r="339">
          <cell r="A339">
            <v>330</v>
          </cell>
          <cell r="B339" t="str">
            <v>WESTON</v>
          </cell>
          <cell r="C339">
            <v>1</v>
          </cell>
        </row>
        <row r="340">
          <cell r="A340">
            <v>331</v>
          </cell>
          <cell r="B340" t="str">
            <v>WESTPORT</v>
          </cell>
          <cell r="C340">
            <v>1</v>
          </cell>
        </row>
        <row r="341">
          <cell r="A341">
            <v>332</v>
          </cell>
          <cell r="B341" t="str">
            <v>WEST SPRINGFIELD</v>
          </cell>
          <cell r="C341">
            <v>1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</row>
        <row r="344">
          <cell r="A344">
            <v>335</v>
          </cell>
          <cell r="B344" t="str">
            <v>WESTWOOD</v>
          </cell>
          <cell r="C344">
            <v>1</v>
          </cell>
        </row>
        <row r="345">
          <cell r="A345">
            <v>336</v>
          </cell>
          <cell r="B345" t="str">
            <v>WEYMOUTH</v>
          </cell>
          <cell r="C345">
            <v>1</v>
          </cell>
          <cell r="D345" t="str">
            <v>fy13</v>
          </cell>
        </row>
        <row r="346">
          <cell r="A346">
            <v>337</v>
          </cell>
          <cell r="B346" t="str">
            <v>WHATELY</v>
          </cell>
          <cell r="C346">
            <v>1</v>
          </cell>
        </row>
        <row r="347">
          <cell r="A347">
            <v>338</v>
          </cell>
          <cell r="B347" t="str">
            <v>WHITMAN</v>
          </cell>
          <cell r="C347">
            <v>0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</row>
        <row r="349">
          <cell r="A349">
            <v>340</v>
          </cell>
          <cell r="B349" t="str">
            <v>WILLIAMSBURG</v>
          </cell>
          <cell r="C349">
            <v>1</v>
          </cell>
        </row>
        <row r="350">
          <cell r="A350">
            <v>341</v>
          </cell>
          <cell r="B350" t="str">
            <v>WILLIAMSTOWN</v>
          </cell>
          <cell r="C350">
            <v>1</v>
          </cell>
        </row>
        <row r="351">
          <cell r="A351">
            <v>342</v>
          </cell>
          <cell r="B351" t="str">
            <v>WILMINGTON</v>
          </cell>
          <cell r="C351">
            <v>1</v>
          </cell>
        </row>
        <row r="352">
          <cell r="A352">
            <v>343</v>
          </cell>
          <cell r="B352" t="str">
            <v>WINCHENDON</v>
          </cell>
          <cell r="C352">
            <v>1</v>
          </cell>
        </row>
        <row r="353">
          <cell r="A353">
            <v>344</v>
          </cell>
          <cell r="B353" t="str">
            <v>WINCHESTER</v>
          </cell>
          <cell r="C353">
            <v>1</v>
          </cell>
        </row>
        <row r="354">
          <cell r="A354">
            <v>345</v>
          </cell>
          <cell r="B354" t="str">
            <v>WINDSOR</v>
          </cell>
          <cell r="C354">
            <v>0</v>
          </cell>
        </row>
        <row r="355">
          <cell r="A355">
            <v>346</v>
          </cell>
          <cell r="B355" t="str">
            <v>WINTHROP</v>
          </cell>
          <cell r="C355">
            <v>1</v>
          </cell>
        </row>
        <row r="356">
          <cell r="A356">
            <v>347</v>
          </cell>
          <cell r="B356" t="str">
            <v>WOBURN</v>
          </cell>
          <cell r="C356">
            <v>1</v>
          </cell>
        </row>
        <row r="357">
          <cell r="A357">
            <v>348</v>
          </cell>
          <cell r="B357" t="str">
            <v>WORCESTER</v>
          </cell>
          <cell r="C357">
            <v>1</v>
          </cell>
        </row>
        <row r="358">
          <cell r="A358">
            <v>349</v>
          </cell>
          <cell r="B358" t="str">
            <v>WORTHINGTON</v>
          </cell>
          <cell r="C358">
            <v>0</v>
          </cell>
        </row>
        <row r="359">
          <cell r="A359">
            <v>350</v>
          </cell>
          <cell r="B359" t="str">
            <v>WRENTHAM</v>
          </cell>
          <cell r="C359">
            <v>1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</row>
        <row r="361">
          <cell r="A361">
            <v>352</v>
          </cell>
          <cell r="B361" t="str">
            <v>DEVENS</v>
          </cell>
          <cell r="C361">
            <v>0</v>
          </cell>
        </row>
        <row r="362">
          <cell r="A362">
            <v>353</v>
          </cell>
          <cell r="B362" t="str">
            <v>SOUTHFIELD</v>
          </cell>
          <cell r="C362">
            <v>0</v>
          </cell>
          <cell r="D362" t="str">
            <v>fy13</v>
          </cell>
        </row>
        <row r="363">
          <cell r="A363">
            <v>406</v>
          </cell>
          <cell r="B363" t="str">
            <v>NORTHAMPTON SMITH</v>
          </cell>
          <cell r="C363">
            <v>1</v>
          </cell>
        </row>
        <row r="364">
          <cell r="A364">
            <v>600</v>
          </cell>
          <cell r="B364" t="str">
            <v>ACTON BOXBOROUGH</v>
          </cell>
          <cell r="C364">
            <v>1</v>
          </cell>
          <cell r="D364" t="str">
            <v>fy15</v>
          </cell>
        </row>
        <row r="365">
          <cell r="A365">
            <v>603</v>
          </cell>
          <cell r="B365" t="str">
            <v>ADAMS CHESHIRE</v>
          </cell>
          <cell r="C365">
            <v>1</v>
          </cell>
        </row>
        <row r="366">
          <cell r="A366">
            <v>605</v>
          </cell>
          <cell r="B366" t="str">
            <v>AMHERST PELHAM</v>
          </cell>
          <cell r="C366">
            <v>1</v>
          </cell>
        </row>
        <row r="367">
          <cell r="A367">
            <v>610</v>
          </cell>
          <cell r="B367" t="str">
            <v>ASHBURNHAM WESTMINSTER</v>
          </cell>
          <cell r="C367">
            <v>1</v>
          </cell>
        </row>
        <row r="368">
          <cell r="A368">
            <v>615</v>
          </cell>
          <cell r="B368" t="str">
            <v>ATHOL ROYALSTON</v>
          </cell>
          <cell r="C368">
            <v>1</v>
          </cell>
        </row>
        <row r="369">
          <cell r="A369">
            <v>616</v>
          </cell>
          <cell r="B369" t="str">
            <v>AYER SHIRLEY</v>
          </cell>
          <cell r="C369">
            <v>1</v>
          </cell>
          <cell r="D369" t="str">
            <v>fy12</v>
          </cell>
        </row>
        <row r="370">
          <cell r="A370">
            <v>618</v>
          </cell>
          <cell r="B370" t="str">
            <v>BERKSHIRE HILLS</v>
          </cell>
          <cell r="C370">
            <v>1</v>
          </cell>
        </row>
        <row r="371">
          <cell r="A371">
            <v>620</v>
          </cell>
          <cell r="B371" t="str">
            <v>BERLIN BOYLSTON</v>
          </cell>
          <cell r="C371">
            <v>1</v>
          </cell>
          <cell r="D371" t="str">
            <v>fy14</v>
          </cell>
        </row>
        <row r="372">
          <cell r="A372">
            <v>622</v>
          </cell>
          <cell r="B372" t="str">
            <v>BLACKSTONE MILLVILLE</v>
          </cell>
          <cell r="C372">
            <v>1</v>
          </cell>
        </row>
        <row r="373">
          <cell r="A373">
            <v>625</v>
          </cell>
          <cell r="B373" t="str">
            <v>BRIDGEWATER RAYNHAM</v>
          </cell>
          <cell r="C373">
            <v>1</v>
          </cell>
        </row>
        <row r="374">
          <cell r="A374">
            <v>632</v>
          </cell>
          <cell r="B374" t="str">
            <v>CHESTERFIELD GOSHEN</v>
          </cell>
          <cell r="C374">
            <v>1</v>
          </cell>
        </row>
        <row r="375">
          <cell r="A375">
            <v>635</v>
          </cell>
          <cell r="B375" t="str">
            <v>CENTRAL BERKSHIRE</v>
          </cell>
          <cell r="C375">
            <v>1</v>
          </cell>
        </row>
        <row r="376">
          <cell r="A376">
            <v>640</v>
          </cell>
          <cell r="B376" t="str">
            <v>CONCORD CARLISLE</v>
          </cell>
          <cell r="C376">
            <v>1</v>
          </cell>
        </row>
        <row r="377">
          <cell r="A377">
            <v>645</v>
          </cell>
          <cell r="B377" t="str">
            <v>DENNIS YARMOUTH</v>
          </cell>
          <cell r="C377">
            <v>1</v>
          </cell>
        </row>
        <row r="378">
          <cell r="A378">
            <v>650</v>
          </cell>
          <cell r="B378" t="str">
            <v>DIGHTON REHOBOTH</v>
          </cell>
          <cell r="C378">
            <v>1</v>
          </cell>
        </row>
        <row r="379">
          <cell r="A379">
            <v>655</v>
          </cell>
          <cell r="B379" t="str">
            <v>DOVER SHERBORN</v>
          </cell>
          <cell r="C379">
            <v>1</v>
          </cell>
        </row>
        <row r="380">
          <cell r="A380">
            <v>658</v>
          </cell>
          <cell r="B380" t="str">
            <v>DUDLEY CHARLTON</v>
          </cell>
          <cell r="C380">
            <v>1</v>
          </cell>
        </row>
        <row r="381">
          <cell r="A381">
            <v>660</v>
          </cell>
          <cell r="B381" t="str">
            <v>NAUSET</v>
          </cell>
          <cell r="C381">
            <v>1</v>
          </cell>
        </row>
        <row r="382">
          <cell r="A382">
            <v>662</v>
          </cell>
          <cell r="B382" t="str">
            <v>FARMINGTON RIVER</v>
          </cell>
          <cell r="C382">
            <v>1</v>
          </cell>
        </row>
        <row r="383">
          <cell r="A383">
            <v>665</v>
          </cell>
          <cell r="B383" t="str">
            <v>FREETOWN LAKEVILLE</v>
          </cell>
          <cell r="C383">
            <v>1</v>
          </cell>
          <cell r="D383" t="str">
            <v>fy12</v>
          </cell>
        </row>
        <row r="384">
          <cell r="A384">
            <v>670</v>
          </cell>
          <cell r="B384" t="str">
            <v>FRONTIER</v>
          </cell>
          <cell r="C384">
            <v>1</v>
          </cell>
        </row>
        <row r="385">
          <cell r="A385">
            <v>672</v>
          </cell>
          <cell r="B385" t="str">
            <v>GATEWAY</v>
          </cell>
          <cell r="C385">
            <v>1</v>
          </cell>
        </row>
        <row r="386">
          <cell r="A386">
            <v>673</v>
          </cell>
          <cell r="B386" t="str">
            <v>GROTON DUNSTABLE</v>
          </cell>
          <cell r="C386">
            <v>1</v>
          </cell>
        </row>
        <row r="387">
          <cell r="A387">
            <v>674</v>
          </cell>
          <cell r="B387" t="str">
            <v>GILL MONTAGUE</v>
          </cell>
          <cell r="C387">
            <v>1</v>
          </cell>
        </row>
        <row r="388">
          <cell r="A388">
            <v>675</v>
          </cell>
          <cell r="B388" t="str">
            <v>HAMILTON WENHAM</v>
          </cell>
          <cell r="C388">
            <v>1</v>
          </cell>
        </row>
        <row r="389">
          <cell r="A389">
            <v>680</v>
          </cell>
          <cell r="B389" t="str">
            <v>HAMPDEN WILBRAHAM</v>
          </cell>
          <cell r="C389">
            <v>1</v>
          </cell>
        </row>
        <row r="390">
          <cell r="A390">
            <v>683</v>
          </cell>
          <cell r="B390" t="str">
            <v>HAMPSHIRE</v>
          </cell>
          <cell r="C390">
            <v>1</v>
          </cell>
        </row>
        <row r="391">
          <cell r="A391">
            <v>685</v>
          </cell>
          <cell r="B391" t="str">
            <v>HAWLEMONT</v>
          </cell>
          <cell r="C391">
            <v>1</v>
          </cell>
        </row>
        <row r="392">
          <cell r="A392">
            <v>690</v>
          </cell>
          <cell r="B392" t="str">
            <v>KING PHILIP</v>
          </cell>
          <cell r="C392">
            <v>1</v>
          </cell>
        </row>
        <row r="393">
          <cell r="A393">
            <v>695</v>
          </cell>
          <cell r="B393" t="str">
            <v>LINCOLN SUDBURY</v>
          </cell>
          <cell r="C393">
            <v>1</v>
          </cell>
        </row>
        <row r="394">
          <cell r="A394">
            <v>698</v>
          </cell>
          <cell r="B394" t="str">
            <v>MANCHESTER ESSEX</v>
          </cell>
          <cell r="C394">
            <v>1</v>
          </cell>
        </row>
        <row r="395">
          <cell r="A395">
            <v>700</v>
          </cell>
          <cell r="B395" t="str">
            <v>MARTHAS VINEYARD</v>
          </cell>
          <cell r="C395">
            <v>1</v>
          </cell>
        </row>
        <row r="396">
          <cell r="A396">
            <v>705</v>
          </cell>
          <cell r="B396" t="str">
            <v>MASCONOMET</v>
          </cell>
          <cell r="C396">
            <v>1</v>
          </cell>
        </row>
        <row r="397">
          <cell r="A397">
            <v>710</v>
          </cell>
          <cell r="B397" t="str">
            <v>MENDON UPTON</v>
          </cell>
          <cell r="C397">
            <v>1</v>
          </cell>
        </row>
        <row r="398">
          <cell r="A398">
            <v>712</v>
          </cell>
          <cell r="B398" t="str">
            <v>MONOMOY</v>
          </cell>
          <cell r="C398">
            <v>1</v>
          </cell>
          <cell r="D398" t="str">
            <v>fy13</v>
          </cell>
        </row>
        <row r="399">
          <cell r="A399">
            <v>715</v>
          </cell>
          <cell r="B399" t="str">
            <v>MOUNT GREYLOCK</v>
          </cell>
          <cell r="C399">
            <v>1</v>
          </cell>
        </row>
        <row r="400">
          <cell r="A400">
            <v>717</v>
          </cell>
          <cell r="B400" t="str">
            <v>MOHAWK TRAIL</v>
          </cell>
          <cell r="C400">
            <v>1</v>
          </cell>
        </row>
        <row r="401">
          <cell r="A401">
            <v>720</v>
          </cell>
          <cell r="B401" t="str">
            <v>NARRAGANSETT</v>
          </cell>
          <cell r="C401">
            <v>1</v>
          </cell>
        </row>
        <row r="402">
          <cell r="A402">
            <v>725</v>
          </cell>
          <cell r="B402" t="str">
            <v>NASHOBA</v>
          </cell>
          <cell r="C402">
            <v>1</v>
          </cell>
        </row>
        <row r="403">
          <cell r="A403">
            <v>728</v>
          </cell>
          <cell r="B403" t="str">
            <v>NEW SALEM WENDELL</v>
          </cell>
          <cell r="C403">
            <v>1</v>
          </cell>
        </row>
        <row r="404">
          <cell r="A404">
            <v>730</v>
          </cell>
          <cell r="B404" t="str">
            <v>NORTHBORO SOUTHBORO</v>
          </cell>
          <cell r="C404">
            <v>1</v>
          </cell>
        </row>
        <row r="405">
          <cell r="A405">
            <v>735</v>
          </cell>
          <cell r="B405" t="str">
            <v>NORTH MIDDLESEX</v>
          </cell>
          <cell r="C405">
            <v>1</v>
          </cell>
        </row>
        <row r="406">
          <cell r="A406">
            <v>740</v>
          </cell>
          <cell r="B406" t="str">
            <v>OLD ROCHESTER</v>
          </cell>
          <cell r="C406">
            <v>1</v>
          </cell>
        </row>
        <row r="407">
          <cell r="A407">
            <v>745</v>
          </cell>
          <cell r="B407" t="str">
            <v>PENTUCKET</v>
          </cell>
          <cell r="C407">
            <v>1</v>
          </cell>
        </row>
        <row r="408">
          <cell r="A408">
            <v>750</v>
          </cell>
          <cell r="B408" t="str">
            <v>PIONEER</v>
          </cell>
          <cell r="C408">
            <v>1</v>
          </cell>
        </row>
        <row r="409">
          <cell r="A409">
            <v>753</v>
          </cell>
          <cell r="B409" t="str">
            <v>QUABBIN</v>
          </cell>
          <cell r="C409">
            <v>1</v>
          </cell>
        </row>
        <row r="410">
          <cell r="A410">
            <v>755</v>
          </cell>
          <cell r="B410" t="str">
            <v>RALPH C MAHAR</v>
          </cell>
          <cell r="C410">
            <v>1</v>
          </cell>
        </row>
        <row r="411">
          <cell r="A411">
            <v>760</v>
          </cell>
          <cell r="B411" t="str">
            <v>SILVER LAKE</v>
          </cell>
          <cell r="C411">
            <v>1</v>
          </cell>
        </row>
        <row r="412">
          <cell r="A412">
            <v>763</v>
          </cell>
          <cell r="B412" t="str">
            <v>SOMERSET BERKLEY</v>
          </cell>
          <cell r="C412">
            <v>1</v>
          </cell>
          <cell r="D412" t="str">
            <v>fy12</v>
          </cell>
        </row>
        <row r="413">
          <cell r="A413">
            <v>765</v>
          </cell>
          <cell r="B413" t="str">
            <v>SOUTHERN BERKSHIRE</v>
          </cell>
          <cell r="C413">
            <v>1</v>
          </cell>
        </row>
        <row r="414">
          <cell r="A414">
            <v>766</v>
          </cell>
          <cell r="B414" t="str">
            <v>SOUTHWICK TOLLAND GRANVILLE</v>
          </cell>
          <cell r="C414">
            <v>1</v>
          </cell>
          <cell r="D414" t="str">
            <v>fy13</v>
          </cell>
        </row>
        <row r="415">
          <cell r="A415">
            <v>767</v>
          </cell>
          <cell r="B415" t="str">
            <v>SPENCER EAST BROOKFIELD</v>
          </cell>
          <cell r="C415">
            <v>1</v>
          </cell>
        </row>
        <row r="416">
          <cell r="A416">
            <v>770</v>
          </cell>
          <cell r="B416" t="str">
            <v>TANTASQUA</v>
          </cell>
          <cell r="C416">
            <v>1</v>
          </cell>
        </row>
        <row r="417">
          <cell r="A417">
            <v>773</v>
          </cell>
          <cell r="B417" t="str">
            <v>TRITON</v>
          </cell>
          <cell r="C417">
            <v>1</v>
          </cell>
        </row>
        <row r="418">
          <cell r="A418">
            <v>774</v>
          </cell>
          <cell r="B418" t="str">
            <v>UPISLAND</v>
          </cell>
          <cell r="C418">
            <v>1</v>
          </cell>
        </row>
        <row r="419">
          <cell r="A419">
            <v>775</v>
          </cell>
          <cell r="B419" t="str">
            <v>WACHUSETT</v>
          </cell>
          <cell r="C419">
            <v>1</v>
          </cell>
        </row>
        <row r="420">
          <cell r="A420">
            <v>778</v>
          </cell>
          <cell r="B420" t="str">
            <v>QUABOAG</v>
          </cell>
          <cell r="C420">
            <v>1</v>
          </cell>
        </row>
        <row r="421">
          <cell r="A421">
            <v>780</v>
          </cell>
          <cell r="B421" t="str">
            <v>WHITMAN HANSON</v>
          </cell>
          <cell r="C421">
            <v>1</v>
          </cell>
        </row>
        <row r="422">
          <cell r="A422">
            <v>801</v>
          </cell>
          <cell r="B422" t="str">
            <v>ASSABET VALLEY</v>
          </cell>
          <cell r="C422">
            <v>1</v>
          </cell>
        </row>
        <row r="423">
          <cell r="A423">
            <v>805</v>
          </cell>
          <cell r="B423" t="str">
            <v>BLACKSTONE VALLEY</v>
          </cell>
          <cell r="C423">
            <v>1</v>
          </cell>
        </row>
        <row r="424">
          <cell r="A424">
            <v>806</v>
          </cell>
          <cell r="B424" t="str">
            <v>BLUE HILLS</v>
          </cell>
          <cell r="C424">
            <v>1</v>
          </cell>
        </row>
        <row r="425">
          <cell r="A425">
            <v>810</v>
          </cell>
          <cell r="B425" t="str">
            <v>BRISTOL PLYMOUTH</v>
          </cell>
          <cell r="C425">
            <v>1</v>
          </cell>
        </row>
        <row r="426">
          <cell r="A426">
            <v>815</v>
          </cell>
          <cell r="B426" t="str">
            <v>CAPE COD</v>
          </cell>
          <cell r="C426">
            <v>1</v>
          </cell>
        </row>
        <row r="427">
          <cell r="A427">
            <v>818</v>
          </cell>
          <cell r="B427" t="str">
            <v>FRANKLIN COUNTY</v>
          </cell>
          <cell r="C427">
            <v>1</v>
          </cell>
        </row>
        <row r="428">
          <cell r="A428">
            <v>821</v>
          </cell>
          <cell r="B428" t="str">
            <v>GREATER FALL RIVER</v>
          </cell>
          <cell r="C428">
            <v>1</v>
          </cell>
        </row>
        <row r="429">
          <cell r="A429">
            <v>823</v>
          </cell>
          <cell r="B429" t="str">
            <v>GREATER LAWRENCE</v>
          </cell>
          <cell r="C429">
            <v>1</v>
          </cell>
        </row>
        <row r="430">
          <cell r="A430">
            <v>825</v>
          </cell>
          <cell r="B430" t="str">
            <v>GREATER NEW BEDFORD</v>
          </cell>
          <cell r="C430">
            <v>1</v>
          </cell>
        </row>
        <row r="431">
          <cell r="A431">
            <v>828</v>
          </cell>
          <cell r="B431" t="str">
            <v>GREATER LOWELL</v>
          </cell>
          <cell r="C431">
            <v>1</v>
          </cell>
        </row>
        <row r="432">
          <cell r="A432">
            <v>829</v>
          </cell>
          <cell r="B432" t="str">
            <v>SOUTH MIDDLESEX</v>
          </cell>
          <cell r="C432">
            <v>1</v>
          </cell>
        </row>
        <row r="433">
          <cell r="A433">
            <v>830</v>
          </cell>
          <cell r="B433" t="str">
            <v>MINUTEMAN</v>
          </cell>
          <cell r="C433">
            <v>1</v>
          </cell>
        </row>
        <row r="434">
          <cell r="A434">
            <v>832</v>
          </cell>
          <cell r="B434" t="str">
            <v>MONTACHUSETT</v>
          </cell>
          <cell r="C434">
            <v>1</v>
          </cell>
        </row>
        <row r="435">
          <cell r="A435">
            <v>851</v>
          </cell>
          <cell r="B435" t="str">
            <v>NORTHERN BERKSHIRE</v>
          </cell>
          <cell r="C435">
            <v>1</v>
          </cell>
        </row>
        <row r="436">
          <cell r="A436">
            <v>852</v>
          </cell>
          <cell r="B436" t="str">
            <v>NASHOBA VALLEY</v>
          </cell>
          <cell r="C436">
            <v>1</v>
          </cell>
        </row>
        <row r="437">
          <cell r="A437">
            <v>853</v>
          </cell>
          <cell r="B437" t="str">
            <v>NORTHEAST METROPOLITAN</v>
          </cell>
          <cell r="C437">
            <v>1</v>
          </cell>
        </row>
        <row r="438">
          <cell r="A438">
            <v>854</v>
          </cell>
          <cell r="B438" t="str">
            <v>NORTH SHORE</v>
          </cell>
          <cell r="C438">
            <v>1</v>
          </cell>
        </row>
        <row r="439">
          <cell r="A439">
            <v>855</v>
          </cell>
          <cell r="B439" t="str">
            <v>OLD COLONY</v>
          </cell>
          <cell r="C439">
            <v>1</v>
          </cell>
        </row>
        <row r="440">
          <cell r="A440">
            <v>860</v>
          </cell>
          <cell r="B440" t="str">
            <v>PATHFINDER</v>
          </cell>
          <cell r="C440">
            <v>1</v>
          </cell>
        </row>
        <row r="441">
          <cell r="A441">
            <v>871</v>
          </cell>
          <cell r="B441" t="str">
            <v>SHAWSHEEN VALLEY</v>
          </cell>
          <cell r="C441">
            <v>1</v>
          </cell>
        </row>
        <row r="442">
          <cell r="A442">
            <v>872</v>
          </cell>
          <cell r="B442" t="str">
            <v>SOUTHEASTERN</v>
          </cell>
          <cell r="C442">
            <v>1</v>
          </cell>
        </row>
        <row r="443">
          <cell r="A443">
            <v>873</v>
          </cell>
          <cell r="B443" t="str">
            <v>SOUTH SHORE</v>
          </cell>
          <cell r="C443">
            <v>1</v>
          </cell>
        </row>
        <row r="444">
          <cell r="A444">
            <v>876</v>
          </cell>
          <cell r="B444" t="str">
            <v>SOUTHERN WORCESTER</v>
          </cell>
          <cell r="C444">
            <v>1</v>
          </cell>
        </row>
        <row r="445">
          <cell r="A445">
            <v>878</v>
          </cell>
          <cell r="B445" t="str">
            <v>TRI COUNTY</v>
          </cell>
          <cell r="C445">
            <v>1</v>
          </cell>
        </row>
        <row r="446">
          <cell r="A446">
            <v>879</v>
          </cell>
          <cell r="B446" t="str">
            <v>UPPER CAPE COD</v>
          </cell>
          <cell r="C446">
            <v>1</v>
          </cell>
        </row>
        <row r="447">
          <cell r="A447">
            <v>885</v>
          </cell>
          <cell r="B447" t="str">
            <v>WHITTIER</v>
          </cell>
          <cell r="C447">
            <v>1</v>
          </cell>
        </row>
        <row r="448">
          <cell r="A448">
            <v>910</v>
          </cell>
          <cell r="B448" t="str">
            <v>BRISTOL COUNTY</v>
          </cell>
          <cell r="C448">
            <v>1</v>
          </cell>
        </row>
        <row r="449">
          <cell r="A449">
            <v>915</v>
          </cell>
          <cell r="B449" t="str">
            <v>NORFOLK COUNTY</v>
          </cell>
          <cell r="C449">
            <v>1</v>
          </cell>
        </row>
      </sheetData>
      <sheetData sheetId="2">
        <row r="10">
          <cell r="A10">
            <v>416035035</v>
          </cell>
          <cell r="B10">
            <v>108686</v>
          </cell>
        </row>
        <row r="11">
          <cell r="A11">
            <v>426149149</v>
          </cell>
          <cell r="B11">
            <v>90821</v>
          </cell>
        </row>
        <row r="12">
          <cell r="A12">
            <v>429163163</v>
          </cell>
          <cell r="B12">
            <v>46001</v>
          </cell>
        </row>
        <row r="13">
          <cell r="A13">
            <v>431149149</v>
          </cell>
          <cell r="B13">
            <v>80950</v>
          </cell>
        </row>
        <row r="14">
          <cell r="A14">
            <v>437035035</v>
          </cell>
          <cell r="B14">
            <v>86987</v>
          </cell>
        </row>
        <row r="15">
          <cell r="A15">
            <v>438035035</v>
          </cell>
          <cell r="B15">
            <v>37245</v>
          </cell>
        </row>
        <row r="16">
          <cell r="A16">
            <v>440149149</v>
          </cell>
          <cell r="B16">
            <v>105923</v>
          </cell>
        </row>
        <row r="17">
          <cell r="A17">
            <v>445348348</v>
          </cell>
          <cell r="B17">
            <v>973647</v>
          </cell>
        </row>
        <row r="18">
          <cell r="A18">
            <v>453137137</v>
          </cell>
          <cell r="B18">
            <v>436415</v>
          </cell>
        </row>
        <row r="19">
          <cell r="A19">
            <v>454149149</v>
          </cell>
          <cell r="B19">
            <v>168771</v>
          </cell>
        </row>
        <row r="20">
          <cell r="A20">
            <v>463035035</v>
          </cell>
          <cell r="B20">
            <v>63340</v>
          </cell>
        </row>
        <row r="21">
          <cell r="A21">
            <v>466700700</v>
          </cell>
          <cell r="B21">
            <v>23220</v>
          </cell>
        </row>
        <row r="22">
          <cell r="A22">
            <v>469035035</v>
          </cell>
          <cell r="B22">
            <v>34717</v>
          </cell>
        </row>
        <row r="23">
          <cell r="A23">
            <v>470165165</v>
          </cell>
          <cell r="B23">
            <v>25724</v>
          </cell>
        </row>
        <row r="24">
          <cell r="A24">
            <v>484035035</v>
          </cell>
          <cell r="B24">
            <v>132021</v>
          </cell>
        </row>
        <row r="25">
          <cell r="A25">
            <v>496201201</v>
          </cell>
          <cell r="B25">
            <v>148958</v>
          </cell>
        </row>
      </sheetData>
      <sheetData sheetId="3">
        <row r="10">
          <cell r="A10">
            <v>409</v>
          </cell>
          <cell r="B10" t="str">
            <v>ALMA DEL MAR</v>
          </cell>
          <cell r="C10" t="str">
            <v>New Bedford</v>
          </cell>
          <cell r="D10">
            <v>201</v>
          </cell>
          <cell r="E10">
            <v>201</v>
          </cell>
          <cell r="F10">
            <v>201</v>
          </cell>
          <cell r="G10">
            <v>201</v>
          </cell>
          <cell r="H10">
            <v>201</v>
          </cell>
          <cell r="I10">
            <v>201</v>
          </cell>
          <cell r="J10">
            <v>201</v>
          </cell>
          <cell r="K10">
            <v>201</v>
          </cell>
          <cell r="L10">
            <v>201</v>
          </cell>
          <cell r="M10">
            <v>201</v>
          </cell>
          <cell r="N10">
            <v>201</v>
          </cell>
          <cell r="O10">
            <v>201</v>
          </cell>
          <cell r="P10">
            <v>201</v>
          </cell>
          <cell r="Q10">
            <v>201</v>
          </cell>
        </row>
        <row r="11">
          <cell r="A11">
            <v>410</v>
          </cell>
          <cell r="B11" t="str">
            <v>EXCEL ACADEMY</v>
          </cell>
          <cell r="C11" t="str">
            <v>East Boston</v>
          </cell>
          <cell r="D11">
            <v>35</v>
          </cell>
          <cell r="E11">
            <v>35</v>
          </cell>
          <cell r="F11">
            <v>35</v>
          </cell>
          <cell r="G11">
            <v>35</v>
          </cell>
          <cell r="H11">
            <v>35</v>
          </cell>
          <cell r="I11">
            <v>35</v>
          </cell>
          <cell r="J11">
            <v>35</v>
          </cell>
          <cell r="K11">
            <v>35</v>
          </cell>
          <cell r="L11">
            <v>35</v>
          </cell>
          <cell r="M11">
            <v>35</v>
          </cell>
          <cell r="N11">
            <v>35</v>
          </cell>
          <cell r="O11">
            <v>35</v>
          </cell>
          <cell r="P11">
            <v>35</v>
          </cell>
          <cell r="Q11">
            <v>35</v>
          </cell>
        </row>
        <row r="12">
          <cell r="A12">
            <v>412</v>
          </cell>
          <cell r="B12" t="str">
            <v>ACADEMY OF THE PACIFIC RIM</v>
          </cell>
          <cell r="C12" t="str">
            <v>Boston</v>
          </cell>
          <cell r="D12">
            <v>35</v>
          </cell>
          <cell r="E12">
            <v>35</v>
          </cell>
          <cell r="F12">
            <v>35</v>
          </cell>
          <cell r="G12">
            <v>35</v>
          </cell>
          <cell r="H12">
            <v>35</v>
          </cell>
          <cell r="I12">
            <v>35</v>
          </cell>
          <cell r="J12">
            <v>35</v>
          </cell>
          <cell r="K12">
            <v>35</v>
          </cell>
          <cell r="L12">
            <v>35</v>
          </cell>
          <cell r="M12">
            <v>35</v>
          </cell>
          <cell r="N12">
            <v>35</v>
          </cell>
          <cell r="O12">
            <v>35</v>
          </cell>
          <cell r="P12">
            <v>35</v>
          </cell>
          <cell r="Q12">
            <v>35</v>
          </cell>
        </row>
        <row r="13">
          <cell r="A13">
            <v>413</v>
          </cell>
          <cell r="B13" t="str">
            <v>FOUR RIVERS</v>
          </cell>
          <cell r="C13" t="str">
            <v>Greenfield</v>
          </cell>
          <cell r="D13">
            <v>114</v>
          </cell>
          <cell r="E13">
            <v>114</v>
          </cell>
          <cell r="F13">
            <v>114</v>
          </cell>
          <cell r="G13">
            <v>114</v>
          </cell>
          <cell r="H13">
            <v>114</v>
          </cell>
          <cell r="I13">
            <v>114</v>
          </cell>
          <cell r="J13">
            <v>114</v>
          </cell>
          <cell r="K13">
            <v>114</v>
          </cell>
          <cell r="L13">
            <v>114</v>
          </cell>
          <cell r="M13">
            <v>114</v>
          </cell>
          <cell r="N13">
            <v>114</v>
          </cell>
          <cell r="O13">
            <v>114</v>
          </cell>
          <cell r="P13">
            <v>114</v>
          </cell>
          <cell r="Q13">
            <v>114</v>
          </cell>
        </row>
        <row r="14">
          <cell r="A14">
            <v>414</v>
          </cell>
          <cell r="B14" t="str">
            <v>BERKSHIRE ARTS AND TECHNOLOGY</v>
          </cell>
          <cell r="C14" t="str">
            <v>Adams</v>
          </cell>
          <cell r="D14">
            <v>603</v>
          </cell>
          <cell r="E14">
            <v>603</v>
          </cell>
          <cell r="F14">
            <v>603</v>
          </cell>
          <cell r="G14">
            <v>603</v>
          </cell>
          <cell r="H14">
            <v>603</v>
          </cell>
          <cell r="I14">
            <v>603</v>
          </cell>
          <cell r="J14">
            <v>603</v>
          </cell>
          <cell r="K14">
            <v>603</v>
          </cell>
          <cell r="L14">
            <v>603</v>
          </cell>
          <cell r="M14">
            <v>603</v>
          </cell>
          <cell r="N14">
            <v>603</v>
          </cell>
          <cell r="O14">
            <v>603</v>
          </cell>
          <cell r="P14">
            <v>603</v>
          </cell>
          <cell r="Q14">
            <v>603</v>
          </cell>
        </row>
        <row r="15">
          <cell r="A15">
            <v>416</v>
          </cell>
          <cell r="B15" t="str">
            <v>BOSTON PREPARATORY</v>
          </cell>
          <cell r="C15" t="str">
            <v>Boston</v>
          </cell>
          <cell r="D15">
            <v>35</v>
          </cell>
          <cell r="E15">
            <v>35</v>
          </cell>
          <cell r="F15">
            <v>35</v>
          </cell>
          <cell r="G15">
            <v>35</v>
          </cell>
          <cell r="H15">
            <v>35</v>
          </cell>
          <cell r="I15">
            <v>35</v>
          </cell>
          <cell r="J15">
            <v>35</v>
          </cell>
          <cell r="K15">
            <v>35</v>
          </cell>
          <cell r="L15">
            <v>35</v>
          </cell>
          <cell r="M15">
            <v>35</v>
          </cell>
          <cell r="N15">
            <v>35</v>
          </cell>
          <cell r="O15">
            <v>35</v>
          </cell>
          <cell r="P15">
            <v>35</v>
          </cell>
          <cell r="Q15">
            <v>35</v>
          </cell>
        </row>
        <row r="16">
          <cell r="A16">
            <v>417</v>
          </cell>
          <cell r="B16" t="str">
            <v>BRIDGE BOSTON</v>
          </cell>
          <cell r="C16" t="str">
            <v>Boston</v>
          </cell>
          <cell r="D16">
            <v>35</v>
          </cell>
          <cell r="E16">
            <v>35</v>
          </cell>
          <cell r="F16">
            <v>35</v>
          </cell>
          <cell r="G16">
            <v>35</v>
          </cell>
          <cell r="H16">
            <v>35</v>
          </cell>
          <cell r="I16">
            <v>35</v>
          </cell>
          <cell r="J16">
            <v>35</v>
          </cell>
          <cell r="K16">
            <v>35</v>
          </cell>
          <cell r="L16">
            <v>35</v>
          </cell>
          <cell r="M16">
            <v>35</v>
          </cell>
          <cell r="N16">
            <v>35</v>
          </cell>
          <cell r="O16">
            <v>35</v>
          </cell>
          <cell r="P16">
            <v>35</v>
          </cell>
          <cell r="Q16">
            <v>35</v>
          </cell>
        </row>
        <row r="17">
          <cell r="A17">
            <v>418</v>
          </cell>
          <cell r="B17" t="str">
            <v>CHRISTA MCAULIFFE REG'L</v>
          </cell>
          <cell r="C17" t="str">
            <v>Framingham</v>
          </cell>
          <cell r="D17">
            <v>100</v>
          </cell>
          <cell r="E17">
            <v>100</v>
          </cell>
          <cell r="F17">
            <v>100</v>
          </cell>
          <cell r="G17">
            <v>100</v>
          </cell>
          <cell r="H17">
            <v>100</v>
          </cell>
          <cell r="I17">
            <v>100</v>
          </cell>
          <cell r="J17">
            <v>100</v>
          </cell>
          <cell r="K17">
            <v>100</v>
          </cell>
          <cell r="L17">
            <v>100</v>
          </cell>
          <cell r="M17">
            <v>100</v>
          </cell>
          <cell r="N17">
            <v>100</v>
          </cell>
          <cell r="O17">
            <v>100</v>
          </cell>
          <cell r="P17">
            <v>100</v>
          </cell>
          <cell r="Q17">
            <v>100</v>
          </cell>
        </row>
        <row r="18">
          <cell r="A18">
            <v>419</v>
          </cell>
          <cell r="B18" t="str">
            <v>SMITH LEADERSHIP ACADEMY</v>
          </cell>
          <cell r="C18" t="str">
            <v>Boston</v>
          </cell>
          <cell r="D18">
            <v>35</v>
          </cell>
          <cell r="E18">
            <v>35</v>
          </cell>
          <cell r="F18">
            <v>35</v>
          </cell>
          <cell r="G18">
            <v>35</v>
          </cell>
          <cell r="H18">
            <v>35</v>
          </cell>
          <cell r="I18">
            <v>35</v>
          </cell>
          <cell r="J18">
            <v>35</v>
          </cell>
          <cell r="K18">
            <v>35</v>
          </cell>
          <cell r="L18">
            <v>35</v>
          </cell>
          <cell r="M18">
            <v>35</v>
          </cell>
          <cell r="N18">
            <v>35</v>
          </cell>
          <cell r="O18">
            <v>35</v>
          </cell>
          <cell r="P18">
            <v>35</v>
          </cell>
          <cell r="Q18">
            <v>35</v>
          </cell>
        </row>
        <row r="19">
          <cell r="A19">
            <v>420</v>
          </cell>
          <cell r="B19" t="str">
            <v>BENJAMIN BANNEKER</v>
          </cell>
          <cell r="C19" t="str">
            <v>Cambridge</v>
          </cell>
          <cell r="D19">
            <v>49</v>
          </cell>
          <cell r="E19">
            <v>49</v>
          </cell>
          <cell r="F19">
            <v>49</v>
          </cell>
          <cell r="G19">
            <v>49</v>
          </cell>
          <cell r="H19">
            <v>49</v>
          </cell>
          <cell r="I19">
            <v>49</v>
          </cell>
          <cell r="J19">
            <v>49</v>
          </cell>
          <cell r="K19">
            <v>49</v>
          </cell>
          <cell r="L19">
            <v>49</v>
          </cell>
          <cell r="M19">
            <v>49</v>
          </cell>
          <cell r="N19">
            <v>49</v>
          </cell>
          <cell r="O19">
            <v>49</v>
          </cell>
          <cell r="P19">
            <v>49</v>
          </cell>
          <cell r="Q19">
            <v>49</v>
          </cell>
        </row>
        <row r="20">
          <cell r="A20">
            <v>426</v>
          </cell>
          <cell r="B20" t="str">
            <v>COMMUNITY DAY SCHOOL - GATEWAY</v>
          </cell>
          <cell r="C20" t="str">
            <v>Lawrence</v>
          </cell>
          <cell r="D20">
            <v>149</v>
          </cell>
          <cell r="E20">
            <v>149</v>
          </cell>
          <cell r="F20">
            <v>149</v>
          </cell>
          <cell r="G20">
            <v>149</v>
          </cell>
          <cell r="H20">
            <v>149</v>
          </cell>
          <cell r="I20">
            <v>149</v>
          </cell>
          <cell r="J20">
            <v>149</v>
          </cell>
          <cell r="K20">
            <v>149</v>
          </cell>
          <cell r="L20">
            <v>149</v>
          </cell>
          <cell r="M20">
            <v>149</v>
          </cell>
          <cell r="N20">
            <v>149</v>
          </cell>
          <cell r="O20">
            <v>149</v>
          </cell>
          <cell r="P20">
            <v>149</v>
          </cell>
          <cell r="Q20">
            <v>149</v>
          </cell>
        </row>
        <row r="21">
          <cell r="A21">
            <v>428</v>
          </cell>
          <cell r="B21" t="str">
            <v>EDWARD BROOKE</v>
          </cell>
          <cell r="C21" t="str">
            <v>Boston</v>
          </cell>
          <cell r="D21">
            <v>35</v>
          </cell>
          <cell r="E21">
            <v>35</v>
          </cell>
          <cell r="F21">
            <v>35</v>
          </cell>
          <cell r="G21">
            <v>35</v>
          </cell>
          <cell r="H21">
            <v>35</v>
          </cell>
          <cell r="I21">
            <v>35</v>
          </cell>
          <cell r="J21">
            <v>35</v>
          </cell>
          <cell r="K21">
            <v>35</v>
          </cell>
          <cell r="L21">
            <v>35</v>
          </cell>
          <cell r="M21">
            <v>35</v>
          </cell>
          <cell r="N21">
            <v>35</v>
          </cell>
          <cell r="O21">
            <v>35</v>
          </cell>
          <cell r="P21">
            <v>35</v>
          </cell>
          <cell r="Q21">
            <v>35</v>
          </cell>
        </row>
        <row r="22">
          <cell r="A22">
            <v>429</v>
          </cell>
          <cell r="B22" t="str">
            <v>KIPP ACADEMY LYNN</v>
          </cell>
          <cell r="C22" t="str">
            <v>Lynn</v>
          </cell>
          <cell r="D22">
            <v>163</v>
          </cell>
          <cell r="E22">
            <v>163</v>
          </cell>
          <cell r="F22">
            <v>163</v>
          </cell>
          <cell r="G22">
            <v>163</v>
          </cell>
          <cell r="H22">
            <v>163</v>
          </cell>
          <cell r="I22">
            <v>163</v>
          </cell>
          <cell r="J22">
            <v>163</v>
          </cell>
          <cell r="K22">
            <v>163</v>
          </cell>
          <cell r="L22">
            <v>163</v>
          </cell>
          <cell r="M22">
            <v>163</v>
          </cell>
          <cell r="N22">
            <v>163</v>
          </cell>
          <cell r="O22">
            <v>163</v>
          </cell>
          <cell r="P22">
            <v>163</v>
          </cell>
          <cell r="Q22">
            <v>163</v>
          </cell>
        </row>
        <row r="23">
          <cell r="A23">
            <v>430</v>
          </cell>
          <cell r="B23" t="str">
            <v>ADVANCED MATH AND SCIENCE ACADEMY</v>
          </cell>
          <cell r="C23" t="str">
            <v>Marlborough</v>
          </cell>
          <cell r="D23">
            <v>170</v>
          </cell>
          <cell r="E23">
            <v>170</v>
          </cell>
          <cell r="F23">
            <v>170</v>
          </cell>
          <cell r="G23">
            <v>170</v>
          </cell>
          <cell r="H23">
            <v>170</v>
          </cell>
          <cell r="I23">
            <v>170</v>
          </cell>
          <cell r="J23">
            <v>170</v>
          </cell>
          <cell r="K23">
            <v>170</v>
          </cell>
          <cell r="L23">
            <v>170</v>
          </cell>
          <cell r="M23">
            <v>170</v>
          </cell>
          <cell r="N23">
            <v>170</v>
          </cell>
          <cell r="O23">
            <v>170</v>
          </cell>
          <cell r="P23">
            <v>170</v>
          </cell>
          <cell r="Q23">
            <v>170</v>
          </cell>
        </row>
        <row r="24">
          <cell r="A24">
            <v>431</v>
          </cell>
          <cell r="B24" t="str">
            <v>COMMUNITY DAY SCHOOL - R. KINGMAN WEBSTER</v>
          </cell>
          <cell r="C24" t="str">
            <v>Lawrence</v>
          </cell>
          <cell r="D24">
            <v>149</v>
          </cell>
          <cell r="E24">
            <v>149</v>
          </cell>
          <cell r="F24">
            <v>149</v>
          </cell>
          <cell r="G24">
            <v>149</v>
          </cell>
          <cell r="H24">
            <v>149</v>
          </cell>
          <cell r="I24">
            <v>149</v>
          </cell>
          <cell r="J24">
            <v>149</v>
          </cell>
          <cell r="K24">
            <v>149</v>
          </cell>
          <cell r="L24">
            <v>149</v>
          </cell>
          <cell r="M24">
            <v>149</v>
          </cell>
          <cell r="N24">
            <v>149</v>
          </cell>
          <cell r="O24">
            <v>149</v>
          </cell>
          <cell r="P24">
            <v>149</v>
          </cell>
          <cell r="Q24">
            <v>149</v>
          </cell>
        </row>
        <row r="25">
          <cell r="A25">
            <v>432</v>
          </cell>
          <cell r="B25" t="str">
            <v>CAPE COD LIGHTHOUSE</v>
          </cell>
          <cell r="C25" t="str">
            <v>Harwich</v>
          </cell>
          <cell r="D25">
            <v>712</v>
          </cell>
          <cell r="E25">
            <v>712</v>
          </cell>
          <cell r="F25">
            <v>712</v>
          </cell>
          <cell r="G25">
            <v>712</v>
          </cell>
          <cell r="H25">
            <v>712</v>
          </cell>
          <cell r="I25">
            <v>712</v>
          </cell>
          <cell r="J25">
            <v>712</v>
          </cell>
          <cell r="K25">
            <v>712</v>
          </cell>
          <cell r="L25">
            <v>712</v>
          </cell>
          <cell r="M25">
            <v>712</v>
          </cell>
          <cell r="N25">
            <v>712</v>
          </cell>
          <cell r="O25">
            <v>712</v>
          </cell>
          <cell r="P25">
            <v>712</v>
          </cell>
          <cell r="Q25">
            <v>712</v>
          </cell>
        </row>
        <row r="26">
          <cell r="A26">
            <v>435</v>
          </cell>
          <cell r="B26" t="str">
            <v>INNOVATION ACADEMY</v>
          </cell>
          <cell r="C26" t="str">
            <v>Tyngsborough</v>
          </cell>
          <cell r="D26">
            <v>301</v>
          </cell>
          <cell r="E26">
            <v>301</v>
          </cell>
          <cell r="F26">
            <v>301</v>
          </cell>
          <cell r="G26">
            <v>301</v>
          </cell>
          <cell r="H26">
            <v>301</v>
          </cell>
          <cell r="I26">
            <v>301</v>
          </cell>
          <cell r="J26">
            <v>301</v>
          </cell>
          <cell r="K26">
            <v>301</v>
          </cell>
          <cell r="L26">
            <v>301</v>
          </cell>
          <cell r="M26">
            <v>301</v>
          </cell>
          <cell r="N26">
            <v>301</v>
          </cell>
          <cell r="O26">
            <v>301</v>
          </cell>
          <cell r="P26">
            <v>301</v>
          </cell>
          <cell r="Q26">
            <v>301</v>
          </cell>
        </row>
        <row r="27">
          <cell r="A27">
            <v>436</v>
          </cell>
          <cell r="B27" t="str">
            <v>COMMUNITY CS OF CAMBRIDGE</v>
          </cell>
          <cell r="C27" t="str">
            <v>Cambridge</v>
          </cell>
          <cell r="D27">
            <v>49</v>
          </cell>
          <cell r="E27">
            <v>49</v>
          </cell>
          <cell r="F27">
            <v>49</v>
          </cell>
          <cell r="G27">
            <v>49</v>
          </cell>
          <cell r="H27">
            <v>49</v>
          </cell>
          <cell r="I27">
            <v>49</v>
          </cell>
          <cell r="J27">
            <v>49</v>
          </cell>
          <cell r="K27">
            <v>49</v>
          </cell>
          <cell r="L27">
            <v>49</v>
          </cell>
          <cell r="M27">
            <v>49</v>
          </cell>
          <cell r="N27">
            <v>49</v>
          </cell>
          <cell r="O27">
            <v>49</v>
          </cell>
          <cell r="P27">
            <v>49</v>
          </cell>
          <cell r="Q27">
            <v>49</v>
          </cell>
        </row>
        <row r="28">
          <cell r="A28">
            <v>437</v>
          </cell>
          <cell r="B28" t="str">
            <v>CITY ON A HILL</v>
          </cell>
          <cell r="C28" t="str">
            <v>Boston</v>
          </cell>
          <cell r="D28">
            <v>35</v>
          </cell>
          <cell r="E28">
            <v>35</v>
          </cell>
          <cell r="F28">
            <v>35</v>
          </cell>
          <cell r="G28">
            <v>35</v>
          </cell>
          <cell r="H28">
            <v>35</v>
          </cell>
          <cell r="I28">
            <v>35</v>
          </cell>
          <cell r="J28">
            <v>35</v>
          </cell>
          <cell r="K28">
            <v>35</v>
          </cell>
          <cell r="L28">
            <v>35</v>
          </cell>
          <cell r="M28">
            <v>35</v>
          </cell>
          <cell r="N28">
            <v>35</v>
          </cell>
          <cell r="O28">
            <v>35</v>
          </cell>
          <cell r="P28">
            <v>35</v>
          </cell>
          <cell r="Q28">
            <v>35</v>
          </cell>
        </row>
        <row r="29">
          <cell r="A29">
            <v>438</v>
          </cell>
          <cell r="B29" t="str">
            <v>CODMAN ACADEMY</v>
          </cell>
          <cell r="C29" t="str">
            <v>Boston</v>
          </cell>
          <cell r="D29">
            <v>35</v>
          </cell>
          <cell r="E29">
            <v>35</v>
          </cell>
          <cell r="F29">
            <v>35</v>
          </cell>
          <cell r="G29">
            <v>35</v>
          </cell>
          <cell r="H29">
            <v>35</v>
          </cell>
          <cell r="I29">
            <v>35</v>
          </cell>
          <cell r="J29">
            <v>35</v>
          </cell>
          <cell r="K29">
            <v>35</v>
          </cell>
          <cell r="L29">
            <v>35</v>
          </cell>
          <cell r="M29">
            <v>35</v>
          </cell>
          <cell r="N29">
            <v>35</v>
          </cell>
          <cell r="O29">
            <v>35</v>
          </cell>
          <cell r="P29">
            <v>35</v>
          </cell>
          <cell r="Q29">
            <v>35</v>
          </cell>
        </row>
        <row r="30">
          <cell r="A30">
            <v>439</v>
          </cell>
          <cell r="B30" t="str">
            <v>CONSERVATORY LAB</v>
          </cell>
          <cell r="C30" t="str">
            <v>Boston</v>
          </cell>
          <cell r="D30">
            <v>35</v>
          </cell>
          <cell r="E30">
            <v>35</v>
          </cell>
          <cell r="F30">
            <v>35</v>
          </cell>
          <cell r="G30">
            <v>35</v>
          </cell>
          <cell r="H30">
            <v>35</v>
          </cell>
          <cell r="I30">
            <v>35</v>
          </cell>
          <cell r="J30">
            <v>35</v>
          </cell>
          <cell r="K30">
            <v>35</v>
          </cell>
          <cell r="L30">
            <v>35</v>
          </cell>
          <cell r="M30">
            <v>35</v>
          </cell>
          <cell r="N30">
            <v>35</v>
          </cell>
          <cell r="O30">
            <v>35</v>
          </cell>
          <cell r="P30">
            <v>35</v>
          </cell>
          <cell r="Q30">
            <v>35</v>
          </cell>
        </row>
        <row r="31">
          <cell r="A31">
            <v>440</v>
          </cell>
          <cell r="B31" t="str">
            <v>COMMUNITY DAY - PROSPECT</v>
          </cell>
          <cell r="C31" t="str">
            <v>Lawrence</v>
          </cell>
          <cell r="D31">
            <v>149</v>
          </cell>
          <cell r="E31">
            <v>149</v>
          </cell>
          <cell r="F31">
            <v>149</v>
          </cell>
          <cell r="G31">
            <v>149</v>
          </cell>
          <cell r="H31">
            <v>149</v>
          </cell>
          <cell r="I31">
            <v>149</v>
          </cell>
          <cell r="J31">
            <v>149</v>
          </cell>
          <cell r="K31">
            <v>149</v>
          </cell>
          <cell r="L31">
            <v>149</v>
          </cell>
          <cell r="M31">
            <v>149</v>
          </cell>
          <cell r="N31">
            <v>149</v>
          </cell>
          <cell r="O31">
            <v>149</v>
          </cell>
          <cell r="P31">
            <v>149</v>
          </cell>
          <cell r="Q31">
            <v>149</v>
          </cell>
        </row>
        <row r="32">
          <cell r="A32">
            <v>441</v>
          </cell>
          <cell r="B32" t="str">
            <v>SABIS INTERNATIONAL</v>
          </cell>
          <cell r="C32" t="str">
            <v>Springfield</v>
          </cell>
          <cell r="D32">
            <v>281</v>
          </cell>
          <cell r="E32">
            <v>281</v>
          </cell>
          <cell r="F32">
            <v>281</v>
          </cell>
          <cell r="G32">
            <v>281</v>
          </cell>
          <cell r="H32">
            <v>281</v>
          </cell>
          <cell r="I32">
            <v>281</v>
          </cell>
          <cell r="J32">
            <v>281</v>
          </cell>
          <cell r="K32">
            <v>281</v>
          </cell>
          <cell r="L32">
            <v>281</v>
          </cell>
          <cell r="M32">
            <v>281</v>
          </cell>
          <cell r="N32">
            <v>281</v>
          </cell>
          <cell r="O32">
            <v>281</v>
          </cell>
          <cell r="P32">
            <v>281</v>
          </cell>
          <cell r="Q32">
            <v>281</v>
          </cell>
        </row>
        <row r="33">
          <cell r="A33">
            <v>443</v>
          </cell>
          <cell r="B33" t="str">
            <v>EDWARD W. BROOKE TWO</v>
          </cell>
          <cell r="C33" t="str">
            <v>Boston</v>
          </cell>
          <cell r="D33">
            <v>35</v>
          </cell>
          <cell r="E33">
            <v>35</v>
          </cell>
          <cell r="F33">
            <v>35</v>
          </cell>
          <cell r="G33">
            <v>35</v>
          </cell>
          <cell r="H33">
            <v>35</v>
          </cell>
          <cell r="I33">
            <v>35</v>
          </cell>
          <cell r="J33">
            <v>35</v>
          </cell>
          <cell r="K33">
            <v>35</v>
          </cell>
          <cell r="L33">
            <v>35</v>
          </cell>
          <cell r="M33">
            <v>35</v>
          </cell>
          <cell r="N33">
            <v>35</v>
          </cell>
          <cell r="O33">
            <v>35</v>
          </cell>
          <cell r="P33">
            <v>35</v>
          </cell>
          <cell r="Q33">
            <v>35</v>
          </cell>
        </row>
        <row r="34">
          <cell r="A34">
            <v>444</v>
          </cell>
          <cell r="B34" t="str">
            <v>NEIGHBORHOOD HOUSE</v>
          </cell>
          <cell r="C34" t="str">
            <v>Boston</v>
          </cell>
          <cell r="D34">
            <v>35</v>
          </cell>
          <cell r="E34">
            <v>35</v>
          </cell>
          <cell r="F34">
            <v>35</v>
          </cell>
          <cell r="G34">
            <v>35</v>
          </cell>
          <cell r="H34">
            <v>35</v>
          </cell>
          <cell r="I34">
            <v>35</v>
          </cell>
          <cell r="J34">
            <v>35</v>
          </cell>
          <cell r="K34">
            <v>35</v>
          </cell>
          <cell r="L34">
            <v>35</v>
          </cell>
          <cell r="M34">
            <v>35</v>
          </cell>
          <cell r="N34">
            <v>35</v>
          </cell>
          <cell r="O34">
            <v>35</v>
          </cell>
          <cell r="P34">
            <v>35</v>
          </cell>
          <cell r="Q34">
            <v>35</v>
          </cell>
        </row>
        <row r="35">
          <cell r="A35">
            <v>445</v>
          </cell>
          <cell r="B35" t="str">
            <v>ABBY KELLEY FOSTER</v>
          </cell>
          <cell r="C35" t="str">
            <v>Worcester</v>
          </cell>
          <cell r="D35">
            <v>348</v>
          </cell>
          <cell r="E35">
            <v>348</v>
          </cell>
          <cell r="F35">
            <v>348</v>
          </cell>
          <cell r="G35">
            <v>348</v>
          </cell>
          <cell r="H35">
            <v>348</v>
          </cell>
          <cell r="I35">
            <v>348</v>
          </cell>
          <cell r="J35">
            <v>348</v>
          </cell>
          <cell r="K35">
            <v>348</v>
          </cell>
          <cell r="L35">
            <v>348</v>
          </cell>
          <cell r="M35">
            <v>348</v>
          </cell>
          <cell r="N35">
            <v>348</v>
          </cell>
          <cell r="O35">
            <v>348</v>
          </cell>
          <cell r="P35">
            <v>348</v>
          </cell>
          <cell r="Q35">
            <v>348</v>
          </cell>
        </row>
        <row r="36">
          <cell r="A36">
            <v>446</v>
          </cell>
          <cell r="B36" t="str">
            <v>FOXBOROUGH REG'L</v>
          </cell>
          <cell r="C36" t="str">
            <v>Foxborough</v>
          </cell>
          <cell r="D36">
            <v>99</v>
          </cell>
          <cell r="E36">
            <v>99</v>
          </cell>
          <cell r="F36">
            <v>99</v>
          </cell>
          <cell r="G36">
            <v>99</v>
          </cell>
          <cell r="H36">
            <v>99</v>
          </cell>
          <cell r="I36">
            <v>99</v>
          </cell>
          <cell r="J36">
            <v>99</v>
          </cell>
          <cell r="K36">
            <v>99</v>
          </cell>
          <cell r="L36">
            <v>99</v>
          </cell>
          <cell r="M36">
            <v>99</v>
          </cell>
          <cell r="N36">
            <v>99</v>
          </cell>
          <cell r="O36">
            <v>99</v>
          </cell>
          <cell r="P36">
            <v>99</v>
          </cell>
          <cell r="Q36">
            <v>99</v>
          </cell>
        </row>
        <row r="37">
          <cell r="A37">
            <v>447</v>
          </cell>
          <cell r="B37" t="str">
            <v>BENJAMIN FRANKLIN CLASSICAL</v>
          </cell>
          <cell r="C37" t="str">
            <v>Franklin</v>
          </cell>
          <cell r="D37">
            <v>101</v>
          </cell>
          <cell r="E37">
            <v>101</v>
          </cell>
          <cell r="F37">
            <v>101</v>
          </cell>
          <cell r="G37">
            <v>101</v>
          </cell>
          <cell r="H37">
            <v>101</v>
          </cell>
          <cell r="I37">
            <v>101</v>
          </cell>
          <cell r="J37">
            <v>101</v>
          </cell>
          <cell r="K37">
            <v>101</v>
          </cell>
          <cell r="L37">
            <v>101</v>
          </cell>
          <cell r="M37">
            <v>101</v>
          </cell>
          <cell r="N37">
            <v>101</v>
          </cell>
          <cell r="O37">
            <v>101</v>
          </cell>
          <cell r="P37">
            <v>101</v>
          </cell>
          <cell r="Q37">
            <v>101</v>
          </cell>
        </row>
        <row r="38">
          <cell r="A38">
            <v>449</v>
          </cell>
          <cell r="B38" t="str">
            <v>BOSTON COLLEGIATE</v>
          </cell>
          <cell r="C38" t="str">
            <v>Boston</v>
          </cell>
          <cell r="D38">
            <v>35</v>
          </cell>
          <cell r="E38">
            <v>35</v>
          </cell>
          <cell r="F38">
            <v>35</v>
          </cell>
          <cell r="G38">
            <v>35</v>
          </cell>
          <cell r="H38">
            <v>35</v>
          </cell>
          <cell r="I38">
            <v>35</v>
          </cell>
          <cell r="J38">
            <v>35</v>
          </cell>
          <cell r="K38">
            <v>35</v>
          </cell>
          <cell r="L38">
            <v>35</v>
          </cell>
          <cell r="M38">
            <v>35</v>
          </cell>
          <cell r="N38">
            <v>35</v>
          </cell>
          <cell r="O38">
            <v>35</v>
          </cell>
          <cell r="P38">
            <v>35</v>
          </cell>
          <cell r="Q38">
            <v>35</v>
          </cell>
        </row>
        <row r="39">
          <cell r="A39">
            <v>450</v>
          </cell>
          <cell r="B39" t="str">
            <v>HILLTOWN COOPERATIVE</v>
          </cell>
          <cell r="C39" t="str">
            <v>Easthampton</v>
          </cell>
          <cell r="D39">
            <v>86</v>
          </cell>
          <cell r="E39">
            <v>86</v>
          </cell>
          <cell r="F39">
            <v>86</v>
          </cell>
          <cell r="G39">
            <v>86</v>
          </cell>
          <cell r="H39">
            <v>86</v>
          </cell>
          <cell r="I39">
            <v>86</v>
          </cell>
          <cell r="J39">
            <v>86</v>
          </cell>
          <cell r="K39">
            <v>86</v>
          </cell>
          <cell r="L39">
            <v>86</v>
          </cell>
          <cell r="M39">
            <v>86</v>
          </cell>
          <cell r="N39">
            <v>86</v>
          </cell>
          <cell r="O39">
            <v>86</v>
          </cell>
          <cell r="P39">
            <v>86</v>
          </cell>
          <cell r="Q39">
            <v>86</v>
          </cell>
        </row>
        <row r="40">
          <cell r="A40">
            <v>453</v>
          </cell>
          <cell r="B40" t="str">
            <v>HOLYOKE COMMUNITY</v>
          </cell>
          <cell r="C40" t="str">
            <v>Holyoke</v>
          </cell>
          <cell r="D40">
            <v>137</v>
          </cell>
          <cell r="E40">
            <v>137</v>
          </cell>
          <cell r="F40">
            <v>137</v>
          </cell>
          <cell r="G40">
            <v>137</v>
          </cell>
          <cell r="H40">
            <v>137</v>
          </cell>
          <cell r="I40">
            <v>137</v>
          </cell>
          <cell r="J40">
            <v>137</v>
          </cell>
          <cell r="K40">
            <v>137</v>
          </cell>
          <cell r="L40">
            <v>137</v>
          </cell>
          <cell r="M40">
            <v>137</v>
          </cell>
          <cell r="N40">
            <v>137</v>
          </cell>
          <cell r="O40">
            <v>137</v>
          </cell>
          <cell r="P40">
            <v>137</v>
          </cell>
          <cell r="Q40">
            <v>137</v>
          </cell>
        </row>
        <row r="41">
          <cell r="A41">
            <v>454</v>
          </cell>
          <cell r="B41" t="str">
            <v>LAWRENCE FAMILY DEVELOPMENT</v>
          </cell>
          <cell r="C41" t="str">
            <v>Lawrence</v>
          </cell>
          <cell r="D41">
            <v>149</v>
          </cell>
          <cell r="E41">
            <v>149</v>
          </cell>
          <cell r="F41">
            <v>149</v>
          </cell>
          <cell r="G41">
            <v>149</v>
          </cell>
          <cell r="H41">
            <v>149</v>
          </cell>
          <cell r="I41">
            <v>149</v>
          </cell>
          <cell r="J41">
            <v>149</v>
          </cell>
          <cell r="K41">
            <v>149</v>
          </cell>
          <cell r="L41">
            <v>149</v>
          </cell>
          <cell r="M41">
            <v>149</v>
          </cell>
          <cell r="N41">
            <v>149</v>
          </cell>
          <cell r="O41">
            <v>149</v>
          </cell>
          <cell r="P41">
            <v>149</v>
          </cell>
          <cell r="Q41">
            <v>149</v>
          </cell>
        </row>
        <row r="42">
          <cell r="A42">
            <v>455</v>
          </cell>
          <cell r="B42" t="str">
            <v>HILL VIEW MONTESSORI</v>
          </cell>
          <cell r="C42" t="str">
            <v>Haverhill</v>
          </cell>
          <cell r="D42">
            <v>128</v>
          </cell>
          <cell r="E42">
            <v>128</v>
          </cell>
          <cell r="F42">
            <v>128</v>
          </cell>
          <cell r="G42">
            <v>128</v>
          </cell>
          <cell r="H42">
            <v>128</v>
          </cell>
          <cell r="I42">
            <v>128</v>
          </cell>
          <cell r="J42">
            <v>128</v>
          </cell>
          <cell r="K42">
            <v>128</v>
          </cell>
          <cell r="L42">
            <v>128</v>
          </cell>
          <cell r="M42">
            <v>128</v>
          </cell>
          <cell r="N42">
            <v>128</v>
          </cell>
          <cell r="O42">
            <v>128</v>
          </cell>
          <cell r="P42">
            <v>128</v>
          </cell>
          <cell r="Q42">
            <v>128</v>
          </cell>
        </row>
        <row r="43">
          <cell r="A43">
            <v>456</v>
          </cell>
          <cell r="B43" t="str">
            <v>LOWELL COMMUNITY</v>
          </cell>
          <cell r="C43" t="str">
            <v>Lowell</v>
          </cell>
          <cell r="D43">
            <v>160</v>
          </cell>
          <cell r="E43">
            <v>160</v>
          </cell>
          <cell r="F43">
            <v>160</v>
          </cell>
          <cell r="G43">
            <v>160</v>
          </cell>
          <cell r="H43">
            <v>160</v>
          </cell>
          <cell r="I43">
            <v>160</v>
          </cell>
          <cell r="J43">
            <v>160</v>
          </cell>
          <cell r="K43">
            <v>160</v>
          </cell>
          <cell r="L43">
            <v>160</v>
          </cell>
          <cell r="M43">
            <v>160</v>
          </cell>
          <cell r="N43">
            <v>160</v>
          </cell>
          <cell r="O43">
            <v>160</v>
          </cell>
          <cell r="P43">
            <v>160</v>
          </cell>
          <cell r="Q43">
            <v>160</v>
          </cell>
        </row>
        <row r="44">
          <cell r="A44">
            <v>457</v>
          </cell>
          <cell r="B44" t="str">
            <v>EDWARD W. BROOKE THREE</v>
          </cell>
          <cell r="C44" t="str">
            <v>Boston</v>
          </cell>
          <cell r="D44">
            <v>35</v>
          </cell>
          <cell r="E44">
            <v>35</v>
          </cell>
          <cell r="F44">
            <v>35</v>
          </cell>
          <cell r="G44">
            <v>35</v>
          </cell>
          <cell r="H44">
            <v>35</v>
          </cell>
          <cell r="I44">
            <v>35</v>
          </cell>
          <cell r="J44">
            <v>35</v>
          </cell>
          <cell r="K44">
            <v>35</v>
          </cell>
          <cell r="L44">
            <v>35</v>
          </cell>
          <cell r="M44">
            <v>35</v>
          </cell>
          <cell r="N44">
            <v>35</v>
          </cell>
          <cell r="O44">
            <v>35</v>
          </cell>
          <cell r="P44">
            <v>35</v>
          </cell>
          <cell r="Q44">
            <v>35</v>
          </cell>
        </row>
        <row r="45">
          <cell r="A45">
            <v>458</v>
          </cell>
          <cell r="B45" t="str">
            <v>LOWELL MIDDLESEX ACADEMY</v>
          </cell>
          <cell r="C45" t="str">
            <v>Lowell</v>
          </cell>
          <cell r="D45">
            <v>160</v>
          </cell>
          <cell r="E45">
            <v>160</v>
          </cell>
          <cell r="F45">
            <v>160</v>
          </cell>
          <cell r="G45">
            <v>160</v>
          </cell>
          <cell r="H45">
            <v>160</v>
          </cell>
          <cell r="I45">
            <v>160</v>
          </cell>
          <cell r="J45">
            <v>160</v>
          </cell>
          <cell r="K45">
            <v>160</v>
          </cell>
          <cell r="L45">
            <v>160</v>
          </cell>
          <cell r="M45">
            <v>160</v>
          </cell>
          <cell r="N45">
            <v>160</v>
          </cell>
          <cell r="O45">
            <v>160</v>
          </cell>
          <cell r="P45">
            <v>160</v>
          </cell>
          <cell r="Q45">
            <v>160</v>
          </cell>
        </row>
        <row r="46">
          <cell r="A46">
            <v>459</v>
          </cell>
          <cell r="B46" t="str">
            <v>EXCEL ACADEMY - BOSTON II</v>
          </cell>
          <cell r="C46" t="str">
            <v>Boston</v>
          </cell>
          <cell r="D46">
            <v>35</v>
          </cell>
          <cell r="E46">
            <v>35</v>
          </cell>
          <cell r="F46">
            <v>35</v>
          </cell>
          <cell r="G46">
            <v>35</v>
          </cell>
          <cell r="H46">
            <v>35</v>
          </cell>
          <cell r="I46">
            <v>35</v>
          </cell>
          <cell r="J46">
            <v>35</v>
          </cell>
          <cell r="K46">
            <v>35</v>
          </cell>
          <cell r="L46">
            <v>35</v>
          </cell>
          <cell r="M46">
            <v>35</v>
          </cell>
          <cell r="N46">
            <v>35</v>
          </cell>
          <cell r="O46">
            <v>35</v>
          </cell>
          <cell r="P46">
            <v>35</v>
          </cell>
          <cell r="Q46">
            <v>35</v>
          </cell>
        </row>
        <row r="47">
          <cell r="A47">
            <v>461</v>
          </cell>
          <cell r="B47" t="str">
            <v>EXCEL ACADEMY - CHELSEA</v>
          </cell>
          <cell r="C47" t="str">
            <v>Chelsea</v>
          </cell>
          <cell r="D47">
            <v>57</v>
          </cell>
          <cell r="E47">
            <v>57</v>
          </cell>
          <cell r="F47">
            <v>57</v>
          </cell>
          <cell r="G47">
            <v>57</v>
          </cell>
          <cell r="H47">
            <v>57</v>
          </cell>
          <cell r="I47">
            <v>57</v>
          </cell>
          <cell r="J47">
            <v>57</v>
          </cell>
          <cell r="K47">
            <v>57</v>
          </cell>
          <cell r="L47">
            <v>57</v>
          </cell>
          <cell r="M47">
            <v>57</v>
          </cell>
          <cell r="N47">
            <v>57</v>
          </cell>
          <cell r="O47">
            <v>57</v>
          </cell>
          <cell r="P47">
            <v>57</v>
          </cell>
          <cell r="Q47">
            <v>57</v>
          </cell>
        </row>
        <row r="48">
          <cell r="A48">
            <v>463</v>
          </cell>
          <cell r="B48" t="str">
            <v>KIPP ACADEMY BOSTON</v>
          </cell>
          <cell r="C48" t="str">
            <v>Boston</v>
          </cell>
          <cell r="D48">
            <v>35</v>
          </cell>
          <cell r="E48">
            <v>35</v>
          </cell>
          <cell r="F48">
            <v>35</v>
          </cell>
          <cell r="G48">
            <v>35</v>
          </cell>
          <cell r="H48">
            <v>35</v>
          </cell>
          <cell r="I48">
            <v>35</v>
          </cell>
          <cell r="J48">
            <v>35</v>
          </cell>
          <cell r="K48">
            <v>35</v>
          </cell>
          <cell r="L48">
            <v>35</v>
          </cell>
          <cell r="M48">
            <v>35</v>
          </cell>
          <cell r="N48">
            <v>35</v>
          </cell>
          <cell r="O48">
            <v>35</v>
          </cell>
          <cell r="P48">
            <v>35</v>
          </cell>
          <cell r="Q48">
            <v>35</v>
          </cell>
        </row>
        <row r="49">
          <cell r="A49">
            <v>464</v>
          </cell>
          <cell r="B49" t="str">
            <v>MARBLEHEAD COMMUNITY</v>
          </cell>
          <cell r="C49" t="str">
            <v>Marblehead</v>
          </cell>
          <cell r="D49">
            <v>168</v>
          </cell>
          <cell r="E49">
            <v>168</v>
          </cell>
          <cell r="F49">
            <v>168</v>
          </cell>
          <cell r="G49">
            <v>168</v>
          </cell>
          <cell r="H49">
            <v>168</v>
          </cell>
          <cell r="I49">
            <v>168</v>
          </cell>
          <cell r="J49">
            <v>168</v>
          </cell>
          <cell r="K49">
            <v>168</v>
          </cell>
          <cell r="L49">
            <v>168</v>
          </cell>
          <cell r="M49">
            <v>168</v>
          </cell>
          <cell r="N49">
            <v>168</v>
          </cell>
          <cell r="O49">
            <v>168</v>
          </cell>
          <cell r="P49">
            <v>168</v>
          </cell>
          <cell r="Q49">
            <v>168</v>
          </cell>
        </row>
        <row r="50">
          <cell r="A50">
            <v>465</v>
          </cell>
          <cell r="B50" t="str">
            <v>MATCH COMMUNITY DAY</v>
          </cell>
          <cell r="C50" t="str">
            <v>Boston</v>
          </cell>
          <cell r="D50">
            <v>35</v>
          </cell>
          <cell r="E50">
            <v>35</v>
          </cell>
          <cell r="F50">
            <v>35</v>
          </cell>
          <cell r="G50">
            <v>35</v>
          </cell>
          <cell r="H50">
            <v>35</v>
          </cell>
          <cell r="I50">
            <v>35</v>
          </cell>
          <cell r="J50">
            <v>35</v>
          </cell>
          <cell r="K50">
            <v>35</v>
          </cell>
          <cell r="L50">
            <v>35</v>
          </cell>
          <cell r="M50">
            <v>35</v>
          </cell>
          <cell r="N50">
            <v>35</v>
          </cell>
          <cell r="O50">
            <v>35</v>
          </cell>
          <cell r="P50">
            <v>35</v>
          </cell>
          <cell r="Q50">
            <v>35</v>
          </cell>
        </row>
        <row r="51">
          <cell r="A51">
            <v>466</v>
          </cell>
          <cell r="B51" t="str">
            <v>MARTHA'S VINEYARD PUBLIC CHARTER</v>
          </cell>
          <cell r="C51" t="str">
            <v>West Tisbury</v>
          </cell>
          <cell r="D51">
            <v>774</v>
          </cell>
          <cell r="E51">
            <v>774</v>
          </cell>
          <cell r="F51">
            <v>774</v>
          </cell>
          <cell r="G51">
            <v>774</v>
          </cell>
          <cell r="H51">
            <v>774</v>
          </cell>
          <cell r="I51">
            <v>774</v>
          </cell>
          <cell r="J51">
            <v>774</v>
          </cell>
          <cell r="K51">
            <v>774</v>
          </cell>
          <cell r="L51">
            <v>774</v>
          </cell>
          <cell r="M51">
            <v>774</v>
          </cell>
          <cell r="N51">
            <v>700</v>
          </cell>
          <cell r="O51">
            <v>700</v>
          </cell>
          <cell r="P51">
            <v>700</v>
          </cell>
          <cell r="Q51">
            <v>700</v>
          </cell>
        </row>
        <row r="52">
          <cell r="A52">
            <v>469</v>
          </cell>
          <cell r="B52" t="str">
            <v>MATCH</v>
          </cell>
          <cell r="C52" t="str">
            <v>Boston</v>
          </cell>
          <cell r="D52">
            <v>35</v>
          </cell>
          <cell r="E52">
            <v>35</v>
          </cell>
          <cell r="F52">
            <v>35</v>
          </cell>
          <cell r="G52">
            <v>35</v>
          </cell>
          <cell r="H52">
            <v>35</v>
          </cell>
          <cell r="I52">
            <v>35</v>
          </cell>
          <cell r="J52">
            <v>35</v>
          </cell>
          <cell r="K52">
            <v>35</v>
          </cell>
          <cell r="L52">
            <v>35</v>
          </cell>
          <cell r="M52">
            <v>35</v>
          </cell>
          <cell r="N52">
            <v>35</v>
          </cell>
          <cell r="O52">
            <v>35</v>
          </cell>
          <cell r="P52">
            <v>35</v>
          </cell>
          <cell r="Q52">
            <v>35</v>
          </cell>
        </row>
        <row r="53">
          <cell r="A53">
            <v>470</v>
          </cell>
          <cell r="B53" t="str">
            <v>MYSTIC VALLEY REG'L</v>
          </cell>
          <cell r="C53" t="str">
            <v>Malden</v>
          </cell>
          <cell r="D53">
            <v>165</v>
          </cell>
          <cell r="E53">
            <v>165</v>
          </cell>
          <cell r="F53">
            <v>165</v>
          </cell>
          <cell r="G53">
            <v>165</v>
          </cell>
          <cell r="H53">
            <v>165</v>
          </cell>
          <cell r="I53">
            <v>165</v>
          </cell>
          <cell r="J53">
            <v>165</v>
          </cell>
          <cell r="K53">
            <v>165</v>
          </cell>
          <cell r="L53">
            <v>165</v>
          </cell>
          <cell r="M53">
            <v>165</v>
          </cell>
          <cell r="N53">
            <v>165</v>
          </cell>
          <cell r="O53">
            <v>165</v>
          </cell>
          <cell r="P53">
            <v>165</v>
          </cell>
          <cell r="Q53">
            <v>165</v>
          </cell>
        </row>
        <row r="54">
          <cell r="A54">
            <v>474</v>
          </cell>
          <cell r="B54" t="str">
            <v>NORTH CENTRAL CHARTER ESSENTIAL</v>
          </cell>
          <cell r="C54" t="str">
            <v>Fitchburg</v>
          </cell>
          <cell r="D54">
            <v>97</v>
          </cell>
          <cell r="E54">
            <v>97</v>
          </cell>
          <cell r="F54">
            <v>97</v>
          </cell>
          <cell r="G54">
            <v>97</v>
          </cell>
          <cell r="H54">
            <v>97</v>
          </cell>
          <cell r="I54">
            <v>97</v>
          </cell>
          <cell r="J54">
            <v>97</v>
          </cell>
          <cell r="K54">
            <v>97</v>
          </cell>
          <cell r="L54">
            <v>97</v>
          </cell>
          <cell r="M54">
            <v>97</v>
          </cell>
          <cell r="N54">
            <v>97</v>
          </cell>
          <cell r="O54">
            <v>97</v>
          </cell>
          <cell r="P54">
            <v>97</v>
          </cell>
          <cell r="Q54">
            <v>97</v>
          </cell>
        </row>
        <row r="55">
          <cell r="A55">
            <v>475</v>
          </cell>
          <cell r="B55" t="str">
            <v>DORCHESTER COLLEGIATE ACADEMY</v>
          </cell>
          <cell r="C55" t="str">
            <v>Boston</v>
          </cell>
          <cell r="D55">
            <v>35</v>
          </cell>
          <cell r="E55">
            <v>35</v>
          </cell>
          <cell r="F55">
            <v>35</v>
          </cell>
          <cell r="G55">
            <v>35</v>
          </cell>
          <cell r="H55">
            <v>35</v>
          </cell>
          <cell r="I55">
            <v>35</v>
          </cell>
          <cell r="J55">
            <v>35</v>
          </cell>
          <cell r="K55">
            <v>35</v>
          </cell>
          <cell r="L55">
            <v>35</v>
          </cell>
          <cell r="M55">
            <v>35</v>
          </cell>
          <cell r="N55">
            <v>35</v>
          </cell>
          <cell r="O55">
            <v>35</v>
          </cell>
          <cell r="P55">
            <v>35</v>
          </cell>
          <cell r="Q55">
            <v>35</v>
          </cell>
        </row>
        <row r="56">
          <cell r="A56">
            <v>478</v>
          </cell>
          <cell r="B56" t="str">
            <v>FRANCIS W. PARKER CHARTER ESSENTIAL</v>
          </cell>
          <cell r="C56" t="str">
            <v>Devens</v>
          </cell>
          <cell r="D56">
            <v>352</v>
          </cell>
          <cell r="E56">
            <v>352</v>
          </cell>
          <cell r="F56">
            <v>352</v>
          </cell>
          <cell r="G56">
            <v>352</v>
          </cell>
          <cell r="H56">
            <v>352</v>
          </cell>
          <cell r="I56">
            <v>352</v>
          </cell>
          <cell r="J56">
            <v>352</v>
          </cell>
          <cell r="K56">
            <v>352</v>
          </cell>
          <cell r="L56">
            <v>352</v>
          </cell>
          <cell r="M56">
            <v>352</v>
          </cell>
          <cell r="N56">
            <v>352</v>
          </cell>
          <cell r="O56">
            <v>352</v>
          </cell>
          <cell r="P56">
            <v>352</v>
          </cell>
          <cell r="Q56">
            <v>352</v>
          </cell>
        </row>
        <row r="57">
          <cell r="A57">
            <v>479</v>
          </cell>
          <cell r="B57" t="str">
            <v>PIONEER VALLEY PERFORMING ARTS</v>
          </cell>
          <cell r="C57" t="str">
            <v>South Hadley</v>
          </cell>
          <cell r="D57">
            <v>278</v>
          </cell>
          <cell r="E57">
            <v>278</v>
          </cell>
          <cell r="F57">
            <v>278</v>
          </cell>
          <cell r="G57">
            <v>278</v>
          </cell>
          <cell r="H57">
            <v>278</v>
          </cell>
          <cell r="I57">
            <v>278</v>
          </cell>
          <cell r="J57">
            <v>278</v>
          </cell>
          <cell r="K57">
            <v>278</v>
          </cell>
          <cell r="L57">
            <v>278</v>
          </cell>
          <cell r="M57">
            <v>278</v>
          </cell>
          <cell r="N57">
            <v>278</v>
          </cell>
          <cell r="O57">
            <v>278</v>
          </cell>
          <cell r="P57">
            <v>278</v>
          </cell>
          <cell r="Q57">
            <v>278</v>
          </cell>
        </row>
        <row r="58">
          <cell r="A58">
            <v>481</v>
          </cell>
          <cell r="B58" t="str">
            <v>BOSTON RENAISSANCE</v>
          </cell>
          <cell r="C58" t="str">
            <v>Boston</v>
          </cell>
          <cell r="D58">
            <v>35</v>
          </cell>
          <cell r="E58">
            <v>35</v>
          </cell>
          <cell r="F58">
            <v>35</v>
          </cell>
          <cell r="G58">
            <v>35</v>
          </cell>
          <cell r="H58">
            <v>35</v>
          </cell>
          <cell r="I58">
            <v>35</v>
          </cell>
          <cell r="J58">
            <v>35</v>
          </cell>
          <cell r="K58">
            <v>35</v>
          </cell>
          <cell r="L58">
            <v>35</v>
          </cell>
          <cell r="M58">
            <v>35</v>
          </cell>
          <cell r="N58">
            <v>35</v>
          </cell>
          <cell r="O58">
            <v>35</v>
          </cell>
          <cell r="P58">
            <v>35</v>
          </cell>
          <cell r="Q58">
            <v>35</v>
          </cell>
        </row>
        <row r="59">
          <cell r="A59">
            <v>482</v>
          </cell>
          <cell r="B59" t="str">
            <v>RIVER VALLEY</v>
          </cell>
          <cell r="C59" t="str">
            <v>Newburyport</v>
          </cell>
          <cell r="D59">
            <v>204</v>
          </cell>
          <cell r="E59">
            <v>204</v>
          </cell>
          <cell r="F59">
            <v>204</v>
          </cell>
          <cell r="G59">
            <v>204</v>
          </cell>
          <cell r="H59">
            <v>204</v>
          </cell>
          <cell r="I59">
            <v>204</v>
          </cell>
          <cell r="J59">
            <v>204</v>
          </cell>
          <cell r="K59">
            <v>204</v>
          </cell>
          <cell r="L59">
            <v>204</v>
          </cell>
          <cell r="M59">
            <v>204</v>
          </cell>
          <cell r="N59">
            <v>204</v>
          </cell>
          <cell r="O59">
            <v>204</v>
          </cell>
          <cell r="P59">
            <v>204</v>
          </cell>
          <cell r="Q59">
            <v>204</v>
          </cell>
        </row>
        <row r="60">
          <cell r="A60">
            <v>483</v>
          </cell>
          <cell r="B60" t="str">
            <v>RISING TIDE</v>
          </cell>
          <cell r="C60" t="str">
            <v>Plymouth</v>
          </cell>
          <cell r="D60">
            <v>239</v>
          </cell>
          <cell r="E60">
            <v>239</v>
          </cell>
          <cell r="F60">
            <v>239</v>
          </cell>
          <cell r="G60">
            <v>239</v>
          </cell>
          <cell r="H60">
            <v>239</v>
          </cell>
          <cell r="I60">
            <v>239</v>
          </cell>
          <cell r="J60">
            <v>239</v>
          </cell>
          <cell r="K60">
            <v>239</v>
          </cell>
          <cell r="L60">
            <v>239</v>
          </cell>
          <cell r="M60">
            <v>239</v>
          </cell>
          <cell r="N60">
            <v>239</v>
          </cell>
          <cell r="O60">
            <v>239</v>
          </cell>
          <cell r="P60">
            <v>239</v>
          </cell>
          <cell r="Q60">
            <v>239</v>
          </cell>
        </row>
        <row r="61">
          <cell r="A61">
            <v>484</v>
          </cell>
          <cell r="B61" t="str">
            <v>ROXBURY PREPARATORY</v>
          </cell>
          <cell r="C61" t="str">
            <v>Boston</v>
          </cell>
          <cell r="D61">
            <v>35</v>
          </cell>
          <cell r="E61">
            <v>35</v>
          </cell>
          <cell r="F61">
            <v>35</v>
          </cell>
          <cell r="G61">
            <v>35</v>
          </cell>
          <cell r="H61">
            <v>35</v>
          </cell>
          <cell r="I61">
            <v>35</v>
          </cell>
          <cell r="J61">
            <v>35</v>
          </cell>
          <cell r="K61">
            <v>35</v>
          </cell>
          <cell r="L61">
            <v>35</v>
          </cell>
          <cell r="M61">
            <v>35</v>
          </cell>
          <cell r="N61">
            <v>35</v>
          </cell>
          <cell r="O61">
            <v>35</v>
          </cell>
          <cell r="P61">
            <v>35</v>
          </cell>
          <cell r="Q61">
            <v>35</v>
          </cell>
        </row>
        <row r="62">
          <cell r="A62">
            <v>485</v>
          </cell>
          <cell r="B62" t="str">
            <v>SALEM ACADEMY</v>
          </cell>
          <cell r="C62" t="str">
            <v>Salem</v>
          </cell>
          <cell r="D62">
            <v>258</v>
          </cell>
          <cell r="E62">
            <v>258</v>
          </cell>
          <cell r="F62">
            <v>258</v>
          </cell>
          <cell r="G62">
            <v>258</v>
          </cell>
          <cell r="H62">
            <v>258</v>
          </cell>
          <cell r="I62">
            <v>258</v>
          </cell>
          <cell r="J62">
            <v>258</v>
          </cell>
          <cell r="K62">
            <v>258</v>
          </cell>
          <cell r="L62">
            <v>258</v>
          </cell>
          <cell r="M62">
            <v>258</v>
          </cell>
          <cell r="N62">
            <v>258</v>
          </cell>
          <cell r="O62">
            <v>258</v>
          </cell>
          <cell r="P62">
            <v>258</v>
          </cell>
          <cell r="Q62">
            <v>258</v>
          </cell>
        </row>
        <row r="63">
          <cell r="A63">
            <v>486</v>
          </cell>
          <cell r="B63" t="str">
            <v>SEVEN HILLS</v>
          </cell>
          <cell r="C63" t="str">
            <v>Worcester</v>
          </cell>
          <cell r="D63">
            <v>348</v>
          </cell>
          <cell r="E63">
            <v>348</v>
          </cell>
          <cell r="F63">
            <v>348</v>
          </cell>
          <cell r="G63">
            <v>348</v>
          </cell>
          <cell r="H63">
            <v>348</v>
          </cell>
          <cell r="I63">
            <v>348</v>
          </cell>
          <cell r="J63">
            <v>348</v>
          </cell>
          <cell r="K63">
            <v>348</v>
          </cell>
          <cell r="L63">
            <v>348</v>
          </cell>
          <cell r="M63">
            <v>348</v>
          </cell>
          <cell r="N63">
            <v>348</v>
          </cell>
          <cell r="O63">
            <v>348</v>
          </cell>
          <cell r="P63">
            <v>348</v>
          </cell>
          <cell r="Q63">
            <v>348</v>
          </cell>
        </row>
        <row r="64">
          <cell r="A64">
            <v>487</v>
          </cell>
          <cell r="B64" t="str">
            <v>PROSPECT HILL ACADEMY</v>
          </cell>
          <cell r="C64" t="str">
            <v>Somerville/Cambridge</v>
          </cell>
          <cell r="D64">
            <v>274</v>
          </cell>
          <cell r="E64">
            <v>274</v>
          </cell>
          <cell r="F64">
            <v>274</v>
          </cell>
          <cell r="G64">
            <v>274</v>
          </cell>
          <cell r="H64">
            <v>274</v>
          </cell>
          <cell r="I64">
            <v>274</v>
          </cell>
          <cell r="J64">
            <v>274</v>
          </cell>
          <cell r="K64">
            <v>274</v>
          </cell>
          <cell r="L64">
            <v>49</v>
          </cell>
          <cell r="M64">
            <v>49</v>
          </cell>
          <cell r="N64">
            <v>49</v>
          </cell>
          <cell r="O64">
            <v>49</v>
          </cell>
          <cell r="P64">
            <v>49</v>
          </cell>
          <cell r="Q64">
            <v>49</v>
          </cell>
        </row>
        <row r="65">
          <cell r="A65">
            <v>488</v>
          </cell>
          <cell r="B65" t="str">
            <v>SOUTH SHORE</v>
          </cell>
          <cell r="C65" t="str">
            <v>Norwell</v>
          </cell>
          <cell r="D65">
            <v>219</v>
          </cell>
          <cell r="E65">
            <v>219</v>
          </cell>
          <cell r="F65">
            <v>219</v>
          </cell>
          <cell r="G65">
            <v>219</v>
          </cell>
          <cell r="H65">
            <v>219</v>
          </cell>
          <cell r="I65">
            <v>219</v>
          </cell>
          <cell r="J65">
            <v>219</v>
          </cell>
          <cell r="K65">
            <v>219</v>
          </cell>
          <cell r="L65">
            <v>219</v>
          </cell>
          <cell r="M65">
            <v>219</v>
          </cell>
          <cell r="N65">
            <v>219</v>
          </cell>
          <cell r="O65">
            <v>219</v>
          </cell>
          <cell r="P65">
            <v>219</v>
          </cell>
          <cell r="Q65">
            <v>219</v>
          </cell>
        </row>
        <row r="66">
          <cell r="A66">
            <v>489</v>
          </cell>
          <cell r="B66" t="str">
            <v>STURGIS</v>
          </cell>
          <cell r="C66" t="str">
            <v>Hyannis</v>
          </cell>
          <cell r="D66">
            <v>20</v>
          </cell>
          <cell r="E66">
            <v>20</v>
          </cell>
          <cell r="F66">
            <v>20</v>
          </cell>
          <cell r="G66">
            <v>20</v>
          </cell>
          <cell r="H66">
            <v>20</v>
          </cell>
          <cell r="I66">
            <v>20</v>
          </cell>
          <cell r="J66">
            <v>20</v>
          </cell>
          <cell r="K66">
            <v>20</v>
          </cell>
          <cell r="L66">
            <v>20</v>
          </cell>
          <cell r="M66">
            <v>20</v>
          </cell>
          <cell r="N66">
            <v>20</v>
          </cell>
          <cell r="O66">
            <v>20</v>
          </cell>
          <cell r="P66">
            <v>20</v>
          </cell>
          <cell r="Q66">
            <v>20</v>
          </cell>
        </row>
        <row r="67">
          <cell r="A67">
            <v>491</v>
          </cell>
          <cell r="B67" t="str">
            <v>ATLANTIS</v>
          </cell>
          <cell r="C67" t="str">
            <v>Fall River</v>
          </cell>
          <cell r="D67">
            <v>95</v>
          </cell>
          <cell r="E67">
            <v>95</v>
          </cell>
          <cell r="F67">
            <v>95</v>
          </cell>
          <cell r="G67">
            <v>95</v>
          </cell>
          <cell r="H67">
            <v>95</v>
          </cell>
          <cell r="I67">
            <v>95</v>
          </cell>
          <cell r="J67">
            <v>95</v>
          </cell>
          <cell r="K67">
            <v>95</v>
          </cell>
          <cell r="L67">
            <v>95</v>
          </cell>
          <cell r="M67">
            <v>95</v>
          </cell>
          <cell r="N67">
            <v>95</v>
          </cell>
          <cell r="O67">
            <v>95</v>
          </cell>
          <cell r="P67">
            <v>95</v>
          </cell>
          <cell r="Q67">
            <v>95</v>
          </cell>
        </row>
        <row r="68">
          <cell r="A68">
            <v>492</v>
          </cell>
          <cell r="B68" t="str">
            <v>MARTIN LUTHER KING JR CS OF EXCELLENCE</v>
          </cell>
          <cell r="C68" t="str">
            <v>Springfield</v>
          </cell>
          <cell r="D68">
            <v>281</v>
          </cell>
          <cell r="E68">
            <v>281</v>
          </cell>
          <cell r="F68">
            <v>281</v>
          </cell>
          <cell r="G68">
            <v>281</v>
          </cell>
          <cell r="H68">
            <v>281</v>
          </cell>
          <cell r="I68">
            <v>281</v>
          </cell>
          <cell r="J68">
            <v>281</v>
          </cell>
          <cell r="K68">
            <v>281</v>
          </cell>
          <cell r="L68">
            <v>281</v>
          </cell>
          <cell r="M68">
            <v>281</v>
          </cell>
          <cell r="N68">
            <v>281</v>
          </cell>
          <cell r="O68">
            <v>281</v>
          </cell>
          <cell r="P68">
            <v>281</v>
          </cell>
          <cell r="Q68">
            <v>281</v>
          </cell>
        </row>
        <row r="69">
          <cell r="A69">
            <v>493</v>
          </cell>
          <cell r="B69" t="str">
            <v>PHOENIX CHARTER ACADEMY</v>
          </cell>
          <cell r="C69" t="str">
            <v>Everett</v>
          </cell>
          <cell r="D69">
            <v>93</v>
          </cell>
          <cell r="E69">
            <v>93</v>
          </cell>
          <cell r="F69">
            <v>93</v>
          </cell>
          <cell r="G69">
            <v>93</v>
          </cell>
          <cell r="H69">
            <v>93</v>
          </cell>
          <cell r="I69">
            <v>93</v>
          </cell>
          <cell r="J69">
            <v>93</v>
          </cell>
          <cell r="K69">
            <v>93</v>
          </cell>
          <cell r="L69">
            <v>93</v>
          </cell>
          <cell r="M69">
            <v>93</v>
          </cell>
          <cell r="N69">
            <v>93</v>
          </cell>
          <cell r="O69">
            <v>93</v>
          </cell>
          <cell r="P69">
            <v>93</v>
          </cell>
          <cell r="Q69">
            <v>93</v>
          </cell>
        </row>
        <row r="70">
          <cell r="A70">
            <v>494</v>
          </cell>
          <cell r="B70" t="str">
            <v>PIONEER CS OF SCIENCE</v>
          </cell>
          <cell r="C70" t="str">
            <v>Everett</v>
          </cell>
          <cell r="D70">
            <v>93</v>
          </cell>
          <cell r="E70">
            <v>93</v>
          </cell>
          <cell r="F70">
            <v>93</v>
          </cell>
          <cell r="G70">
            <v>93</v>
          </cell>
          <cell r="H70">
            <v>93</v>
          </cell>
          <cell r="I70">
            <v>93</v>
          </cell>
          <cell r="J70">
            <v>93</v>
          </cell>
          <cell r="K70">
            <v>93</v>
          </cell>
          <cell r="L70">
            <v>93</v>
          </cell>
          <cell r="M70">
            <v>93</v>
          </cell>
          <cell r="N70">
            <v>93</v>
          </cell>
          <cell r="O70">
            <v>93</v>
          </cell>
          <cell r="P70">
            <v>93</v>
          </cell>
          <cell r="Q70">
            <v>93</v>
          </cell>
        </row>
        <row r="71">
          <cell r="A71">
            <v>496</v>
          </cell>
          <cell r="B71" t="str">
            <v>GLOBAL LEARNING</v>
          </cell>
          <cell r="C71" t="str">
            <v>New Bedford</v>
          </cell>
          <cell r="D71">
            <v>201</v>
          </cell>
          <cell r="E71">
            <v>201</v>
          </cell>
          <cell r="F71">
            <v>201</v>
          </cell>
          <cell r="G71">
            <v>201</v>
          </cell>
          <cell r="H71">
            <v>201</v>
          </cell>
          <cell r="I71">
            <v>201</v>
          </cell>
          <cell r="J71">
            <v>201</v>
          </cell>
          <cell r="K71">
            <v>201</v>
          </cell>
          <cell r="L71">
            <v>201</v>
          </cell>
          <cell r="M71">
            <v>201</v>
          </cell>
          <cell r="N71">
            <v>201</v>
          </cell>
          <cell r="O71">
            <v>201</v>
          </cell>
          <cell r="P71">
            <v>201</v>
          </cell>
          <cell r="Q71">
            <v>201</v>
          </cell>
        </row>
        <row r="72">
          <cell r="A72">
            <v>497</v>
          </cell>
          <cell r="B72" t="str">
            <v>PIONEER VALLEY CHINESE IMMERSION</v>
          </cell>
          <cell r="C72" t="str">
            <v>Hadley</v>
          </cell>
          <cell r="D72">
            <v>117</v>
          </cell>
          <cell r="E72">
            <v>117</v>
          </cell>
          <cell r="F72">
            <v>117</v>
          </cell>
          <cell r="G72">
            <v>117</v>
          </cell>
          <cell r="H72">
            <v>117</v>
          </cell>
          <cell r="I72">
            <v>117</v>
          </cell>
          <cell r="J72">
            <v>117</v>
          </cell>
          <cell r="K72">
            <v>117</v>
          </cell>
          <cell r="L72">
            <v>117</v>
          </cell>
          <cell r="M72">
            <v>117</v>
          </cell>
          <cell r="N72">
            <v>117</v>
          </cell>
          <cell r="O72">
            <v>117</v>
          </cell>
          <cell r="P72">
            <v>117</v>
          </cell>
          <cell r="Q72">
            <v>117</v>
          </cell>
        </row>
        <row r="73">
          <cell r="A73">
            <v>498</v>
          </cell>
          <cell r="B73" t="str">
            <v>VERITAS PREPARATORY</v>
          </cell>
          <cell r="C73" t="str">
            <v>Springfield</v>
          </cell>
          <cell r="D73">
            <v>281</v>
          </cell>
          <cell r="E73">
            <v>281</v>
          </cell>
          <cell r="F73">
            <v>281</v>
          </cell>
          <cell r="G73">
            <v>281</v>
          </cell>
          <cell r="H73">
            <v>281</v>
          </cell>
          <cell r="I73">
            <v>281</v>
          </cell>
          <cell r="J73">
            <v>281</v>
          </cell>
          <cell r="K73">
            <v>281</v>
          </cell>
          <cell r="L73">
            <v>281</v>
          </cell>
          <cell r="M73">
            <v>281</v>
          </cell>
          <cell r="N73">
            <v>281</v>
          </cell>
          <cell r="O73">
            <v>281</v>
          </cell>
          <cell r="P73">
            <v>281</v>
          </cell>
          <cell r="Q73">
            <v>281</v>
          </cell>
        </row>
        <row r="74">
          <cell r="A74">
            <v>499</v>
          </cell>
          <cell r="B74" t="str">
            <v>HAMPDEN CS OF SCIENCE</v>
          </cell>
          <cell r="C74" t="str">
            <v>Chicopee</v>
          </cell>
          <cell r="D74">
            <v>61</v>
          </cell>
          <cell r="E74">
            <v>61</v>
          </cell>
          <cell r="F74">
            <v>61</v>
          </cell>
          <cell r="G74">
            <v>61</v>
          </cell>
          <cell r="H74">
            <v>61</v>
          </cell>
          <cell r="I74">
            <v>61</v>
          </cell>
          <cell r="J74">
            <v>61</v>
          </cell>
          <cell r="K74">
            <v>61</v>
          </cell>
          <cell r="L74">
            <v>61</v>
          </cell>
          <cell r="M74">
            <v>61</v>
          </cell>
          <cell r="N74">
            <v>61</v>
          </cell>
          <cell r="O74">
            <v>61</v>
          </cell>
          <cell r="P74">
            <v>61</v>
          </cell>
          <cell r="Q74">
            <v>61</v>
          </cell>
        </row>
        <row r="75">
          <cell r="A75">
            <v>3501</v>
          </cell>
          <cell r="B75" t="str">
            <v xml:space="preserve">PAULO FREIRE SOCIAL JUSTICE </v>
          </cell>
          <cell r="C75" t="str">
            <v>Holyoke</v>
          </cell>
          <cell r="D75">
            <v>137</v>
          </cell>
          <cell r="E75">
            <v>137</v>
          </cell>
          <cell r="F75">
            <v>137</v>
          </cell>
          <cell r="G75">
            <v>137</v>
          </cell>
          <cell r="H75">
            <v>137</v>
          </cell>
          <cell r="I75">
            <v>137</v>
          </cell>
          <cell r="J75">
            <v>137</v>
          </cell>
          <cell r="K75">
            <v>137</v>
          </cell>
          <cell r="L75">
            <v>137</v>
          </cell>
          <cell r="M75">
            <v>137</v>
          </cell>
          <cell r="N75">
            <v>137</v>
          </cell>
          <cell r="O75">
            <v>137</v>
          </cell>
          <cell r="P75">
            <v>137</v>
          </cell>
          <cell r="Q75">
            <v>137</v>
          </cell>
        </row>
        <row r="76">
          <cell r="A76">
            <v>3502</v>
          </cell>
          <cell r="B76" t="str">
            <v xml:space="preserve">BAYSTATE ACADEMY </v>
          </cell>
          <cell r="C76" t="str">
            <v>Springfield</v>
          </cell>
          <cell r="D76">
            <v>281</v>
          </cell>
          <cell r="E76">
            <v>281</v>
          </cell>
          <cell r="F76">
            <v>281</v>
          </cell>
          <cell r="G76">
            <v>281</v>
          </cell>
          <cell r="H76">
            <v>281</v>
          </cell>
          <cell r="I76">
            <v>281</v>
          </cell>
          <cell r="J76">
            <v>281</v>
          </cell>
          <cell r="K76">
            <v>281</v>
          </cell>
          <cell r="L76">
            <v>281</v>
          </cell>
          <cell r="M76">
            <v>281</v>
          </cell>
          <cell r="N76">
            <v>281</v>
          </cell>
          <cell r="O76">
            <v>281</v>
          </cell>
          <cell r="P76">
            <v>281</v>
          </cell>
          <cell r="Q76">
            <v>281</v>
          </cell>
        </row>
        <row r="77">
          <cell r="A77">
            <v>3503</v>
          </cell>
          <cell r="B77" t="str">
            <v xml:space="preserve">LOWELL COLLEGIATE </v>
          </cell>
          <cell r="C77" t="str">
            <v>Lowell</v>
          </cell>
          <cell r="D77">
            <v>160</v>
          </cell>
          <cell r="E77">
            <v>160</v>
          </cell>
          <cell r="F77">
            <v>160</v>
          </cell>
          <cell r="G77">
            <v>160</v>
          </cell>
          <cell r="H77">
            <v>160</v>
          </cell>
          <cell r="I77">
            <v>160</v>
          </cell>
          <cell r="J77">
            <v>160</v>
          </cell>
          <cell r="K77">
            <v>160</v>
          </cell>
          <cell r="L77">
            <v>160</v>
          </cell>
          <cell r="M77">
            <v>160</v>
          </cell>
          <cell r="N77">
            <v>160</v>
          </cell>
          <cell r="O77">
            <v>160</v>
          </cell>
          <cell r="P77">
            <v>160</v>
          </cell>
          <cell r="Q77">
            <v>160</v>
          </cell>
        </row>
        <row r="78">
          <cell r="A78">
            <v>3504</v>
          </cell>
          <cell r="B78" t="str">
            <v>CITY ON A HILL - II</v>
          </cell>
          <cell r="C78" t="str">
            <v>Boston</v>
          </cell>
          <cell r="D78">
            <v>35</v>
          </cell>
          <cell r="E78">
            <v>35</v>
          </cell>
          <cell r="F78">
            <v>35</v>
          </cell>
          <cell r="G78">
            <v>35</v>
          </cell>
          <cell r="H78">
            <v>35</v>
          </cell>
          <cell r="I78">
            <v>35</v>
          </cell>
          <cell r="J78">
            <v>35</v>
          </cell>
          <cell r="K78">
            <v>35</v>
          </cell>
          <cell r="L78">
            <v>35</v>
          </cell>
          <cell r="M78">
            <v>35</v>
          </cell>
          <cell r="N78">
            <v>35</v>
          </cell>
          <cell r="O78">
            <v>35</v>
          </cell>
          <cell r="P78">
            <v>35</v>
          </cell>
          <cell r="Q78">
            <v>35</v>
          </cell>
        </row>
        <row r="79">
          <cell r="A79">
            <v>3506</v>
          </cell>
          <cell r="B79" t="str">
            <v>PIONEER CS OF SCIENCE II</v>
          </cell>
          <cell r="C79" t="str">
            <v>Saugus</v>
          </cell>
          <cell r="D79">
            <v>262</v>
          </cell>
          <cell r="E79">
            <v>262</v>
          </cell>
          <cell r="F79">
            <v>262</v>
          </cell>
          <cell r="G79">
            <v>262</v>
          </cell>
          <cell r="H79">
            <v>262</v>
          </cell>
          <cell r="I79">
            <v>262</v>
          </cell>
          <cell r="J79">
            <v>262</v>
          </cell>
          <cell r="K79">
            <v>262</v>
          </cell>
          <cell r="L79">
            <v>262</v>
          </cell>
          <cell r="M79">
            <v>262</v>
          </cell>
          <cell r="N79">
            <v>262</v>
          </cell>
          <cell r="O79">
            <v>262</v>
          </cell>
          <cell r="P79">
            <v>262</v>
          </cell>
          <cell r="Q79">
            <v>262</v>
          </cell>
        </row>
        <row r="80">
          <cell r="A80">
            <v>3507</v>
          </cell>
          <cell r="B80" t="str">
            <v>CITY ON A HILL CPS NEW BEDFORD</v>
          </cell>
          <cell r="C80" t="str">
            <v>New Bedford</v>
          </cell>
          <cell r="D80">
            <v>201</v>
          </cell>
          <cell r="E80">
            <v>201</v>
          </cell>
          <cell r="F80">
            <v>201</v>
          </cell>
          <cell r="G80">
            <v>201</v>
          </cell>
          <cell r="H80">
            <v>201</v>
          </cell>
          <cell r="I80">
            <v>201</v>
          </cell>
          <cell r="J80">
            <v>201</v>
          </cell>
          <cell r="K80">
            <v>201</v>
          </cell>
          <cell r="L80">
            <v>201</v>
          </cell>
          <cell r="M80">
            <v>201</v>
          </cell>
          <cell r="N80">
            <v>201</v>
          </cell>
          <cell r="O80">
            <v>201</v>
          </cell>
          <cell r="P80">
            <v>201</v>
          </cell>
          <cell r="Q80">
            <v>201</v>
          </cell>
        </row>
        <row r="81">
          <cell r="A81">
            <v>3508</v>
          </cell>
          <cell r="B81" t="str">
            <v>PHOENIX CHARTER ACADEMY SPRINGFIELD</v>
          </cell>
          <cell r="C81" t="str">
            <v>Springfield</v>
          </cell>
          <cell r="D81">
            <v>281</v>
          </cell>
          <cell r="E81">
            <v>281</v>
          </cell>
          <cell r="F81">
            <v>281</v>
          </cell>
          <cell r="G81">
            <v>281</v>
          </cell>
          <cell r="H81">
            <v>281</v>
          </cell>
          <cell r="I81">
            <v>281</v>
          </cell>
          <cell r="J81">
            <v>281</v>
          </cell>
          <cell r="K81">
            <v>281</v>
          </cell>
          <cell r="L81">
            <v>281</v>
          </cell>
          <cell r="M81">
            <v>281</v>
          </cell>
          <cell r="N81">
            <v>281</v>
          </cell>
          <cell r="O81">
            <v>281</v>
          </cell>
          <cell r="P81">
            <v>281</v>
          </cell>
          <cell r="Q81">
            <v>281</v>
          </cell>
        </row>
        <row r="82">
          <cell r="A82">
            <v>8001</v>
          </cell>
          <cell r="B82" t="str">
            <v>ARGOSY COLLEGIATE</v>
          </cell>
          <cell r="C82" t="str">
            <v>Fall River</v>
          </cell>
          <cell r="D82">
            <v>95</v>
          </cell>
          <cell r="E82">
            <v>95</v>
          </cell>
          <cell r="F82">
            <v>95</v>
          </cell>
          <cell r="G82">
            <v>95</v>
          </cell>
          <cell r="H82">
            <v>95</v>
          </cell>
          <cell r="I82">
            <v>95</v>
          </cell>
          <cell r="J82">
            <v>95</v>
          </cell>
          <cell r="K82">
            <v>95</v>
          </cell>
          <cell r="L82">
            <v>95</v>
          </cell>
          <cell r="M82">
            <v>95</v>
          </cell>
          <cell r="N82">
            <v>95</v>
          </cell>
          <cell r="O82">
            <v>95</v>
          </cell>
          <cell r="P82">
            <v>95</v>
          </cell>
          <cell r="Q82">
            <v>95</v>
          </cell>
        </row>
        <row r="83">
          <cell r="A83">
            <v>8002</v>
          </cell>
          <cell r="B83" t="str">
            <v>ACADEMY FOR THE WHOLE CHILD</v>
          </cell>
          <cell r="C83" t="str">
            <v>Fitchburg</v>
          </cell>
          <cell r="D83">
            <v>97</v>
          </cell>
          <cell r="E83">
            <v>97</v>
          </cell>
          <cell r="F83">
            <v>97</v>
          </cell>
          <cell r="G83">
            <v>97</v>
          </cell>
          <cell r="H83">
            <v>97</v>
          </cell>
          <cell r="I83">
            <v>97</v>
          </cell>
          <cell r="J83">
            <v>97</v>
          </cell>
          <cell r="K83">
            <v>97</v>
          </cell>
          <cell r="L83">
            <v>97</v>
          </cell>
          <cell r="M83">
            <v>97</v>
          </cell>
          <cell r="N83">
            <v>97</v>
          </cell>
          <cell r="O83">
            <v>97</v>
          </cell>
          <cell r="P83">
            <v>97</v>
          </cell>
          <cell r="Q83">
            <v>97</v>
          </cell>
        </row>
        <row r="84">
          <cell r="A84">
            <v>8003</v>
          </cell>
          <cell r="B84" t="str">
            <v>FENIX</v>
          </cell>
          <cell r="C84" t="str">
            <v>Lynn</v>
          </cell>
          <cell r="D84">
            <v>163</v>
          </cell>
          <cell r="E84">
            <v>163</v>
          </cell>
          <cell r="F84">
            <v>163</v>
          </cell>
          <cell r="G84">
            <v>163</v>
          </cell>
          <cell r="H84">
            <v>163</v>
          </cell>
          <cell r="I84">
            <v>163</v>
          </cell>
          <cell r="J84">
            <v>163</v>
          </cell>
          <cell r="K84">
            <v>163</v>
          </cell>
          <cell r="L84">
            <v>163</v>
          </cell>
          <cell r="M84">
            <v>163</v>
          </cell>
          <cell r="N84">
            <v>163</v>
          </cell>
          <cell r="O84">
            <v>163</v>
          </cell>
          <cell r="P84">
            <v>163</v>
          </cell>
          <cell r="Q84">
            <v>163</v>
          </cell>
        </row>
        <row r="85">
          <cell r="A85">
            <v>8004</v>
          </cell>
          <cell r="B85" t="str">
            <v>NEW HEIGHTS CS OF FALL RIVER</v>
          </cell>
          <cell r="C85" t="str">
            <v>Fall River</v>
          </cell>
          <cell r="D85">
            <v>95</v>
          </cell>
          <cell r="E85">
            <v>95</v>
          </cell>
          <cell r="F85">
            <v>95</v>
          </cell>
          <cell r="G85">
            <v>95</v>
          </cell>
          <cell r="H85">
            <v>95</v>
          </cell>
          <cell r="I85">
            <v>95</v>
          </cell>
          <cell r="J85">
            <v>95</v>
          </cell>
          <cell r="K85">
            <v>95</v>
          </cell>
          <cell r="L85">
            <v>95</v>
          </cell>
          <cell r="M85">
            <v>95</v>
          </cell>
          <cell r="N85">
            <v>95</v>
          </cell>
          <cell r="O85">
            <v>95</v>
          </cell>
          <cell r="P85">
            <v>95</v>
          </cell>
          <cell r="Q85">
            <v>95</v>
          </cell>
        </row>
        <row r="86">
          <cell r="A86">
            <v>8005</v>
          </cell>
          <cell r="B86" t="str">
            <v>STEAM STUDIO</v>
          </cell>
          <cell r="C86" t="str">
            <v>Andover</v>
          </cell>
          <cell r="D86">
            <v>9</v>
          </cell>
          <cell r="E86">
            <v>9</v>
          </cell>
          <cell r="F86">
            <v>9</v>
          </cell>
          <cell r="G86">
            <v>9</v>
          </cell>
          <cell r="H86">
            <v>9</v>
          </cell>
          <cell r="I86">
            <v>9</v>
          </cell>
          <cell r="J86">
            <v>9</v>
          </cell>
          <cell r="K86">
            <v>9</v>
          </cell>
          <cell r="L86">
            <v>9</v>
          </cell>
          <cell r="M86">
            <v>9</v>
          </cell>
          <cell r="N86">
            <v>9</v>
          </cell>
          <cell r="O86">
            <v>9</v>
          </cell>
          <cell r="P86">
            <v>9</v>
          </cell>
          <cell r="Q86">
            <v>9</v>
          </cell>
        </row>
      </sheetData>
      <sheetData sheetId="4">
        <row r="10">
          <cell r="A10">
            <v>409201201</v>
          </cell>
          <cell r="B10">
            <v>409201</v>
          </cell>
          <cell r="C10">
            <v>409</v>
          </cell>
          <cell r="D10" t="str">
            <v>ALMA DEL MAR</v>
          </cell>
          <cell r="E10">
            <v>201</v>
          </cell>
          <cell r="F10" t="str">
            <v>NEW BEDFORD</v>
          </cell>
          <cell r="G10">
            <v>201</v>
          </cell>
          <cell r="H10" t="str">
            <v>NEW BEDFORD</v>
          </cell>
          <cell r="I10">
            <v>101.39507653087104</v>
          </cell>
          <cell r="J10">
            <v>11006</v>
          </cell>
          <cell r="K10">
            <v>154</v>
          </cell>
          <cell r="L10">
            <v>893</v>
          </cell>
        </row>
        <row r="11">
          <cell r="A11">
            <v>410035035</v>
          </cell>
          <cell r="B11">
            <v>410035</v>
          </cell>
          <cell r="C11">
            <v>410</v>
          </cell>
          <cell r="D11" t="str">
            <v>EXCEL ACADEMY</v>
          </cell>
          <cell r="E11">
            <v>35</v>
          </cell>
          <cell r="F11" t="str">
            <v>BOSTON</v>
          </cell>
          <cell r="G11">
            <v>35</v>
          </cell>
          <cell r="H11" t="str">
            <v>BOSTON</v>
          </cell>
          <cell r="I11">
            <v>122.98273473602652</v>
          </cell>
          <cell r="J11">
            <v>11176</v>
          </cell>
          <cell r="K11">
            <v>2569</v>
          </cell>
          <cell r="L11">
            <v>893</v>
          </cell>
        </row>
        <row r="12">
          <cell r="A12">
            <v>410035057</v>
          </cell>
          <cell r="B12">
            <v>410035</v>
          </cell>
          <cell r="C12">
            <v>410</v>
          </cell>
          <cell r="D12" t="str">
            <v>EXCEL ACADEMY</v>
          </cell>
          <cell r="E12">
            <v>35</v>
          </cell>
          <cell r="F12" t="str">
            <v>BOSTON</v>
          </cell>
          <cell r="G12">
            <v>57</v>
          </cell>
          <cell r="H12" t="str">
            <v>CHELSEA</v>
          </cell>
          <cell r="I12">
            <v>101.82435678167916</v>
          </cell>
          <cell r="J12">
            <v>11343</v>
          </cell>
          <cell r="K12">
            <v>207</v>
          </cell>
          <cell r="L12">
            <v>893</v>
          </cell>
        </row>
        <row r="13">
          <cell r="A13">
            <v>410035093</v>
          </cell>
          <cell r="B13">
            <v>410035</v>
          </cell>
          <cell r="C13">
            <v>410</v>
          </cell>
          <cell r="D13" t="str">
            <v>EXCEL ACADEMY</v>
          </cell>
          <cell r="E13">
            <v>35</v>
          </cell>
          <cell r="F13" t="str">
            <v>BOSTON</v>
          </cell>
          <cell r="G13">
            <v>93</v>
          </cell>
          <cell r="H13" t="str">
            <v>EVERETT</v>
          </cell>
          <cell r="I13">
            <v>101.9123161552393</v>
          </cell>
          <cell r="J13">
            <v>12083</v>
          </cell>
          <cell r="K13">
            <v>231</v>
          </cell>
          <cell r="L13">
            <v>893</v>
          </cell>
        </row>
        <row r="14">
          <cell r="A14">
            <v>410035160</v>
          </cell>
          <cell r="B14">
            <v>410035</v>
          </cell>
          <cell r="C14">
            <v>410</v>
          </cell>
          <cell r="D14" t="str">
            <v>EXCEL ACADEMY</v>
          </cell>
          <cell r="E14">
            <v>35</v>
          </cell>
          <cell r="F14" t="str">
            <v>BOSTON</v>
          </cell>
          <cell r="G14">
            <v>160</v>
          </cell>
          <cell r="H14" t="str">
            <v>LOWELL</v>
          </cell>
          <cell r="I14">
            <v>100</v>
          </cell>
          <cell r="J14">
            <v>8238</v>
          </cell>
          <cell r="K14">
            <v>0</v>
          </cell>
          <cell r="L14">
            <v>893</v>
          </cell>
        </row>
        <row r="15">
          <cell r="A15">
            <v>410035163</v>
          </cell>
          <cell r="B15">
            <v>410035</v>
          </cell>
          <cell r="C15">
            <v>410</v>
          </cell>
          <cell r="D15" t="str">
            <v>EXCEL ACADEMY</v>
          </cell>
          <cell r="E15">
            <v>35</v>
          </cell>
          <cell r="F15" t="str">
            <v>BOSTON</v>
          </cell>
          <cell r="G15">
            <v>163</v>
          </cell>
          <cell r="H15" t="str">
            <v>LYNN</v>
          </cell>
          <cell r="I15">
            <v>100</v>
          </cell>
          <cell r="J15">
            <v>10061</v>
          </cell>
          <cell r="K15">
            <v>0</v>
          </cell>
          <cell r="L15">
            <v>893</v>
          </cell>
        </row>
        <row r="16">
          <cell r="A16">
            <v>410035165</v>
          </cell>
          <cell r="B16">
            <v>410035</v>
          </cell>
          <cell r="C16">
            <v>410</v>
          </cell>
          <cell r="D16" t="str">
            <v>EXCEL ACADEMY</v>
          </cell>
          <cell r="E16">
            <v>35</v>
          </cell>
          <cell r="F16" t="str">
            <v>BOSTON</v>
          </cell>
          <cell r="G16">
            <v>165</v>
          </cell>
          <cell r="H16" t="str">
            <v>MALDEN</v>
          </cell>
          <cell r="I16">
            <v>101.60157069070341</v>
          </cell>
          <cell r="J16">
            <v>11884</v>
          </cell>
          <cell r="K16">
            <v>190</v>
          </cell>
          <cell r="L16">
            <v>893</v>
          </cell>
        </row>
        <row r="17">
          <cell r="A17">
            <v>410035229</v>
          </cell>
          <cell r="B17">
            <v>410035</v>
          </cell>
          <cell r="C17">
            <v>410</v>
          </cell>
          <cell r="D17" t="str">
            <v>EXCEL ACADEMY</v>
          </cell>
          <cell r="E17">
            <v>35</v>
          </cell>
          <cell r="F17" t="str">
            <v>BOSTON</v>
          </cell>
          <cell r="G17">
            <v>229</v>
          </cell>
          <cell r="H17" t="str">
            <v>PEABODY</v>
          </cell>
          <cell r="I17">
            <v>106.96105894951151</v>
          </cell>
          <cell r="J17">
            <v>8238</v>
          </cell>
          <cell r="K17">
            <v>573</v>
          </cell>
          <cell r="L17">
            <v>893</v>
          </cell>
        </row>
        <row r="18">
          <cell r="A18">
            <v>410035248</v>
          </cell>
          <cell r="B18">
            <v>410035</v>
          </cell>
          <cell r="C18">
            <v>410</v>
          </cell>
          <cell r="D18" t="str">
            <v>EXCEL ACADEMY</v>
          </cell>
          <cell r="E18">
            <v>35</v>
          </cell>
          <cell r="F18" t="str">
            <v>BOSTON</v>
          </cell>
          <cell r="G18">
            <v>248</v>
          </cell>
          <cell r="H18" t="str">
            <v>REVERE</v>
          </cell>
          <cell r="I18">
            <v>106.73917932015627</v>
          </cell>
          <cell r="J18">
            <v>9586</v>
          </cell>
          <cell r="K18">
            <v>646</v>
          </cell>
          <cell r="L18">
            <v>893</v>
          </cell>
        </row>
        <row r="19">
          <cell r="A19">
            <v>410035346</v>
          </cell>
          <cell r="B19">
            <v>410035</v>
          </cell>
          <cell r="C19">
            <v>410</v>
          </cell>
          <cell r="D19" t="str">
            <v>EXCEL ACADEMY</v>
          </cell>
          <cell r="E19">
            <v>35</v>
          </cell>
          <cell r="F19" t="str">
            <v>BOSTON</v>
          </cell>
          <cell r="G19">
            <v>346</v>
          </cell>
          <cell r="H19" t="str">
            <v>WINTHROP</v>
          </cell>
          <cell r="I19">
            <v>119.77297683028209</v>
          </cell>
          <cell r="J19">
            <v>11154</v>
          </cell>
          <cell r="K19">
            <v>2205</v>
          </cell>
          <cell r="L19">
            <v>893</v>
          </cell>
        </row>
        <row r="20">
          <cell r="A20">
            <v>412035035</v>
          </cell>
          <cell r="B20">
            <v>412035</v>
          </cell>
          <cell r="C20">
            <v>412</v>
          </cell>
          <cell r="D20" t="str">
            <v>ACADEMY OF THE PACIFIC RIM</v>
          </cell>
          <cell r="E20">
            <v>35</v>
          </cell>
          <cell r="F20" t="str">
            <v>BOSTON</v>
          </cell>
          <cell r="G20">
            <v>35</v>
          </cell>
          <cell r="H20" t="str">
            <v>BOSTON</v>
          </cell>
          <cell r="I20">
            <v>122.98273473602652</v>
          </cell>
          <cell r="J20">
            <v>10891</v>
          </cell>
          <cell r="K20">
            <v>2503</v>
          </cell>
          <cell r="L20">
            <v>893</v>
          </cell>
        </row>
        <row r="21">
          <cell r="A21">
            <v>412035044</v>
          </cell>
          <cell r="B21">
            <v>412035</v>
          </cell>
          <cell r="C21">
            <v>412</v>
          </cell>
          <cell r="D21" t="str">
            <v>ACADEMY OF THE PACIFIC RIM</v>
          </cell>
          <cell r="E21">
            <v>35</v>
          </cell>
          <cell r="F21" t="str">
            <v>BOSTON</v>
          </cell>
          <cell r="G21">
            <v>44</v>
          </cell>
          <cell r="H21" t="str">
            <v>BROCKTON</v>
          </cell>
          <cell r="I21">
            <v>102.23073205016901</v>
          </cell>
          <cell r="J21">
            <v>12429</v>
          </cell>
          <cell r="K21">
            <v>277</v>
          </cell>
          <cell r="L21">
            <v>893</v>
          </cell>
        </row>
        <row r="22">
          <cell r="A22">
            <v>412035073</v>
          </cell>
          <cell r="B22">
            <v>412035</v>
          </cell>
          <cell r="C22">
            <v>412</v>
          </cell>
          <cell r="D22" t="str">
            <v>ACADEMY OF THE PACIFIC RIM</v>
          </cell>
          <cell r="E22">
            <v>35</v>
          </cell>
          <cell r="F22" t="str">
            <v>BOSTON</v>
          </cell>
          <cell r="G22">
            <v>73</v>
          </cell>
          <cell r="H22" t="str">
            <v>DEDHAM</v>
          </cell>
          <cell r="I22">
            <v>149.45373508161998</v>
          </cell>
          <cell r="J22">
            <v>10030</v>
          </cell>
          <cell r="K22">
            <v>4960</v>
          </cell>
          <cell r="L22">
            <v>893</v>
          </cell>
        </row>
        <row r="23">
          <cell r="A23">
            <v>412035088</v>
          </cell>
          <cell r="B23">
            <v>412035</v>
          </cell>
          <cell r="C23">
            <v>412</v>
          </cell>
          <cell r="D23" t="str">
            <v>ACADEMY OF THE PACIFIC RIM</v>
          </cell>
          <cell r="E23">
            <v>35</v>
          </cell>
          <cell r="F23" t="str">
            <v>BOSTON</v>
          </cell>
          <cell r="G23">
            <v>88</v>
          </cell>
          <cell r="H23" t="str">
            <v>EASTON</v>
          </cell>
          <cell r="I23">
            <v>116.38133922430198</v>
          </cell>
          <cell r="J23">
            <v>10030</v>
          </cell>
          <cell r="K23">
            <v>1643</v>
          </cell>
          <cell r="L23">
            <v>893</v>
          </cell>
        </row>
        <row r="24">
          <cell r="A24">
            <v>412035189</v>
          </cell>
          <cell r="B24">
            <v>412035</v>
          </cell>
          <cell r="C24">
            <v>412</v>
          </cell>
          <cell r="D24" t="str">
            <v>ACADEMY OF THE PACIFIC RIM</v>
          </cell>
          <cell r="E24">
            <v>35</v>
          </cell>
          <cell r="F24" t="str">
            <v>BOSTON</v>
          </cell>
          <cell r="G24">
            <v>189</v>
          </cell>
          <cell r="H24" t="str">
            <v>MILTON</v>
          </cell>
          <cell r="I24">
            <v>124.11061456142482</v>
          </cell>
          <cell r="J24">
            <v>8835</v>
          </cell>
          <cell r="K24">
            <v>2130</v>
          </cell>
          <cell r="L24">
            <v>893</v>
          </cell>
        </row>
        <row r="25">
          <cell r="A25">
            <v>412035220</v>
          </cell>
          <cell r="B25">
            <v>412035</v>
          </cell>
          <cell r="C25">
            <v>412</v>
          </cell>
          <cell r="D25" t="str">
            <v>ACADEMY OF THE PACIFIC RIM</v>
          </cell>
          <cell r="E25">
            <v>35</v>
          </cell>
          <cell r="F25" t="str">
            <v>BOSTON</v>
          </cell>
          <cell r="G25">
            <v>220</v>
          </cell>
          <cell r="H25" t="str">
            <v>NORWOOD</v>
          </cell>
          <cell r="I25">
            <v>122.56166397477904</v>
          </cell>
          <cell r="J25">
            <v>12975</v>
          </cell>
          <cell r="K25">
            <v>2927</v>
          </cell>
          <cell r="L25">
            <v>893</v>
          </cell>
        </row>
        <row r="26">
          <cell r="A26">
            <v>412035244</v>
          </cell>
          <cell r="B26">
            <v>412035</v>
          </cell>
          <cell r="C26">
            <v>412</v>
          </cell>
          <cell r="D26" t="str">
            <v>ACADEMY OF THE PACIFIC RIM</v>
          </cell>
          <cell r="E26">
            <v>35</v>
          </cell>
          <cell r="F26" t="str">
            <v>BOSTON</v>
          </cell>
          <cell r="G26">
            <v>244</v>
          </cell>
          <cell r="H26" t="str">
            <v>RANDOLPH</v>
          </cell>
          <cell r="I26">
            <v>131.29012796479407</v>
          </cell>
          <cell r="J26">
            <v>11879</v>
          </cell>
          <cell r="K26">
            <v>3717</v>
          </cell>
          <cell r="L26">
            <v>893</v>
          </cell>
        </row>
        <row r="27">
          <cell r="A27">
            <v>413114091</v>
          </cell>
          <cell r="B27">
            <v>413114</v>
          </cell>
          <cell r="C27">
            <v>413</v>
          </cell>
          <cell r="D27" t="str">
            <v>FOUR RIVERS</v>
          </cell>
          <cell r="E27">
            <v>114</v>
          </cell>
          <cell r="F27" t="str">
            <v>GREENFIELD</v>
          </cell>
          <cell r="G27">
            <v>91</v>
          </cell>
          <cell r="H27" t="str">
            <v>ERVING</v>
          </cell>
          <cell r="I27">
            <v>162.77710810673338</v>
          </cell>
          <cell r="J27">
            <v>8761</v>
          </cell>
          <cell r="K27">
            <v>5500</v>
          </cell>
          <cell r="L27">
            <v>893</v>
          </cell>
        </row>
        <row r="28">
          <cell r="A28">
            <v>413114114</v>
          </cell>
          <cell r="B28">
            <v>413114</v>
          </cell>
          <cell r="C28">
            <v>413</v>
          </cell>
          <cell r="D28" t="str">
            <v>FOUR RIVERS</v>
          </cell>
          <cell r="E28">
            <v>114</v>
          </cell>
          <cell r="F28" t="str">
            <v>GREENFIELD</v>
          </cell>
          <cell r="G28">
            <v>114</v>
          </cell>
          <cell r="H28" t="str">
            <v>GREENFIELD</v>
          </cell>
          <cell r="I28">
            <v>113.63627484107343</v>
          </cell>
          <cell r="J28">
            <v>9988</v>
          </cell>
          <cell r="K28">
            <v>1362</v>
          </cell>
          <cell r="L28">
            <v>893</v>
          </cell>
        </row>
        <row r="29">
          <cell r="A29">
            <v>413114117</v>
          </cell>
          <cell r="B29">
            <v>413114</v>
          </cell>
          <cell r="C29">
            <v>413</v>
          </cell>
          <cell r="D29" t="str">
            <v>FOUR RIVERS</v>
          </cell>
          <cell r="E29">
            <v>114</v>
          </cell>
          <cell r="F29" t="str">
            <v>GREENFIELD</v>
          </cell>
          <cell r="G29">
            <v>117</v>
          </cell>
          <cell r="H29" t="str">
            <v>HADLEY</v>
          </cell>
          <cell r="I29">
            <v>120.80920042928656</v>
          </cell>
          <cell r="J29">
            <v>12232</v>
          </cell>
          <cell r="K29">
            <v>2545</v>
          </cell>
          <cell r="L29">
            <v>893</v>
          </cell>
        </row>
        <row r="30">
          <cell r="A30">
            <v>413114210</v>
          </cell>
          <cell r="B30">
            <v>413114</v>
          </cell>
          <cell r="C30">
            <v>413</v>
          </cell>
          <cell r="D30" t="str">
            <v>FOUR RIVERS</v>
          </cell>
          <cell r="E30">
            <v>114</v>
          </cell>
          <cell r="F30" t="str">
            <v>GREENFIELD</v>
          </cell>
          <cell r="G30">
            <v>210</v>
          </cell>
          <cell r="H30" t="str">
            <v>NORTHAMPTON</v>
          </cell>
          <cell r="I30">
            <v>119.13088271547406</v>
          </cell>
          <cell r="J30">
            <v>9465</v>
          </cell>
          <cell r="K30">
            <v>1811</v>
          </cell>
          <cell r="L30">
            <v>893</v>
          </cell>
        </row>
        <row r="31">
          <cell r="A31">
            <v>413114253</v>
          </cell>
          <cell r="B31">
            <v>413114</v>
          </cell>
          <cell r="C31">
            <v>413</v>
          </cell>
          <cell r="D31" t="str">
            <v>FOUR RIVERS</v>
          </cell>
          <cell r="E31">
            <v>114</v>
          </cell>
          <cell r="F31" t="str">
            <v>GREENFIELD</v>
          </cell>
          <cell r="G31">
            <v>253</v>
          </cell>
          <cell r="H31" t="str">
            <v>ROWE</v>
          </cell>
          <cell r="I31">
            <v>256.74611982147229</v>
          </cell>
          <cell r="J31">
            <v>7776</v>
          </cell>
          <cell r="K31">
            <v>12189</v>
          </cell>
          <cell r="L31">
            <v>893</v>
          </cell>
        </row>
        <row r="32">
          <cell r="A32">
            <v>413114605</v>
          </cell>
          <cell r="B32">
            <v>413114</v>
          </cell>
          <cell r="C32">
            <v>413</v>
          </cell>
          <cell r="D32" t="str">
            <v>FOUR RIVERS</v>
          </cell>
          <cell r="E32">
            <v>114</v>
          </cell>
          <cell r="F32" t="str">
            <v>GREENFIELD</v>
          </cell>
          <cell r="G32">
            <v>605</v>
          </cell>
          <cell r="H32" t="str">
            <v>AMHERST PELHAM</v>
          </cell>
          <cell r="I32">
            <v>164.7966501705547</v>
          </cell>
          <cell r="J32">
            <v>9465</v>
          </cell>
          <cell r="K32">
            <v>6133</v>
          </cell>
          <cell r="L32">
            <v>893</v>
          </cell>
        </row>
        <row r="33">
          <cell r="A33">
            <v>413114615</v>
          </cell>
          <cell r="B33">
            <v>413114</v>
          </cell>
          <cell r="C33">
            <v>413</v>
          </cell>
          <cell r="D33" t="str">
            <v>FOUR RIVERS</v>
          </cell>
          <cell r="E33">
            <v>114</v>
          </cell>
          <cell r="F33" t="str">
            <v>GREENFIELD</v>
          </cell>
          <cell r="G33">
            <v>615</v>
          </cell>
          <cell r="H33" t="str">
            <v>ATHOL ROYALSTON</v>
          </cell>
          <cell r="I33">
            <v>112.87615917073799</v>
          </cell>
          <cell r="J33">
            <v>9465</v>
          </cell>
          <cell r="K33">
            <v>1219</v>
          </cell>
          <cell r="L33">
            <v>893</v>
          </cell>
        </row>
        <row r="34">
          <cell r="A34">
            <v>413114670</v>
          </cell>
          <cell r="B34">
            <v>413114</v>
          </cell>
          <cell r="C34">
            <v>413</v>
          </cell>
          <cell r="D34" t="str">
            <v>FOUR RIVERS</v>
          </cell>
          <cell r="E34">
            <v>114</v>
          </cell>
          <cell r="F34" t="str">
            <v>GREENFIELD</v>
          </cell>
          <cell r="G34">
            <v>670</v>
          </cell>
          <cell r="H34" t="str">
            <v>FRONTIER</v>
          </cell>
          <cell r="I34">
            <v>169.52335483376808</v>
          </cell>
          <cell r="J34">
            <v>9158</v>
          </cell>
          <cell r="K34">
            <v>6367</v>
          </cell>
          <cell r="L34">
            <v>893</v>
          </cell>
        </row>
        <row r="35">
          <cell r="A35">
            <v>413114674</v>
          </cell>
          <cell r="B35">
            <v>413114</v>
          </cell>
          <cell r="C35">
            <v>413</v>
          </cell>
          <cell r="D35" t="str">
            <v>FOUR RIVERS</v>
          </cell>
          <cell r="E35">
            <v>114</v>
          </cell>
          <cell r="F35" t="str">
            <v>GREENFIELD</v>
          </cell>
          <cell r="G35">
            <v>674</v>
          </cell>
          <cell r="H35" t="str">
            <v>GILL MONTAGUE</v>
          </cell>
          <cell r="I35">
            <v>130.41068285809746</v>
          </cell>
          <cell r="J35">
            <v>9304</v>
          </cell>
          <cell r="K35">
            <v>2829</v>
          </cell>
          <cell r="L35">
            <v>893</v>
          </cell>
        </row>
        <row r="36">
          <cell r="A36">
            <v>413114683</v>
          </cell>
          <cell r="B36">
            <v>413114</v>
          </cell>
          <cell r="C36">
            <v>413</v>
          </cell>
          <cell r="D36" t="str">
            <v>FOUR RIVERS</v>
          </cell>
          <cell r="E36">
            <v>114</v>
          </cell>
          <cell r="F36" t="str">
            <v>GREENFIELD</v>
          </cell>
          <cell r="G36">
            <v>683</v>
          </cell>
          <cell r="H36" t="str">
            <v>HAMPSHIRE</v>
          </cell>
          <cell r="I36">
            <v>147.92185250297464</v>
          </cell>
          <cell r="J36">
            <v>9465</v>
          </cell>
          <cell r="K36">
            <v>4536</v>
          </cell>
          <cell r="L36">
            <v>893</v>
          </cell>
        </row>
        <row r="37">
          <cell r="A37">
            <v>413114717</v>
          </cell>
          <cell r="B37">
            <v>413114</v>
          </cell>
          <cell r="C37">
            <v>413</v>
          </cell>
          <cell r="D37" t="str">
            <v>FOUR RIVERS</v>
          </cell>
          <cell r="E37">
            <v>114</v>
          </cell>
          <cell r="F37" t="str">
            <v>GREENFIELD</v>
          </cell>
          <cell r="G37">
            <v>717</v>
          </cell>
          <cell r="H37" t="str">
            <v>MOHAWK TRAIL</v>
          </cell>
          <cell r="I37">
            <v>151.3817435871602</v>
          </cell>
          <cell r="J37">
            <v>9562</v>
          </cell>
          <cell r="K37">
            <v>4913</v>
          </cell>
          <cell r="L37">
            <v>893</v>
          </cell>
        </row>
        <row r="38">
          <cell r="A38">
            <v>413114750</v>
          </cell>
          <cell r="B38">
            <v>413114</v>
          </cell>
          <cell r="C38">
            <v>413</v>
          </cell>
          <cell r="D38" t="str">
            <v>FOUR RIVERS</v>
          </cell>
          <cell r="E38">
            <v>114</v>
          </cell>
          <cell r="F38" t="str">
            <v>GREENFIELD</v>
          </cell>
          <cell r="G38">
            <v>750</v>
          </cell>
          <cell r="H38" t="str">
            <v>PIONEER</v>
          </cell>
          <cell r="I38">
            <v>163.04218153281823</v>
          </cell>
          <cell r="J38">
            <v>9782</v>
          </cell>
          <cell r="K38">
            <v>6167</v>
          </cell>
          <cell r="L38">
            <v>893</v>
          </cell>
        </row>
        <row r="39">
          <cell r="A39">
            <v>413114755</v>
          </cell>
          <cell r="B39">
            <v>413114</v>
          </cell>
          <cell r="C39">
            <v>413</v>
          </cell>
          <cell r="D39" t="str">
            <v>FOUR RIVERS</v>
          </cell>
          <cell r="E39">
            <v>114</v>
          </cell>
          <cell r="F39" t="str">
            <v>GREENFIELD</v>
          </cell>
          <cell r="G39">
            <v>755</v>
          </cell>
          <cell r="H39" t="str">
            <v>RALPH C MAHAR</v>
          </cell>
          <cell r="I39">
            <v>118.81272029871212</v>
          </cell>
          <cell r="J39">
            <v>9413</v>
          </cell>
          <cell r="K39">
            <v>1771</v>
          </cell>
          <cell r="L39">
            <v>893</v>
          </cell>
        </row>
        <row r="40">
          <cell r="A40">
            <v>414603063</v>
          </cell>
          <cell r="B40">
            <v>414603</v>
          </cell>
          <cell r="C40">
            <v>414</v>
          </cell>
          <cell r="D40" t="str">
            <v>BERKSHIRE ARTS AND TECHNOLOGY</v>
          </cell>
          <cell r="E40">
            <v>603</v>
          </cell>
          <cell r="F40" t="str">
            <v>ADAMS CHESHIRE</v>
          </cell>
          <cell r="G40">
            <v>63</v>
          </cell>
          <cell r="H40" t="str">
            <v>CLARKSBURG</v>
          </cell>
          <cell r="I40">
            <v>123.48090674759587</v>
          </cell>
          <cell r="J40">
            <v>10004</v>
          </cell>
          <cell r="K40">
            <v>2349</v>
          </cell>
          <cell r="L40">
            <v>893</v>
          </cell>
        </row>
        <row r="41">
          <cell r="A41">
            <v>414603098</v>
          </cell>
          <cell r="B41">
            <v>414603</v>
          </cell>
          <cell r="C41">
            <v>414</v>
          </cell>
          <cell r="D41" t="str">
            <v>BERKSHIRE ARTS AND TECHNOLOGY</v>
          </cell>
          <cell r="E41">
            <v>603</v>
          </cell>
          <cell r="F41" t="str">
            <v>ADAMS CHESHIRE</v>
          </cell>
          <cell r="G41">
            <v>98</v>
          </cell>
          <cell r="H41" t="str">
            <v>FLORIDA</v>
          </cell>
          <cell r="I41">
            <v>154.98241787568193</v>
          </cell>
          <cell r="J41">
            <v>9465</v>
          </cell>
          <cell r="K41">
            <v>5204</v>
          </cell>
          <cell r="L41">
            <v>893</v>
          </cell>
        </row>
        <row r="42">
          <cell r="A42">
            <v>414603150</v>
          </cell>
          <cell r="B42">
            <v>414603</v>
          </cell>
          <cell r="C42">
            <v>414</v>
          </cell>
          <cell r="D42" t="str">
            <v>BERKSHIRE ARTS AND TECHNOLOGY</v>
          </cell>
          <cell r="E42">
            <v>603</v>
          </cell>
          <cell r="F42" t="str">
            <v>ADAMS CHESHIRE</v>
          </cell>
          <cell r="G42">
            <v>150</v>
          </cell>
          <cell r="H42" t="str">
            <v>LEE</v>
          </cell>
          <cell r="I42">
            <v>151.6154218784807</v>
          </cell>
          <cell r="J42">
            <v>10848</v>
          </cell>
          <cell r="K42">
            <v>5599</v>
          </cell>
          <cell r="L42">
            <v>893</v>
          </cell>
        </row>
        <row r="43">
          <cell r="A43">
            <v>414603152</v>
          </cell>
          <cell r="B43">
            <v>414603</v>
          </cell>
          <cell r="C43">
            <v>414</v>
          </cell>
          <cell r="D43" t="str">
            <v>BERKSHIRE ARTS AND TECHNOLOGY</v>
          </cell>
          <cell r="E43">
            <v>603</v>
          </cell>
          <cell r="F43" t="str">
            <v>ADAMS CHESHIRE</v>
          </cell>
          <cell r="G43">
            <v>152</v>
          </cell>
          <cell r="H43" t="str">
            <v>LENOX</v>
          </cell>
          <cell r="I43">
            <v>196.80721960675083</v>
          </cell>
          <cell r="J43">
            <v>11198</v>
          </cell>
          <cell r="K43">
            <v>10840</v>
          </cell>
          <cell r="L43">
            <v>893</v>
          </cell>
        </row>
        <row r="44">
          <cell r="A44">
            <v>414603209</v>
          </cell>
          <cell r="B44">
            <v>414603</v>
          </cell>
          <cell r="C44">
            <v>414</v>
          </cell>
          <cell r="D44" t="str">
            <v>BERKSHIRE ARTS AND TECHNOLOGY</v>
          </cell>
          <cell r="E44">
            <v>603</v>
          </cell>
          <cell r="F44" t="str">
            <v>ADAMS CHESHIRE</v>
          </cell>
          <cell r="G44">
            <v>209</v>
          </cell>
          <cell r="H44" t="str">
            <v>NORTH ADAMS</v>
          </cell>
          <cell r="I44">
            <v>117.51261910388837</v>
          </cell>
          <cell r="J44">
            <v>10798</v>
          </cell>
          <cell r="K44">
            <v>1891</v>
          </cell>
          <cell r="L44">
            <v>893</v>
          </cell>
        </row>
        <row r="45">
          <cell r="A45">
            <v>414603236</v>
          </cell>
          <cell r="B45">
            <v>414603</v>
          </cell>
          <cell r="C45">
            <v>414</v>
          </cell>
          <cell r="D45" t="str">
            <v>BERKSHIRE ARTS AND TECHNOLOGY</v>
          </cell>
          <cell r="E45">
            <v>603</v>
          </cell>
          <cell r="F45" t="str">
            <v>ADAMS CHESHIRE</v>
          </cell>
          <cell r="G45">
            <v>236</v>
          </cell>
          <cell r="H45" t="str">
            <v>PITTSFIELD</v>
          </cell>
          <cell r="I45">
            <v>110.29100830709697</v>
          </cell>
          <cell r="J45">
            <v>10080</v>
          </cell>
          <cell r="K45">
            <v>1037</v>
          </cell>
          <cell r="L45">
            <v>893</v>
          </cell>
        </row>
        <row r="46">
          <cell r="A46">
            <v>414603249</v>
          </cell>
          <cell r="B46">
            <v>414603</v>
          </cell>
          <cell r="C46">
            <v>414</v>
          </cell>
          <cell r="D46" t="str">
            <v>BERKSHIRE ARTS AND TECHNOLOGY</v>
          </cell>
          <cell r="E46">
            <v>603</v>
          </cell>
          <cell r="F46" t="str">
            <v>ADAMS CHESHIRE</v>
          </cell>
          <cell r="G46">
            <v>249</v>
          </cell>
          <cell r="H46" t="str">
            <v>RICHMOND</v>
          </cell>
          <cell r="I46">
            <v>212.9552620164863</v>
          </cell>
          <cell r="J46">
            <v>7776</v>
          </cell>
          <cell r="K46">
            <v>8783</v>
          </cell>
          <cell r="L46">
            <v>893</v>
          </cell>
        </row>
        <row r="47">
          <cell r="A47">
            <v>414603263</v>
          </cell>
          <cell r="B47">
            <v>414603</v>
          </cell>
          <cell r="C47">
            <v>414</v>
          </cell>
          <cell r="D47" t="str">
            <v>BERKSHIRE ARTS AND TECHNOLOGY</v>
          </cell>
          <cell r="E47">
            <v>603</v>
          </cell>
          <cell r="F47" t="str">
            <v>ADAMS CHESHIRE</v>
          </cell>
          <cell r="G47">
            <v>263</v>
          </cell>
          <cell r="H47" t="str">
            <v>SAVOY</v>
          </cell>
          <cell r="I47">
            <v>145.30230833124847</v>
          </cell>
          <cell r="J47">
            <v>8902</v>
          </cell>
          <cell r="K47">
            <v>4033</v>
          </cell>
          <cell r="L47">
            <v>893</v>
          </cell>
        </row>
        <row r="48">
          <cell r="A48">
            <v>414603603</v>
          </cell>
          <cell r="B48">
            <v>414603</v>
          </cell>
          <cell r="C48">
            <v>414</v>
          </cell>
          <cell r="D48" t="str">
            <v>BERKSHIRE ARTS AND TECHNOLOGY</v>
          </cell>
          <cell r="E48">
            <v>603</v>
          </cell>
          <cell r="F48" t="str">
            <v>ADAMS CHESHIRE</v>
          </cell>
          <cell r="G48">
            <v>603</v>
          </cell>
          <cell r="H48" t="str">
            <v>ADAMS CHESHIRE</v>
          </cell>
          <cell r="I48">
            <v>112.05693702836822</v>
          </cell>
          <cell r="J48">
            <v>10244</v>
          </cell>
          <cell r="K48">
            <v>1235</v>
          </cell>
          <cell r="L48">
            <v>893</v>
          </cell>
        </row>
        <row r="49">
          <cell r="A49">
            <v>414603635</v>
          </cell>
          <cell r="B49">
            <v>414603</v>
          </cell>
          <cell r="C49">
            <v>414</v>
          </cell>
          <cell r="D49" t="str">
            <v>BERKSHIRE ARTS AND TECHNOLOGY</v>
          </cell>
          <cell r="E49">
            <v>603</v>
          </cell>
          <cell r="F49" t="str">
            <v>ADAMS CHESHIRE</v>
          </cell>
          <cell r="G49">
            <v>635</v>
          </cell>
          <cell r="H49" t="str">
            <v>CENTRAL BERKSHIRE</v>
          </cell>
          <cell r="I49">
            <v>120.66067413804318</v>
          </cell>
          <cell r="J49">
            <v>8620</v>
          </cell>
          <cell r="K49">
            <v>1781</v>
          </cell>
          <cell r="L49">
            <v>893</v>
          </cell>
        </row>
        <row r="50">
          <cell r="A50">
            <v>414603672</v>
          </cell>
          <cell r="B50">
            <v>414603</v>
          </cell>
          <cell r="C50">
            <v>414</v>
          </cell>
          <cell r="D50" t="str">
            <v>BERKSHIRE ARTS AND TECHNOLOGY</v>
          </cell>
          <cell r="E50">
            <v>603</v>
          </cell>
          <cell r="F50" t="str">
            <v>ADAMS CHESHIRE</v>
          </cell>
          <cell r="G50">
            <v>672</v>
          </cell>
          <cell r="H50" t="str">
            <v>GATEWAY</v>
          </cell>
          <cell r="I50">
            <v>128.61988149793632</v>
          </cell>
          <cell r="J50">
            <v>9465</v>
          </cell>
          <cell r="K50">
            <v>2709</v>
          </cell>
          <cell r="L50">
            <v>893</v>
          </cell>
        </row>
        <row r="51">
          <cell r="A51">
            <v>414603715</v>
          </cell>
          <cell r="B51">
            <v>414603</v>
          </cell>
          <cell r="C51">
            <v>414</v>
          </cell>
          <cell r="D51" t="str">
            <v>BERKSHIRE ARTS AND TECHNOLOGY</v>
          </cell>
          <cell r="E51">
            <v>603</v>
          </cell>
          <cell r="F51" t="str">
            <v>ADAMS CHESHIRE</v>
          </cell>
          <cell r="G51">
            <v>715</v>
          </cell>
          <cell r="H51" t="str">
            <v>MOUNT GREYLOCK</v>
          </cell>
          <cell r="I51">
            <v>199.10113200550148</v>
          </cell>
          <cell r="J51">
            <v>10165</v>
          </cell>
          <cell r="K51">
            <v>10074</v>
          </cell>
          <cell r="L51">
            <v>893</v>
          </cell>
        </row>
        <row r="52">
          <cell r="A52">
            <v>414603765</v>
          </cell>
          <cell r="B52">
            <v>414603</v>
          </cell>
          <cell r="C52">
            <v>414</v>
          </cell>
          <cell r="D52" t="str">
            <v>BERKSHIRE ARTS AND TECHNOLOGY</v>
          </cell>
          <cell r="E52">
            <v>603</v>
          </cell>
          <cell r="F52" t="str">
            <v>ADAMS CHESHIRE</v>
          </cell>
          <cell r="G52">
            <v>765</v>
          </cell>
          <cell r="H52" t="str">
            <v>SOUTHERN BERKSHIRE</v>
          </cell>
          <cell r="I52">
            <v>153.90590859086817</v>
          </cell>
          <cell r="J52">
            <v>7776</v>
          </cell>
          <cell r="K52">
            <v>4192</v>
          </cell>
          <cell r="L52">
            <v>893</v>
          </cell>
        </row>
        <row r="53">
          <cell r="A53">
            <v>416035035</v>
          </cell>
          <cell r="B53">
            <v>416035</v>
          </cell>
          <cell r="C53">
            <v>416</v>
          </cell>
          <cell r="D53" t="str">
            <v>BOSTON PREPARATORY</v>
          </cell>
          <cell r="E53">
            <v>35</v>
          </cell>
          <cell r="F53" t="str">
            <v>BOSTON</v>
          </cell>
          <cell r="G53">
            <v>35</v>
          </cell>
          <cell r="H53" t="str">
            <v>BOSTON</v>
          </cell>
          <cell r="I53">
            <v>122.98273473602652</v>
          </cell>
          <cell r="J53">
            <v>12114</v>
          </cell>
          <cell r="K53">
            <v>2784</v>
          </cell>
          <cell r="L53">
            <v>893</v>
          </cell>
        </row>
        <row r="54">
          <cell r="A54">
            <v>416035073</v>
          </cell>
          <cell r="B54">
            <v>416035</v>
          </cell>
          <cell r="C54">
            <v>416</v>
          </cell>
          <cell r="D54" t="str">
            <v>BOSTON PREPARATORY</v>
          </cell>
          <cell r="E54">
            <v>35</v>
          </cell>
          <cell r="F54" t="str">
            <v>BOSTON</v>
          </cell>
          <cell r="G54">
            <v>73</v>
          </cell>
          <cell r="H54" t="str">
            <v>DEDHAM</v>
          </cell>
          <cell r="I54">
            <v>149.45373508161998</v>
          </cell>
          <cell r="J54">
            <v>12429</v>
          </cell>
          <cell r="K54">
            <v>6147</v>
          </cell>
          <cell r="L54">
            <v>893</v>
          </cell>
        </row>
        <row r="55">
          <cell r="A55">
            <v>416035244</v>
          </cell>
          <cell r="B55">
            <v>416035</v>
          </cell>
          <cell r="C55">
            <v>416</v>
          </cell>
          <cell r="D55" t="str">
            <v>BOSTON PREPARATORY</v>
          </cell>
          <cell r="E55">
            <v>35</v>
          </cell>
          <cell r="F55" t="str">
            <v>BOSTON</v>
          </cell>
          <cell r="G55">
            <v>244</v>
          </cell>
          <cell r="H55" t="str">
            <v>RANDOLPH</v>
          </cell>
          <cell r="I55">
            <v>131.29012796479407</v>
          </cell>
          <cell r="J55">
            <v>11884</v>
          </cell>
          <cell r="K55">
            <v>3719</v>
          </cell>
          <cell r="L55">
            <v>893</v>
          </cell>
        </row>
        <row r="56">
          <cell r="A56">
            <v>416035307</v>
          </cell>
          <cell r="B56">
            <v>416035</v>
          </cell>
          <cell r="C56">
            <v>416</v>
          </cell>
          <cell r="D56" t="str">
            <v>BOSTON PREPARATORY</v>
          </cell>
          <cell r="E56">
            <v>35</v>
          </cell>
          <cell r="F56" t="str">
            <v>BOSTON</v>
          </cell>
          <cell r="G56">
            <v>307</v>
          </cell>
          <cell r="H56" t="str">
            <v>WALPOLE</v>
          </cell>
          <cell r="I56">
            <v>123.6936535364447</v>
          </cell>
          <cell r="J56">
            <v>12975</v>
          </cell>
          <cell r="K56">
            <v>3074</v>
          </cell>
          <cell r="L56">
            <v>893</v>
          </cell>
        </row>
        <row r="57">
          <cell r="A57">
            <v>417035035</v>
          </cell>
          <cell r="B57">
            <v>417035</v>
          </cell>
          <cell r="C57">
            <v>417</v>
          </cell>
          <cell r="D57" t="str">
            <v>BRIDGE BOSTON</v>
          </cell>
          <cell r="E57">
            <v>35</v>
          </cell>
          <cell r="F57" t="str">
            <v>BOSTON</v>
          </cell>
          <cell r="G57">
            <v>35</v>
          </cell>
          <cell r="H57" t="str">
            <v>BOSTON</v>
          </cell>
          <cell r="I57">
            <v>122.98273473602652</v>
          </cell>
          <cell r="J57">
            <v>11744</v>
          </cell>
          <cell r="K57">
            <v>2699</v>
          </cell>
          <cell r="L57">
            <v>893</v>
          </cell>
        </row>
        <row r="58">
          <cell r="A58">
            <v>417035046</v>
          </cell>
          <cell r="B58">
            <v>417035</v>
          </cell>
          <cell r="C58">
            <v>417</v>
          </cell>
          <cell r="D58" t="str">
            <v>BRIDGE BOSTON</v>
          </cell>
          <cell r="E58">
            <v>35</v>
          </cell>
          <cell r="F58" t="str">
            <v>BOSTON</v>
          </cell>
          <cell r="G58">
            <v>46</v>
          </cell>
          <cell r="H58" t="str">
            <v>BROOKLINE</v>
          </cell>
          <cell r="I58">
            <v>157.8839838986359</v>
          </cell>
          <cell r="J58">
            <v>12282</v>
          </cell>
          <cell r="K58">
            <v>7109</v>
          </cell>
          <cell r="L58">
            <v>893</v>
          </cell>
        </row>
        <row r="59">
          <cell r="A59">
            <v>417035244</v>
          </cell>
          <cell r="B59">
            <v>417035</v>
          </cell>
          <cell r="C59">
            <v>417</v>
          </cell>
          <cell r="D59" t="str">
            <v>BRIDGE BOSTON</v>
          </cell>
          <cell r="E59">
            <v>35</v>
          </cell>
          <cell r="F59" t="str">
            <v>BOSTON</v>
          </cell>
          <cell r="G59">
            <v>244</v>
          </cell>
          <cell r="H59" t="str">
            <v>RANDOLPH</v>
          </cell>
          <cell r="I59">
            <v>131.29012796479407</v>
          </cell>
          <cell r="J59">
            <v>10712</v>
          </cell>
          <cell r="K59">
            <v>3352</v>
          </cell>
          <cell r="L59">
            <v>893</v>
          </cell>
        </row>
        <row r="60">
          <cell r="A60">
            <v>417035274</v>
          </cell>
          <cell r="B60">
            <v>417035</v>
          </cell>
          <cell r="C60">
            <v>417</v>
          </cell>
          <cell r="D60" t="str">
            <v>BRIDGE BOSTON</v>
          </cell>
          <cell r="E60">
            <v>35</v>
          </cell>
          <cell r="F60" t="str">
            <v>BOSTON</v>
          </cell>
          <cell r="G60">
            <v>274</v>
          </cell>
          <cell r="H60" t="str">
            <v>SOMERVILLE</v>
          </cell>
          <cell r="I60">
            <v>126.98059859810604</v>
          </cell>
          <cell r="J60">
            <v>12282</v>
          </cell>
          <cell r="K60">
            <v>3314</v>
          </cell>
          <cell r="L60">
            <v>893</v>
          </cell>
        </row>
        <row r="61">
          <cell r="A61">
            <v>418100014</v>
          </cell>
          <cell r="B61">
            <v>418100</v>
          </cell>
          <cell r="C61">
            <v>418</v>
          </cell>
          <cell r="D61" t="str">
            <v>CHRISTA MCAULIFFE REGIONAL</v>
          </cell>
          <cell r="E61">
            <v>100</v>
          </cell>
          <cell r="F61" t="str">
            <v>FRAMINGHAM</v>
          </cell>
          <cell r="G61">
            <v>14</v>
          </cell>
          <cell r="H61" t="str">
            <v>ASHLAND</v>
          </cell>
          <cell r="I61">
            <v>127.17807778543137</v>
          </cell>
          <cell r="J61">
            <v>8420</v>
          </cell>
          <cell r="K61">
            <v>2288</v>
          </cell>
          <cell r="L61">
            <v>893</v>
          </cell>
        </row>
        <row r="62">
          <cell r="A62">
            <v>418100100</v>
          </cell>
          <cell r="B62">
            <v>418100</v>
          </cell>
          <cell r="C62">
            <v>418</v>
          </cell>
          <cell r="D62" t="str">
            <v>CHRISTA MCAULIFFE REGIONAL</v>
          </cell>
          <cell r="E62">
            <v>100</v>
          </cell>
          <cell r="F62" t="str">
            <v>FRAMINGHAM</v>
          </cell>
          <cell r="G62">
            <v>100</v>
          </cell>
          <cell r="H62" t="str">
            <v>FRAMINGHAM</v>
          </cell>
          <cell r="I62">
            <v>134.63360785725783</v>
          </cell>
          <cell r="J62">
            <v>9260</v>
          </cell>
          <cell r="K62">
            <v>3207</v>
          </cell>
          <cell r="L62">
            <v>893</v>
          </cell>
        </row>
        <row r="63">
          <cell r="A63">
            <v>418100136</v>
          </cell>
          <cell r="B63">
            <v>418100</v>
          </cell>
          <cell r="C63">
            <v>418</v>
          </cell>
          <cell r="D63" t="str">
            <v>CHRISTA MCAULIFFE REGIONAL</v>
          </cell>
          <cell r="E63">
            <v>100</v>
          </cell>
          <cell r="F63" t="str">
            <v>FRAMINGHAM</v>
          </cell>
          <cell r="G63">
            <v>136</v>
          </cell>
          <cell r="H63" t="str">
            <v>HOLLISTON</v>
          </cell>
          <cell r="I63">
            <v>133.58068264424134</v>
          </cell>
          <cell r="J63">
            <v>8631</v>
          </cell>
          <cell r="K63">
            <v>2898</v>
          </cell>
          <cell r="L63">
            <v>893</v>
          </cell>
        </row>
        <row r="64">
          <cell r="A64">
            <v>418100138</v>
          </cell>
          <cell r="B64">
            <v>418100</v>
          </cell>
          <cell r="C64">
            <v>418</v>
          </cell>
          <cell r="D64" t="str">
            <v>CHRISTA MCAULIFFE REGIONAL</v>
          </cell>
          <cell r="E64">
            <v>100</v>
          </cell>
          <cell r="F64" t="str">
            <v>FRAMINGHAM</v>
          </cell>
          <cell r="G64">
            <v>138</v>
          </cell>
          <cell r="H64" t="str">
            <v>HOPEDALE</v>
          </cell>
          <cell r="I64">
            <v>116.00138995525533</v>
          </cell>
          <cell r="J64">
            <v>8179</v>
          </cell>
          <cell r="K64">
            <v>1309</v>
          </cell>
          <cell r="L64">
            <v>893</v>
          </cell>
        </row>
        <row r="65">
          <cell r="A65">
            <v>418100139</v>
          </cell>
          <cell r="B65">
            <v>418100</v>
          </cell>
          <cell r="C65">
            <v>418</v>
          </cell>
          <cell r="D65" t="str">
            <v>CHRISTA MCAULIFFE REGIONAL</v>
          </cell>
          <cell r="E65">
            <v>100</v>
          </cell>
          <cell r="F65" t="str">
            <v>FRAMINGHAM</v>
          </cell>
          <cell r="G65">
            <v>139</v>
          </cell>
          <cell r="H65" t="str">
            <v>HOPKINTON</v>
          </cell>
          <cell r="I65">
            <v>126.08574987834378</v>
          </cell>
          <cell r="J65">
            <v>8179</v>
          </cell>
          <cell r="K65">
            <v>2134</v>
          </cell>
          <cell r="L65">
            <v>893</v>
          </cell>
        </row>
        <row r="66">
          <cell r="A66">
            <v>418100170</v>
          </cell>
          <cell r="B66">
            <v>418100</v>
          </cell>
          <cell r="C66">
            <v>418</v>
          </cell>
          <cell r="D66" t="str">
            <v>CHRISTA MCAULIFFE REGIONAL</v>
          </cell>
          <cell r="E66">
            <v>100</v>
          </cell>
          <cell r="F66" t="str">
            <v>FRAMINGHAM</v>
          </cell>
          <cell r="G66">
            <v>170</v>
          </cell>
          <cell r="H66" t="str">
            <v>MARLBOROUGH</v>
          </cell>
          <cell r="I66">
            <v>126.89468461045834</v>
          </cell>
          <cell r="J66">
            <v>9536</v>
          </cell>
          <cell r="K66">
            <v>2565</v>
          </cell>
          <cell r="L66">
            <v>893</v>
          </cell>
        </row>
        <row r="67">
          <cell r="A67">
            <v>418100175</v>
          </cell>
          <cell r="B67">
            <v>418100</v>
          </cell>
          <cell r="C67">
            <v>418</v>
          </cell>
          <cell r="D67" t="str">
            <v>CHRISTA MCAULIFFE REGIONAL</v>
          </cell>
          <cell r="E67">
            <v>100</v>
          </cell>
          <cell r="F67" t="str">
            <v>FRAMINGHAM</v>
          </cell>
          <cell r="G67">
            <v>175</v>
          </cell>
          <cell r="H67" t="str">
            <v>MEDFIELD</v>
          </cell>
          <cell r="I67">
            <v>127.5823989826488</v>
          </cell>
          <cell r="J67">
            <v>8179</v>
          </cell>
          <cell r="K67">
            <v>2256</v>
          </cell>
          <cell r="L67">
            <v>893</v>
          </cell>
        </row>
        <row r="68">
          <cell r="A68">
            <v>418100177</v>
          </cell>
          <cell r="B68">
            <v>418100</v>
          </cell>
          <cell r="C68">
            <v>418</v>
          </cell>
          <cell r="D68" t="str">
            <v>CHRISTA MCAULIFFE REGIONAL</v>
          </cell>
          <cell r="E68">
            <v>100</v>
          </cell>
          <cell r="F68" t="str">
            <v>FRAMINGHAM</v>
          </cell>
          <cell r="G68">
            <v>177</v>
          </cell>
          <cell r="H68" t="str">
            <v>MEDWAY</v>
          </cell>
          <cell r="I68">
            <v>125.11251147466834</v>
          </cell>
          <cell r="J68">
            <v>9988</v>
          </cell>
          <cell r="K68">
            <v>2508</v>
          </cell>
          <cell r="L68">
            <v>893</v>
          </cell>
        </row>
        <row r="69">
          <cell r="A69">
            <v>418100185</v>
          </cell>
          <cell r="B69">
            <v>418100</v>
          </cell>
          <cell r="C69">
            <v>418</v>
          </cell>
          <cell r="D69" t="str">
            <v>CHRISTA MCAULIFFE REGIONAL</v>
          </cell>
          <cell r="E69">
            <v>100</v>
          </cell>
          <cell r="F69" t="str">
            <v>FRAMINGHAM</v>
          </cell>
          <cell r="G69">
            <v>185</v>
          </cell>
          <cell r="H69" t="str">
            <v>MILFORD</v>
          </cell>
          <cell r="I69">
            <v>107.4658736828318</v>
          </cell>
          <cell r="J69">
            <v>9385</v>
          </cell>
          <cell r="K69">
            <v>701</v>
          </cell>
          <cell r="L69">
            <v>893</v>
          </cell>
        </row>
        <row r="70">
          <cell r="A70">
            <v>418100198</v>
          </cell>
          <cell r="B70">
            <v>418100</v>
          </cell>
          <cell r="C70">
            <v>418</v>
          </cell>
          <cell r="D70" t="str">
            <v>CHRISTA MCAULIFFE REGIONAL</v>
          </cell>
          <cell r="E70">
            <v>100</v>
          </cell>
          <cell r="F70" t="str">
            <v>FRAMINGHAM</v>
          </cell>
          <cell r="G70">
            <v>198</v>
          </cell>
          <cell r="H70" t="str">
            <v>NATICK</v>
          </cell>
          <cell r="I70">
            <v>127.53185730178825</v>
          </cell>
          <cell r="J70">
            <v>8663</v>
          </cell>
          <cell r="K70">
            <v>2385</v>
          </cell>
          <cell r="L70">
            <v>893</v>
          </cell>
        </row>
        <row r="71">
          <cell r="A71">
            <v>418100276</v>
          </cell>
          <cell r="B71">
            <v>418100</v>
          </cell>
          <cell r="C71">
            <v>418</v>
          </cell>
          <cell r="D71" t="str">
            <v>CHRISTA MCAULIFFE REGIONAL</v>
          </cell>
          <cell r="E71">
            <v>100</v>
          </cell>
          <cell r="F71" t="str">
            <v>FRAMINGHAM</v>
          </cell>
          <cell r="G71">
            <v>276</v>
          </cell>
          <cell r="H71" t="str">
            <v>SOUTHBOROUGH</v>
          </cell>
          <cell r="I71">
            <v>163.1933697188081</v>
          </cell>
          <cell r="J71">
            <v>8179</v>
          </cell>
          <cell r="K71">
            <v>5169</v>
          </cell>
          <cell r="L71">
            <v>893</v>
          </cell>
        </row>
        <row r="72">
          <cell r="A72">
            <v>418100288</v>
          </cell>
          <cell r="B72">
            <v>418100</v>
          </cell>
          <cell r="C72">
            <v>418</v>
          </cell>
          <cell r="D72" t="str">
            <v>CHRISTA MCAULIFFE REGIONAL</v>
          </cell>
          <cell r="E72">
            <v>100</v>
          </cell>
          <cell r="F72" t="str">
            <v>FRAMINGHAM</v>
          </cell>
          <cell r="G72">
            <v>288</v>
          </cell>
          <cell r="H72" t="str">
            <v>SUDBURY</v>
          </cell>
          <cell r="I72">
            <v>142.0129301062052</v>
          </cell>
          <cell r="J72">
            <v>8179</v>
          </cell>
          <cell r="K72">
            <v>3436</v>
          </cell>
          <cell r="L72">
            <v>893</v>
          </cell>
        </row>
        <row r="73">
          <cell r="A73">
            <v>418100315</v>
          </cell>
          <cell r="B73">
            <v>418100</v>
          </cell>
          <cell r="C73">
            <v>418</v>
          </cell>
          <cell r="D73" t="str">
            <v>CHRISTA MCAULIFFE REGIONAL</v>
          </cell>
          <cell r="E73">
            <v>100</v>
          </cell>
          <cell r="F73" t="str">
            <v>FRAMINGHAM</v>
          </cell>
          <cell r="G73">
            <v>315</v>
          </cell>
          <cell r="H73" t="str">
            <v>WAYLAND</v>
          </cell>
          <cell r="I73">
            <v>158.23709740430681</v>
          </cell>
          <cell r="J73">
            <v>8179</v>
          </cell>
          <cell r="K73">
            <v>4763</v>
          </cell>
          <cell r="L73">
            <v>893</v>
          </cell>
        </row>
        <row r="74">
          <cell r="A74">
            <v>418100655</v>
          </cell>
          <cell r="B74">
            <v>418100</v>
          </cell>
          <cell r="C74">
            <v>418</v>
          </cell>
          <cell r="D74" t="str">
            <v>CHRISTA MCAULIFFE REGIONAL</v>
          </cell>
          <cell r="E74">
            <v>100</v>
          </cell>
          <cell r="F74" t="str">
            <v>FRAMINGHAM</v>
          </cell>
          <cell r="G74">
            <v>655</v>
          </cell>
          <cell r="H74" t="str">
            <v>DOVER SHERBORN</v>
          </cell>
          <cell r="I74">
            <v>159.65729796487423</v>
          </cell>
          <cell r="J74">
            <v>8179</v>
          </cell>
          <cell r="K74">
            <v>4879</v>
          </cell>
          <cell r="L74">
            <v>893</v>
          </cell>
        </row>
        <row r="75">
          <cell r="A75">
            <v>418100710</v>
          </cell>
          <cell r="B75">
            <v>418100</v>
          </cell>
          <cell r="C75">
            <v>418</v>
          </cell>
          <cell r="D75" t="str">
            <v>CHRISTA MCAULIFFE REGIONAL</v>
          </cell>
          <cell r="E75">
            <v>100</v>
          </cell>
          <cell r="F75" t="str">
            <v>FRAMINGHAM</v>
          </cell>
          <cell r="G75">
            <v>710</v>
          </cell>
          <cell r="H75" t="str">
            <v>MENDON UPTON</v>
          </cell>
          <cell r="I75">
            <v>117.62802826284428</v>
          </cell>
          <cell r="J75">
            <v>8179</v>
          </cell>
          <cell r="K75">
            <v>1442</v>
          </cell>
          <cell r="L75">
            <v>893</v>
          </cell>
        </row>
        <row r="76">
          <cell r="A76">
            <v>419035035</v>
          </cell>
          <cell r="B76">
            <v>419035</v>
          </cell>
          <cell r="C76">
            <v>419</v>
          </cell>
          <cell r="D76" t="str">
            <v>SMITH LEADERSHIP ACADEMY</v>
          </cell>
          <cell r="E76">
            <v>35</v>
          </cell>
          <cell r="F76" t="str">
            <v>BOSTON</v>
          </cell>
          <cell r="G76">
            <v>35</v>
          </cell>
          <cell r="H76" t="str">
            <v>BOSTON</v>
          </cell>
          <cell r="I76">
            <v>122.98273473602652</v>
          </cell>
          <cell r="J76">
            <v>11482</v>
          </cell>
          <cell r="K76">
            <v>2639</v>
          </cell>
          <cell r="L76">
            <v>893</v>
          </cell>
        </row>
        <row r="77">
          <cell r="A77">
            <v>419035044</v>
          </cell>
          <cell r="B77">
            <v>419035</v>
          </cell>
          <cell r="C77">
            <v>419</v>
          </cell>
          <cell r="D77" t="str">
            <v>SMITH LEADERSHIP ACADEMY</v>
          </cell>
          <cell r="E77">
            <v>35</v>
          </cell>
          <cell r="F77" t="str">
            <v>BOSTON</v>
          </cell>
          <cell r="G77">
            <v>44</v>
          </cell>
          <cell r="H77" t="str">
            <v>BROCKTON</v>
          </cell>
          <cell r="I77">
            <v>102.23073205016901</v>
          </cell>
          <cell r="J77">
            <v>11884</v>
          </cell>
          <cell r="K77">
            <v>265</v>
          </cell>
          <cell r="L77">
            <v>893</v>
          </cell>
        </row>
        <row r="78">
          <cell r="A78">
            <v>419035049</v>
          </cell>
          <cell r="B78">
            <v>419035</v>
          </cell>
          <cell r="C78">
            <v>419</v>
          </cell>
          <cell r="D78" t="str">
            <v>SMITH LEADERSHIP ACADEMY</v>
          </cell>
          <cell r="E78">
            <v>35</v>
          </cell>
          <cell r="F78" t="str">
            <v>BOSTON</v>
          </cell>
          <cell r="G78">
            <v>49</v>
          </cell>
          <cell r="H78" t="str">
            <v>CAMBRIDGE</v>
          </cell>
          <cell r="I78">
            <v>217.0424834033962</v>
          </cell>
          <cell r="J78">
            <v>11884</v>
          </cell>
          <cell r="K78">
            <v>13909</v>
          </cell>
          <cell r="L78">
            <v>893</v>
          </cell>
        </row>
        <row r="79">
          <cell r="A79">
            <v>419035163</v>
          </cell>
          <cell r="B79">
            <v>419035</v>
          </cell>
          <cell r="C79">
            <v>419</v>
          </cell>
          <cell r="D79" t="str">
            <v>SMITH LEADERSHIP ACADEMY</v>
          </cell>
          <cell r="E79">
            <v>35</v>
          </cell>
          <cell r="F79" t="str">
            <v>BOSTON</v>
          </cell>
          <cell r="G79">
            <v>163</v>
          </cell>
          <cell r="H79" t="str">
            <v>LYNN</v>
          </cell>
          <cell r="I79">
            <v>100</v>
          </cell>
          <cell r="J79">
            <v>8238</v>
          </cell>
          <cell r="K79">
            <v>0</v>
          </cell>
          <cell r="L79">
            <v>893</v>
          </cell>
        </row>
        <row r="80">
          <cell r="A80">
            <v>419035244</v>
          </cell>
          <cell r="B80">
            <v>419035</v>
          </cell>
          <cell r="C80">
            <v>419</v>
          </cell>
          <cell r="D80" t="str">
            <v>SMITH LEADERSHIP ACADEMY</v>
          </cell>
          <cell r="E80">
            <v>35</v>
          </cell>
          <cell r="F80" t="str">
            <v>BOSTON</v>
          </cell>
          <cell r="G80">
            <v>244</v>
          </cell>
          <cell r="H80" t="str">
            <v>RANDOLPH</v>
          </cell>
          <cell r="I80">
            <v>131.29012796479407</v>
          </cell>
          <cell r="J80">
            <v>10668</v>
          </cell>
          <cell r="K80">
            <v>3338</v>
          </cell>
          <cell r="L80">
            <v>893</v>
          </cell>
        </row>
        <row r="81">
          <cell r="A81">
            <v>420049010</v>
          </cell>
          <cell r="B81">
            <v>420049</v>
          </cell>
          <cell r="C81">
            <v>420</v>
          </cell>
          <cell r="D81" t="str">
            <v>BENJAMIN BANNEKER</v>
          </cell>
          <cell r="E81">
            <v>49</v>
          </cell>
          <cell r="F81" t="str">
            <v>CAMBRIDGE</v>
          </cell>
          <cell r="G81">
            <v>10</v>
          </cell>
          <cell r="H81" t="str">
            <v>ARLINGTON</v>
          </cell>
          <cell r="I81">
            <v>123.25010531099136</v>
          </cell>
          <cell r="J81">
            <v>11674</v>
          </cell>
          <cell r="K81">
            <v>2714</v>
          </cell>
          <cell r="L81">
            <v>893</v>
          </cell>
        </row>
        <row r="82">
          <cell r="A82">
            <v>420049023</v>
          </cell>
          <cell r="B82">
            <v>420049</v>
          </cell>
          <cell r="C82">
            <v>420</v>
          </cell>
          <cell r="D82" t="str">
            <v>BENJAMIN BANNEKER</v>
          </cell>
          <cell r="E82">
            <v>49</v>
          </cell>
          <cell r="F82" t="str">
            <v>CAMBRIDGE</v>
          </cell>
          <cell r="G82">
            <v>23</v>
          </cell>
          <cell r="H82" t="str">
            <v>BEDFORD</v>
          </cell>
          <cell r="I82">
            <v>151.19969437259527</v>
          </cell>
          <cell r="J82">
            <v>8739</v>
          </cell>
          <cell r="K82">
            <v>4474</v>
          </cell>
          <cell r="L82">
            <v>893</v>
          </cell>
        </row>
        <row r="83">
          <cell r="A83">
            <v>420049026</v>
          </cell>
          <cell r="B83">
            <v>420049</v>
          </cell>
          <cell r="C83">
            <v>420</v>
          </cell>
          <cell r="D83" t="str">
            <v>BENJAMIN BANNEKER</v>
          </cell>
          <cell r="E83">
            <v>49</v>
          </cell>
          <cell r="F83" t="str">
            <v>CAMBRIDGE</v>
          </cell>
          <cell r="G83">
            <v>26</v>
          </cell>
          <cell r="H83" t="str">
            <v>BELMONT</v>
          </cell>
          <cell r="I83">
            <v>121.76336254498383</v>
          </cell>
          <cell r="J83">
            <v>11674</v>
          </cell>
          <cell r="K83">
            <v>2541</v>
          </cell>
          <cell r="L83">
            <v>893</v>
          </cell>
        </row>
        <row r="84">
          <cell r="A84">
            <v>420049031</v>
          </cell>
          <cell r="B84">
            <v>420049</v>
          </cell>
          <cell r="C84">
            <v>420</v>
          </cell>
          <cell r="D84" t="str">
            <v>BENJAMIN BANNEKER</v>
          </cell>
          <cell r="E84">
            <v>49</v>
          </cell>
          <cell r="F84" t="str">
            <v>CAMBRIDGE</v>
          </cell>
          <cell r="G84">
            <v>31</v>
          </cell>
          <cell r="H84" t="str">
            <v>BILLERICA</v>
          </cell>
          <cell r="I84">
            <v>131.89272577390918</v>
          </cell>
          <cell r="J84">
            <v>11674</v>
          </cell>
          <cell r="K84">
            <v>3723</v>
          </cell>
          <cell r="L84">
            <v>893</v>
          </cell>
        </row>
        <row r="85">
          <cell r="A85">
            <v>420049035</v>
          </cell>
          <cell r="B85">
            <v>420049</v>
          </cell>
          <cell r="C85">
            <v>420</v>
          </cell>
          <cell r="D85" t="str">
            <v>BENJAMIN BANNEKER</v>
          </cell>
          <cell r="E85">
            <v>49</v>
          </cell>
          <cell r="F85" t="str">
            <v>CAMBRIDGE</v>
          </cell>
          <cell r="G85">
            <v>35</v>
          </cell>
          <cell r="H85" t="str">
            <v>BOSTON</v>
          </cell>
          <cell r="I85">
            <v>122.98273473602652</v>
          </cell>
          <cell r="J85">
            <v>11649</v>
          </cell>
          <cell r="K85">
            <v>2677</v>
          </cell>
          <cell r="L85">
            <v>893</v>
          </cell>
        </row>
        <row r="86">
          <cell r="A86">
            <v>420049044</v>
          </cell>
          <cell r="B86">
            <v>420049</v>
          </cell>
          <cell r="C86">
            <v>420</v>
          </cell>
          <cell r="D86" t="str">
            <v>BENJAMIN BANNEKER</v>
          </cell>
          <cell r="E86">
            <v>49</v>
          </cell>
          <cell r="F86" t="str">
            <v>CAMBRIDGE</v>
          </cell>
          <cell r="G86">
            <v>44</v>
          </cell>
          <cell r="H86" t="str">
            <v>BROCKTON</v>
          </cell>
          <cell r="I86">
            <v>102.23073205016901</v>
          </cell>
          <cell r="J86">
            <v>10384</v>
          </cell>
          <cell r="K86">
            <v>232</v>
          </cell>
          <cell r="L86">
            <v>893</v>
          </cell>
        </row>
        <row r="87">
          <cell r="A87">
            <v>420049049</v>
          </cell>
          <cell r="B87">
            <v>420049</v>
          </cell>
          <cell r="C87">
            <v>420</v>
          </cell>
          <cell r="D87" t="str">
            <v>BENJAMIN BANNEKER</v>
          </cell>
          <cell r="E87">
            <v>49</v>
          </cell>
          <cell r="F87" t="str">
            <v>CAMBRIDGE</v>
          </cell>
          <cell r="G87">
            <v>49</v>
          </cell>
          <cell r="H87" t="str">
            <v>CAMBRIDGE</v>
          </cell>
          <cell r="I87">
            <v>217.0424834033962</v>
          </cell>
          <cell r="J87">
            <v>12152</v>
          </cell>
          <cell r="K87">
            <v>14223</v>
          </cell>
          <cell r="L87">
            <v>893</v>
          </cell>
        </row>
        <row r="88">
          <cell r="A88">
            <v>420049050</v>
          </cell>
          <cell r="B88">
            <v>420049</v>
          </cell>
          <cell r="C88">
            <v>420</v>
          </cell>
          <cell r="D88" t="str">
            <v>BENJAMIN BANNEKER</v>
          </cell>
          <cell r="E88">
            <v>49</v>
          </cell>
          <cell r="F88" t="str">
            <v>CAMBRIDGE</v>
          </cell>
          <cell r="G88">
            <v>50</v>
          </cell>
          <cell r="H88" t="str">
            <v>CANTON</v>
          </cell>
          <cell r="I88">
            <v>130.23089018469258</v>
          </cell>
          <cell r="J88">
            <v>12230</v>
          </cell>
          <cell r="K88">
            <v>3697</v>
          </cell>
          <cell r="L88">
            <v>893</v>
          </cell>
        </row>
        <row r="89">
          <cell r="A89">
            <v>420049057</v>
          </cell>
          <cell r="B89">
            <v>420049</v>
          </cell>
          <cell r="C89">
            <v>420</v>
          </cell>
          <cell r="D89" t="str">
            <v>BENJAMIN BANNEKER</v>
          </cell>
          <cell r="E89">
            <v>49</v>
          </cell>
          <cell r="F89" t="str">
            <v>CAMBRIDGE</v>
          </cell>
          <cell r="G89">
            <v>57</v>
          </cell>
          <cell r="H89" t="str">
            <v>CHELSEA</v>
          </cell>
          <cell r="I89">
            <v>101.82435678167916</v>
          </cell>
          <cell r="J89">
            <v>10117</v>
          </cell>
          <cell r="K89">
            <v>185</v>
          </cell>
          <cell r="L89">
            <v>893</v>
          </cell>
        </row>
        <row r="90">
          <cell r="A90">
            <v>420049093</v>
          </cell>
          <cell r="B90">
            <v>420049</v>
          </cell>
          <cell r="C90">
            <v>420</v>
          </cell>
          <cell r="D90" t="str">
            <v>BENJAMIN BANNEKER</v>
          </cell>
          <cell r="E90">
            <v>49</v>
          </cell>
          <cell r="F90" t="str">
            <v>CAMBRIDGE</v>
          </cell>
          <cell r="G90">
            <v>93</v>
          </cell>
          <cell r="H90" t="str">
            <v>EVERETT</v>
          </cell>
          <cell r="I90">
            <v>101.9123161552393</v>
          </cell>
          <cell r="J90">
            <v>11866</v>
          </cell>
          <cell r="K90">
            <v>227</v>
          </cell>
          <cell r="L90">
            <v>893</v>
          </cell>
        </row>
        <row r="91">
          <cell r="A91">
            <v>420049149</v>
          </cell>
          <cell r="B91">
            <v>420049</v>
          </cell>
          <cell r="C91">
            <v>420</v>
          </cell>
          <cell r="D91" t="str">
            <v>BENJAMIN BANNEKER</v>
          </cell>
          <cell r="E91">
            <v>49</v>
          </cell>
          <cell r="F91" t="str">
            <v>CAMBRIDGE</v>
          </cell>
          <cell r="G91">
            <v>149</v>
          </cell>
          <cell r="H91" t="str">
            <v>LAWRENCE</v>
          </cell>
          <cell r="I91">
            <v>101.1634699698095</v>
          </cell>
          <cell r="J91">
            <v>8739</v>
          </cell>
          <cell r="K91">
            <v>102</v>
          </cell>
          <cell r="L91">
            <v>893</v>
          </cell>
        </row>
        <row r="92">
          <cell r="A92">
            <v>420049163</v>
          </cell>
          <cell r="B92">
            <v>420049</v>
          </cell>
          <cell r="C92">
            <v>420</v>
          </cell>
          <cell r="D92" t="str">
            <v>BENJAMIN BANNEKER</v>
          </cell>
          <cell r="E92">
            <v>49</v>
          </cell>
          <cell r="F92" t="str">
            <v>CAMBRIDGE</v>
          </cell>
          <cell r="G92">
            <v>163</v>
          </cell>
          <cell r="H92" t="str">
            <v>LYNN</v>
          </cell>
          <cell r="I92">
            <v>100</v>
          </cell>
          <cell r="J92">
            <v>9317</v>
          </cell>
          <cell r="K92">
            <v>0</v>
          </cell>
          <cell r="L92">
            <v>893</v>
          </cell>
        </row>
        <row r="93">
          <cell r="A93">
            <v>420049165</v>
          </cell>
          <cell r="B93">
            <v>420049</v>
          </cell>
          <cell r="C93">
            <v>420</v>
          </cell>
          <cell r="D93" t="str">
            <v>BENJAMIN BANNEKER</v>
          </cell>
          <cell r="E93">
            <v>49</v>
          </cell>
          <cell r="F93" t="str">
            <v>CAMBRIDGE</v>
          </cell>
          <cell r="G93">
            <v>165</v>
          </cell>
          <cell r="H93" t="str">
            <v>MALDEN</v>
          </cell>
          <cell r="I93">
            <v>101.60157069070341</v>
          </cell>
          <cell r="J93">
            <v>11367</v>
          </cell>
          <cell r="K93">
            <v>182</v>
          </cell>
          <cell r="L93">
            <v>893</v>
          </cell>
        </row>
        <row r="94">
          <cell r="A94">
            <v>420049176</v>
          </cell>
          <cell r="B94">
            <v>420049</v>
          </cell>
          <cell r="C94">
            <v>420</v>
          </cell>
          <cell r="D94" t="str">
            <v>BENJAMIN BANNEKER</v>
          </cell>
          <cell r="E94">
            <v>49</v>
          </cell>
          <cell r="F94" t="str">
            <v>CAMBRIDGE</v>
          </cell>
          <cell r="G94">
            <v>176</v>
          </cell>
          <cell r="H94" t="str">
            <v>MEDFORD</v>
          </cell>
          <cell r="I94">
            <v>120.98157604189572</v>
          </cell>
          <cell r="J94">
            <v>10716</v>
          </cell>
          <cell r="K94">
            <v>2248</v>
          </cell>
          <cell r="L94">
            <v>893</v>
          </cell>
        </row>
        <row r="95">
          <cell r="A95">
            <v>420049181</v>
          </cell>
          <cell r="B95">
            <v>420049</v>
          </cell>
          <cell r="C95">
            <v>420</v>
          </cell>
          <cell r="D95" t="str">
            <v>BENJAMIN BANNEKER</v>
          </cell>
          <cell r="E95">
            <v>49</v>
          </cell>
          <cell r="F95" t="str">
            <v>CAMBRIDGE</v>
          </cell>
          <cell r="G95">
            <v>181</v>
          </cell>
          <cell r="H95" t="str">
            <v>METHUEN</v>
          </cell>
          <cell r="I95">
            <v>102.78753829371034</v>
          </cell>
          <cell r="J95">
            <v>8739</v>
          </cell>
          <cell r="K95">
            <v>244</v>
          </cell>
          <cell r="L95">
            <v>893</v>
          </cell>
        </row>
        <row r="96">
          <cell r="A96">
            <v>420049243</v>
          </cell>
          <cell r="B96">
            <v>420049</v>
          </cell>
          <cell r="C96">
            <v>420</v>
          </cell>
          <cell r="D96" t="str">
            <v>BENJAMIN BANNEKER</v>
          </cell>
          <cell r="E96">
            <v>49</v>
          </cell>
          <cell r="F96" t="str">
            <v>CAMBRIDGE</v>
          </cell>
          <cell r="G96">
            <v>243</v>
          </cell>
          <cell r="H96" t="str">
            <v>QUINCY</v>
          </cell>
          <cell r="I96">
            <v>119.11486423340143</v>
          </cell>
          <cell r="J96">
            <v>8692</v>
          </cell>
          <cell r="K96">
            <v>1661</v>
          </cell>
          <cell r="L96">
            <v>893</v>
          </cell>
        </row>
        <row r="97">
          <cell r="A97">
            <v>420049244</v>
          </cell>
          <cell r="B97">
            <v>420049</v>
          </cell>
          <cell r="C97">
            <v>420</v>
          </cell>
          <cell r="D97" t="str">
            <v>BENJAMIN BANNEKER</v>
          </cell>
          <cell r="E97">
            <v>49</v>
          </cell>
          <cell r="F97" t="str">
            <v>CAMBRIDGE</v>
          </cell>
          <cell r="G97">
            <v>244</v>
          </cell>
          <cell r="H97" t="str">
            <v>RANDOLPH</v>
          </cell>
          <cell r="I97">
            <v>131.29012796479407</v>
          </cell>
          <cell r="J97">
            <v>8626</v>
          </cell>
          <cell r="K97">
            <v>2699</v>
          </cell>
          <cell r="L97">
            <v>893</v>
          </cell>
        </row>
        <row r="98">
          <cell r="A98">
            <v>420049248</v>
          </cell>
          <cell r="B98">
            <v>420049</v>
          </cell>
          <cell r="C98">
            <v>420</v>
          </cell>
          <cell r="D98" t="str">
            <v>BENJAMIN BANNEKER</v>
          </cell>
          <cell r="E98">
            <v>49</v>
          </cell>
          <cell r="F98" t="str">
            <v>CAMBRIDGE</v>
          </cell>
          <cell r="G98">
            <v>248</v>
          </cell>
          <cell r="H98" t="str">
            <v>REVERE</v>
          </cell>
          <cell r="I98">
            <v>106.73917932015627</v>
          </cell>
          <cell r="J98">
            <v>12432</v>
          </cell>
          <cell r="K98">
            <v>838</v>
          </cell>
          <cell r="L98">
            <v>893</v>
          </cell>
        </row>
        <row r="99">
          <cell r="A99">
            <v>420049262</v>
          </cell>
          <cell r="B99">
            <v>420049</v>
          </cell>
          <cell r="C99">
            <v>420</v>
          </cell>
          <cell r="D99" t="str">
            <v>BENJAMIN BANNEKER</v>
          </cell>
          <cell r="E99">
            <v>49</v>
          </cell>
          <cell r="F99" t="str">
            <v>CAMBRIDGE</v>
          </cell>
          <cell r="G99">
            <v>262</v>
          </cell>
          <cell r="H99" t="str">
            <v>SAUGUS</v>
          </cell>
          <cell r="I99">
            <v>129.9789538606957</v>
          </cell>
          <cell r="J99">
            <v>12432</v>
          </cell>
          <cell r="K99">
            <v>3727</v>
          </cell>
          <cell r="L99">
            <v>893</v>
          </cell>
        </row>
        <row r="100">
          <cell r="A100">
            <v>420049274</v>
          </cell>
          <cell r="B100">
            <v>420049</v>
          </cell>
          <cell r="C100">
            <v>420</v>
          </cell>
          <cell r="D100" t="str">
            <v>BENJAMIN BANNEKER</v>
          </cell>
          <cell r="E100">
            <v>49</v>
          </cell>
          <cell r="F100" t="str">
            <v>CAMBRIDGE</v>
          </cell>
          <cell r="G100">
            <v>274</v>
          </cell>
          <cell r="H100" t="str">
            <v>SOMERVILLE</v>
          </cell>
          <cell r="I100">
            <v>126.98059859810604</v>
          </cell>
          <cell r="J100">
            <v>12589</v>
          </cell>
          <cell r="K100">
            <v>3397</v>
          </cell>
          <cell r="L100">
            <v>893</v>
          </cell>
        </row>
        <row r="101">
          <cell r="A101">
            <v>420049308</v>
          </cell>
          <cell r="B101">
            <v>420049</v>
          </cell>
          <cell r="C101">
            <v>420</v>
          </cell>
          <cell r="D101" t="str">
            <v>BENJAMIN BANNEKER</v>
          </cell>
          <cell r="E101">
            <v>49</v>
          </cell>
          <cell r="F101" t="str">
            <v>CAMBRIDGE</v>
          </cell>
          <cell r="G101">
            <v>308</v>
          </cell>
          <cell r="H101" t="str">
            <v>WALTHAM</v>
          </cell>
          <cell r="I101">
            <v>149.35968038706105</v>
          </cell>
          <cell r="J101">
            <v>12119</v>
          </cell>
          <cell r="K101">
            <v>5982</v>
          </cell>
          <cell r="L101">
            <v>893</v>
          </cell>
        </row>
        <row r="102">
          <cell r="A102">
            <v>420049314</v>
          </cell>
          <cell r="B102">
            <v>420049</v>
          </cell>
          <cell r="C102">
            <v>420</v>
          </cell>
          <cell r="D102" t="str">
            <v>BENJAMIN BANNEKER</v>
          </cell>
          <cell r="E102">
            <v>49</v>
          </cell>
          <cell r="F102" t="str">
            <v>CAMBRIDGE</v>
          </cell>
          <cell r="G102">
            <v>314</v>
          </cell>
          <cell r="H102" t="str">
            <v>WATERTOWN</v>
          </cell>
          <cell r="I102">
            <v>143.21132214711548</v>
          </cell>
          <cell r="J102">
            <v>12432</v>
          </cell>
          <cell r="K102">
            <v>5372</v>
          </cell>
          <cell r="L102">
            <v>893</v>
          </cell>
        </row>
        <row r="103">
          <cell r="A103">
            <v>420049625</v>
          </cell>
          <cell r="B103">
            <v>420049</v>
          </cell>
          <cell r="C103">
            <v>420</v>
          </cell>
          <cell r="D103" t="str">
            <v>BENJAMIN BANNEKER</v>
          </cell>
          <cell r="E103">
            <v>49</v>
          </cell>
          <cell r="F103" t="str">
            <v>CAMBRIDGE</v>
          </cell>
          <cell r="G103">
            <v>625</v>
          </cell>
          <cell r="H103" t="str">
            <v>BRIDGEWATER RAYNHAM</v>
          </cell>
          <cell r="I103">
            <v>114.58966785441334</v>
          </cell>
          <cell r="J103">
            <v>12432</v>
          </cell>
          <cell r="K103">
            <v>1814</v>
          </cell>
          <cell r="L103">
            <v>893</v>
          </cell>
        </row>
        <row r="104">
          <cell r="A104">
            <v>426149009</v>
          </cell>
          <cell r="B104">
            <v>426149</v>
          </cell>
          <cell r="C104">
            <v>426</v>
          </cell>
          <cell r="D104" t="str">
            <v>COMMUNITY DAY CPS - GATEWAY</v>
          </cell>
          <cell r="E104">
            <v>149</v>
          </cell>
          <cell r="F104" t="str">
            <v>LAWRENCE</v>
          </cell>
          <cell r="G104">
            <v>9</v>
          </cell>
          <cell r="H104" t="str">
            <v>ANDOVER</v>
          </cell>
          <cell r="I104">
            <v>135.891985340947</v>
          </cell>
          <cell r="J104">
            <v>12869</v>
          </cell>
          <cell r="K104">
            <v>4619</v>
          </cell>
          <cell r="L104">
            <v>893</v>
          </cell>
        </row>
        <row r="105">
          <cell r="A105">
            <v>426149079</v>
          </cell>
          <cell r="B105">
            <v>426149</v>
          </cell>
          <cell r="C105">
            <v>426</v>
          </cell>
          <cell r="D105" t="str">
            <v>COMMUNITY DAY CPS - GATEWAY</v>
          </cell>
          <cell r="E105">
            <v>149</v>
          </cell>
          <cell r="F105" t="str">
            <v>LAWRENCE</v>
          </cell>
          <cell r="G105">
            <v>79</v>
          </cell>
          <cell r="H105" t="str">
            <v>DRACUT</v>
          </cell>
          <cell r="I105">
            <v>100</v>
          </cell>
          <cell r="J105">
            <v>8150</v>
          </cell>
          <cell r="K105">
            <v>0</v>
          </cell>
          <cell r="L105">
            <v>893</v>
          </cell>
        </row>
        <row r="106">
          <cell r="A106">
            <v>426149149</v>
          </cell>
          <cell r="B106">
            <v>426149</v>
          </cell>
          <cell r="C106">
            <v>426</v>
          </cell>
          <cell r="D106" t="str">
            <v>COMMUNITY DAY CPS - GATEWAY</v>
          </cell>
          <cell r="E106">
            <v>149</v>
          </cell>
          <cell r="F106" t="str">
            <v>LAWRENCE</v>
          </cell>
          <cell r="G106">
            <v>149</v>
          </cell>
          <cell r="H106" t="str">
            <v>LAWRENCE</v>
          </cell>
          <cell r="I106">
            <v>101.1634699698095</v>
          </cell>
          <cell r="J106">
            <v>12180</v>
          </cell>
          <cell r="K106">
            <v>142</v>
          </cell>
          <cell r="L106">
            <v>893</v>
          </cell>
        </row>
        <row r="107">
          <cell r="A107">
            <v>428035016</v>
          </cell>
          <cell r="B107">
            <v>428035</v>
          </cell>
          <cell r="C107">
            <v>428</v>
          </cell>
          <cell r="D107" t="str">
            <v>EDWARD BROOKE</v>
          </cell>
          <cell r="E107">
            <v>35</v>
          </cell>
          <cell r="F107" t="str">
            <v>BOSTON</v>
          </cell>
          <cell r="G107">
            <v>16</v>
          </cell>
          <cell r="H107" t="str">
            <v>ATTLEBORO</v>
          </cell>
          <cell r="I107">
            <v>100</v>
          </cell>
          <cell r="J107">
            <v>12282</v>
          </cell>
          <cell r="K107">
            <v>0</v>
          </cell>
          <cell r="L107">
            <v>893</v>
          </cell>
        </row>
        <row r="108">
          <cell r="A108">
            <v>428035035</v>
          </cell>
          <cell r="B108">
            <v>428035</v>
          </cell>
          <cell r="C108">
            <v>428</v>
          </cell>
          <cell r="D108" t="str">
            <v>EDWARD BROOKE</v>
          </cell>
          <cell r="E108">
            <v>35</v>
          </cell>
          <cell r="F108" t="str">
            <v>BOSTON</v>
          </cell>
          <cell r="G108">
            <v>35</v>
          </cell>
          <cell r="H108" t="str">
            <v>BOSTON</v>
          </cell>
          <cell r="I108">
            <v>122.98273473602652</v>
          </cell>
          <cell r="J108">
            <v>11327</v>
          </cell>
          <cell r="K108">
            <v>2603</v>
          </cell>
          <cell r="L108">
            <v>893</v>
          </cell>
        </row>
        <row r="109">
          <cell r="A109">
            <v>428035044</v>
          </cell>
          <cell r="B109">
            <v>428035</v>
          </cell>
          <cell r="C109">
            <v>428</v>
          </cell>
          <cell r="D109" t="str">
            <v>EDWARD BROOKE</v>
          </cell>
          <cell r="E109">
            <v>35</v>
          </cell>
          <cell r="F109" t="str">
            <v>BOSTON</v>
          </cell>
          <cell r="G109">
            <v>44</v>
          </cell>
          <cell r="H109" t="str">
            <v>BROCKTON</v>
          </cell>
          <cell r="I109">
            <v>102.23073205016901</v>
          </cell>
          <cell r="J109">
            <v>11884</v>
          </cell>
          <cell r="K109">
            <v>265</v>
          </cell>
          <cell r="L109">
            <v>893</v>
          </cell>
        </row>
        <row r="110">
          <cell r="A110">
            <v>428035046</v>
          </cell>
          <cell r="B110">
            <v>428035</v>
          </cell>
          <cell r="C110">
            <v>428</v>
          </cell>
          <cell r="D110" t="str">
            <v>EDWARD BROOKE</v>
          </cell>
          <cell r="E110">
            <v>35</v>
          </cell>
          <cell r="F110" t="str">
            <v>BOSTON</v>
          </cell>
          <cell r="G110">
            <v>46</v>
          </cell>
          <cell r="H110" t="str">
            <v>BROOKLINE</v>
          </cell>
          <cell r="I110">
            <v>157.8839838986359</v>
          </cell>
          <cell r="J110">
            <v>12083</v>
          </cell>
          <cell r="K110">
            <v>6994</v>
          </cell>
          <cell r="L110">
            <v>893</v>
          </cell>
        </row>
        <row r="111">
          <cell r="A111">
            <v>428035073</v>
          </cell>
          <cell r="B111">
            <v>428035</v>
          </cell>
          <cell r="C111">
            <v>428</v>
          </cell>
          <cell r="D111" t="str">
            <v>EDWARD BROOKE</v>
          </cell>
          <cell r="E111">
            <v>35</v>
          </cell>
          <cell r="F111" t="str">
            <v>BOSTON</v>
          </cell>
          <cell r="G111">
            <v>73</v>
          </cell>
          <cell r="H111" t="str">
            <v>DEDHAM</v>
          </cell>
          <cell r="I111">
            <v>149.45373508161998</v>
          </cell>
          <cell r="J111">
            <v>10459</v>
          </cell>
          <cell r="K111">
            <v>5172</v>
          </cell>
          <cell r="L111">
            <v>893</v>
          </cell>
        </row>
        <row r="112">
          <cell r="A112">
            <v>428035088</v>
          </cell>
          <cell r="B112">
            <v>428035</v>
          </cell>
          <cell r="C112">
            <v>428</v>
          </cell>
          <cell r="D112" t="str">
            <v>EDWARD BROOKE</v>
          </cell>
          <cell r="E112">
            <v>35</v>
          </cell>
          <cell r="F112" t="str">
            <v>BOSTON</v>
          </cell>
          <cell r="G112">
            <v>88</v>
          </cell>
          <cell r="H112" t="str">
            <v>EASTON</v>
          </cell>
          <cell r="I112">
            <v>116.38133922430198</v>
          </cell>
          <cell r="J112">
            <v>8613</v>
          </cell>
          <cell r="K112">
            <v>1411</v>
          </cell>
          <cell r="L112">
            <v>893</v>
          </cell>
        </row>
        <row r="113">
          <cell r="A113">
            <v>428035133</v>
          </cell>
          <cell r="B113">
            <v>428035</v>
          </cell>
          <cell r="C113">
            <v>428</v>
          </cell>
          <cell r="D113" t="str">
            <v>EDWARD BROOKE</v>
          </cell>
          <cell r="E113">
            <v>35</v>
          </cell>
          <cell r="F113" t="str">
            <v>BOSTON</v>
          </cell>
          <cell r="G113">
            <v>133</v>
          </cell>
          <cell r="H113" t="str">
            <v>HOLBROOK</v>
          </cell>
          <cell r="I113">
            <v>130.55479937682966</v>
          </cell>
          <cell r="J113">
            <v>12282</v>
          </cell>
          <cell r="K113">
            <v>3753</v>
          </cell>
          <cell r="L113">
            <v>893</v>
          </cell>
        </row>
        <row r="114">
          <cell r="A114">
            <v>428035163</v>
          </cell>
          <cell r="B114">
            <v>428035</v>
          </cell>
          <cell r="C114">
            <v>428</v>
          </cell>
          <cell r="D114" t="str">
            <v>EDWARD BROOKE</v>
          </cell>
          <cell r="E114">
            <v>35</v>
          </cell>
          <cell r="F114" t="str">
            <v>BOSTON</v>
          </cell>
          <cell r="G114">
            <v>163</v>
          </cell>
          <cell r="H114" t="str">
            <v>LYNN</v>
          </cell>
          <cell r="I114">
            <v>100</v>
          </cell>
          <cell r="J114">
            <v>11884</v>
          </cell>
          <cell r="K114">
            <v>0</v>
          </cell>
          <cell r="L114">
            <v>893</v>
          </cell>
        </row>
        <row r="115">
          <cell r="A115">
            <v>428035220</v>
          </cell>
          <cell r="B115">
            <v>428035</v>
          </cell>
          <cell r="C115">
            <v>428</v>
          </cell>
          <cell r="D115" t="str">
            <v>EDWARD BROOKE</v>
          </cell>
          <cell r="E115">
            <v>35</v>
          </cell>
          <cell r="F115" t="str">
            <v>BOSTON</v>
          </cell>
          <cell r="G115">
            <v>220</v>
          </cell>
          <cell r="H115" t="str">
            <v>NORWOOD</v>
          </cell>
          <cell r="I115">
            <v>122.56166397477904</v>
          </cell>
          <cell r="J115">
            <v>12123</v>
          </cell>
          <cell r="K115">
            <v>2735</v>
          </cell>
          <cell r="L115">
            <v>893</v>
          </cell>
        </row>
        <row r="116">
          <cell r="A116">
            <v>428035243</v>
          </cell>
          <cell r="B116">
            <v>428035</v>
          </cell>
          <cell r="C116">
            <v>428</v>
          </cell>
          <cell r="D116" t="str">
            <v>EDWARD BROOKE</v>
          </cell>
          <cell r="E116">
            <v>35</v>
          </cell>
          <cell r="F116" t="str">
            <v>BOSTON</v>
          </cell>
          <cell r="G116">
            <v>243</v>
          </cell>
          <cell r="H116" t="str">
            <v>QUINCY</v>
          </cell>
          <cell r="I116">
            <v>119.11486423340143</v>
          </cell>
          <cell r="J116">
            <v>12282</v>
          </cell>
          <cell r="K116">
            <v>2348</v>
          </cell>
          <cell r="L116">
            <v>893</v>
          </cell>
        </row>
        <row r="117">
          <cell r="A117">
            <v>428035244</v>
          </cell>
          <cell r="B117">
            <v>428035</v>
          </cell>
          <cell r="C117">
            <v>428</v>
          </cell>
          <cell r="D117" t="str">
            <v>EDWARD BROOKE</v>
          </cell>
          <cell r="E117">
            <v>35</v>
          </cell>
          <cell r="F117" t="str">
            <v>BOSTON</v>
          </cell>
          <cell r="G117">
            <v>244</v>
          </cell>
          <cell r="H117" t="str">
            <v>RANDOLPH</v>
          </cell>
          <cell r="I117">
            <v>131.29012796479407</v>
          </cell>
          <cell r="J117">
            <v>10490</v>
          </cell>
          <cell r="K117">
            <v>3282</v>
          </cell>
          <cell r="L117">
            <v>893</v>
          </cell>
        </row>
        <row r="118">
          <cell r="A118">
            <v>428035248</v>
          </cell>
          <cell r="B118">
            <v>428035</v>
          </cell>
          <cell r="C118">
            <v>428</v>
          </cell>
          <cell r="D118" t="str">
            <v>EDWARD BROOKE</v>
          </cell>
          <cell r="E118">
            <v>35</v>
          </cell>
          <cell r="F118" t="str">
            <v>BOSTON</v>
          </cell>
          <cell r="G118">
            <v>248</v>
          </cell>
          <cell r="H118" t="str">
            <v>REVERE</v>
          </cell>
          <cell r="I118">
            <v>106.73917932015627</v>
          </cell>
          <cell r="J118">
            <v>11884</v>
          </cell>
          <cell r="K118">
            <v>801</v>
          </cell>
          <cell r="L118">
            <v>893</v>
          </cell>
        </row>
        <row r="119">
          <cell r="A119">
            <v>428035285</v>
          </cell>
          <cell r="B119">
            <v>428035</v>
          </cell>
          <cell r="C119">
            <v>428</v>
          </cell>
          <cell r="D119" t="str">
            <v>EDWARD BROOKE</v>
          </cell>
          <cell r="E119">
            <v>35</v>
          </cell>
          <cell r="F119" t="str">
            <v>BOSTON</v>
          </cell>
          <cell r="G119">
            <v>285</v>
          </cell>
          <cell r="H119" t="str">
            <v>STOUGHTON</v>
          </cell>
          <cell r="I119">
            <v>116.50024535993575</v>
          </cell>
          <cell r="J119">
            <v>12183</v>
          </cell>
          <cell r="K119">
            <v>2010</v>
          </cell>
          <cell r="L119">
            <v>893</v>
          </cell>
        </row>
        <row r="120">
          <cell r="A120">
            <v>428035625</v>
          </cell>
          <cell r="B120">
            <v>428035</v>
          </cell>
          <cell r="C120">
            <v>428</v>
          </cell>
          <cell r="D120" t="str">
            <v>EDWARD BROOKE</v>
          </cell>
          <cell r="E120">
            <v>35</v>
          </cell>
          <cell r="F120" t="str">
            <v>BOSTON</v>
          </cell>
          <cell r="G120">
            <v>625</v>
          </cell>
          <cell r="H120" t="str">
            <v>BRIDGEWATER RAYNHAM</v>
          </cell>
          <cell r="I120">
            <v>114.58966785441334</v>
          </cell>
          <cell r="J120">
            <v>12282</v>
          </cell>
          <cell r="K120">
            <v>1792</v>
          </cell>
          <cell r="L120">
            <v>893</v>
          </cell>
        </row>
        <row r="121">
          <cell r="A121">
            <v>429163057</v>
          </cell>
          <cell r="B121">
            <v>429163</v>
          </cell>
          <cell r="C121">
            <v>429</v>
          </cell>
          <cell r="D121" t="str">
            <v>KIPP ACADEMY LYNN</v>
          </cell>
          <cell r="E121">
            <v>163</v>
          </cell>
          <cell r="F121" t="str">
            <v>LYNN</v>
          </cell>
          <cell r="G121">
            <v>57</v>
          </cell>
          <cell r="H121" t="str">
            <v>CHELSEA</v>
          </cell>
          <cell r="I121">
            <v>101.82435678167916</v>
          </cell>
          <cell r="J121">
            <v>12232</v>
          </cell>
          <cell r="K121">
            <v>223</v>
          </cell>
          <cell r="L121">
            <v>893</v>
          </cell>
        </row>
        <row r="122">
          <cell r="A122">
            <v>429163163</v>
          </cell>
          <cell r="B122">
            <v>429163</v>
          </cell>
          <cell r="C122">
            <v>429</v>
          </cell>
          <cell r="D122" t="str">
            <v>KIPP ACADEMY LYNN</v>
          </cell>
          <cell r="E122">
            <v>163</v>
          </cell>
          <cell r="F122" t="str">
            <v>LYNN</v>
          </cell>
          <cell r="G122">
            <v>163</v>
          </cell>
          <cell r="H122" t="str">
            <v>LYNN</v>
          </cell>
          <cell r="I122">
            <v>100</v>
          </cell>
          <cell r="J122">
            <v>11201</v>
          </cell>
          <cell r="K122">
            <v>0</v>
          </cell>
          <cell r="L122">
            <v>893</v>
          </cell>
        </row>
        <row r="123">
          <cell r="A123">
            <v>429163164</v>
          </cell>
          <cell r="B123">
            <v>429163</v>
          </cell>
          <cell r="C123">
            <v>429</v>
          </cell>
          <cell r="D123" t="str">
            <v>KIPP ACADEMY LYNN</v>
          </cell>
          <cell r="E123">
            <v>163</v>
          </cell>
          <cell r="F123" t="str">
            <v>LYNN</v>
          </cell>
          <cell r="G123">
            <v>164</v>
          </cell>
          <cell r="H123" t="str">
            <v>LYNNFIELD</v>
          </cell>
          <cell r="I123">
            <v>132.61915341160849</v>
          </cell>
          <cell r="J123">
            <v>7776</v>
          </cell>
          <cell r="K123">
            <v>2536</v>
          </cell>
          <cell r="L123">
            <v>893</v>
          </cell>
        </row>
        <row r="124">
          <cell r="A124">
            <v>429163229</v>
          </cell>
          <cell r="B124">
            <v>429163</v>
          </cell>
          <cell r="C124">
            <v>429</v>
          </cell>
          <cell r="D124" t="str">
            <v>KIPP ACADEMY LYNN</v>
          </cell>
          <cell r="E124">
            <v>163</v>
          </cell>
          <cell r="F124" t="str">
            <v>LYNN</v>
          </cell>
          <cell r="G124">
            <v>229</v>
          </cell>
          <cell r="H124" t="str">
            <v>PEABODY</v>
          </cell>
          <cell r="I124">
            <v>106.96105894951151</v>
          </cell>
          <cell r="J124">
            <v>11715</v>
          </cell>
          <cell r="K124">
            <v>815</v>
          </cell>
          <cell r="L124">
            <v>893</v>
          </cell>
        </row>
        <row r="125">
          <cell r="A125">
            <v>429163248</v>
          </cell>
          <cell r="B125">
            <v>429163</v>
          </cell>
          <cell r="C125">
            <v>429</v>
          </cell>
          <cell r="D125" t="str">
            <v>KIPP ACADEMY LYNN</v>
          </cell>
          <cell r="E125">
            <v>163</v>
          </cell>
          <cell r="F125" t="str">
            <v>LYNN</v>
          </cell>
          <cell r="G125">
            <v>248</v>
          </cell>
          <cell r="H125" t="str">
            <v>REVERE</v>
          </cell>
          <cell r="I125">
            <v>106.73917932015627</v>
          </cell>
          <cell r="J125">
            <v>9465</v>
          </cell>
          <cell r="K125">
            <v>638</v>
          </cell>
          <cell r="L125">
            <v>893</v>
          </cell>
        </row>
        <row r="126">
          <cell r="A126">
            <v>429163258</v>
          </cell>
          <cell r="B126">
            <v>429163</v>
          </cell>
          <cell r="C126">
            <v>429</v>
          </cell>
          <cell r="D126" t="str">
            <v>KIPP ACADEMY LYNN</v>
          </cell>
          <cell r="E126">
            <v>163</v>
          </cell>
          <cell r="F126" t="str">
            <v>LYNN</v>
          </cell>
          <cell r="G126">
            <v>258</v>
          </cell>
          <cell r="H126" t="str">
            <v>SALEM</v>
          </cell>
          <cell r="I126">
            <v>124.8884356061865</v>
          </cell>
          <cell r="J126">
            <v>9261</v>
          </cell>
          <cell r="K126">
            <v>2305</v>
          </cell>
          <cell r="L126">
            <v>893</v>
          </cell>
        </row>
        <row r="127">
          <cell r="A127">
            <v>429163262</v>
          </cell>
          <cell r="B127">
            <v>429163</v>
          </cell>
          <cell r="C127">
            <v>429</v>
          </cell>
          <cell r="D127" t="str">
            <v>KIPP ACADEMY LYNN</v>
          </cell>
          <cell r="E127">
            <v>163</v>
          </cell>
          <cell r="F127" t="str">
            <v>LYNN</v>
          </cell>
          <cell r="G127">
            <v>262</v>
          </cell>
          <cell r="H127" t="str">
            <v>SAUGUS</v>
          </cell>
          <cell r="I127">
            <v>129.9789538606957</v>
          </cell>
          <cell r="J127">
            <v>11887</v>
          </cell>
          <cell r="K127">
            <v>3564</v>
          </cell>
          <cell r="L127">
            <v>893</v>
          </cell>
        </row>
        <row r="128">
          <cell r="A128">
            <v>430170009</v>
          </cell>
          <cell r="B128">
            <v>430170</v>
          </cell>
          <cell r="C128">
            <v>430</v>
          </cell>
          <cell r="D128" t="str">
            <v>ADVANCED MATH AND SCIENCE ACADEMY</v>
          </cell>
          <cell r="E128">
            <v>170</v>
          </cell>
          <cell r="F128" t="str">
            <v>MARLBOROUGH</v>
          </cell>
          <cell r="G128">
            <v>9</v>
          </cell>
          <cell r="H128" t="str">
            <v>ANDOVER</v>
          </cell>
          <cell r="I128">
            <v>135.891985340947</v>
          </cell>
          <cell r="J128">
            <v>10022</v>
          </cell>
          <cell r="K128">
            <v>3597</v>
          </cell>
          <cell r="L128">
            <v>893</v>
          </cell>
        </row>
        <row r="129">
          <cell r="A129">
            <v>430170014</v>
          </cell>
          <cell r="B129">
            <v>430170</v>
          </cell>
          <cell r="C129">
            <v>430</v>
          </cell>
          <cell r="D129" t="str">
            <v>ADVANCED MATH AND SCIENCE ACADEMY</v>
          </cell>
          <cell r="E129">
            <v>170</v>
          </cell>
          <cell r="F129" t="str">
            <v>MARLBOROUGH</v>
          </cell>
          <cell r="G129">
            <v>14</v>
          </cell>
          <cell r="H129" t="str">
            <v>ASHLAND</v>
          </cell>
          <cell r="I129">
            <v>127.17807778543137</v>
          </cell>
          <cell r="J129">
            <v>9706</v>
          </cell>
          <cell r="K129">
            <v>2638</v>
          </cell>
          <cell r="L129">
            <v>893</v>
          </cell>
        </row>
        <row r="130">
          <cell r="A130">
            <v>430170017</v>
          </cell>
          <cell r="B130">
            <v>430170</v>
          </cell>
          <cell r="C130">
            <v>430</v>
          </cell>
          <cell r="D130" t="str">
            <v>ADVANCED MATH AND SCIENCE ACADEMY</v>
          </cell>
          <cell r="E130">
            <v>170</v>
          </cell>
          <cell r="F130" t="str">
            <v>MARLBOROUGH</v>
          </cell>
          <cell r="G130">
            <v>17</v>
          </cell>
          <cell r="H130" t="str">
            <v>AUBURN</v>
          </cell>
          <cell r="I130">
            <v>120.47405083427374</v>
          </cell>
          <cell r="J130">
            <v>10022</v>
          </cell>
          <cell r="K130">
            <v>2052</v>
          </cell>
          <cell r="L130">
            <v>893</v>
          </cell>
        </row>
        <row r="131">
          <cell r="A131">
            <v>430170025</v>
          </cell>
          <cell r="B131">
            <v>430170</v>
          </cell>
          <cell r="C131">
            <v>430</v>
          </cell>
          <cell r="D131" t="str">
            <v>ADVANCED MATH AND SCIENCE ACADEMY</v>
          </cell>
          <cell r="E131">
            <v>170</v>
          </cell>
          <cell r="F131" t="str">
            <v>MARLBOROUGH</v>
          </cell>
          <cell r="G131">
            <v>25</v>
          </cell>
          <cell r="H131" t="str">
            <v>BELLINGHAM</v>
          </cell>
          <cell r="I131">
            <v>114.50417281136127</v>
          </cell>
          <cell r="J131">
            <v>10022</v>
          </cell>
          <cell r="K131">
            <v>1454</v>
          </cell>
          <cell r="L131">
            <v>893</v>
          </cell>
        </row>
        <row r="132">
          <cell r="A132">
            <v>430170031</v>
          </cell>
          <cell r="B132">
            <v>430170</v>
          </cell>
          <cell r="C132">
            <v>430</v>
          </cell>
          <cell r="D132" t="str">
            <v>ADVANCED MATH AND SCIENCE ACADEMY</v>
          </cell>
          <cell r="E132">
            <v>170</v>
          </cell>
          <cell r="F132" t="str">
            <v>MARLBOROUGH</v>
          </cell>
          <cell r="G132">
            <v>31</v>
          </cell>
          <cell r="H132" t="str">
            <v>BILLERICA</v>
          </cell>
          <cell r="I132">
            <v>131.89272577390918</v>
          </cell>
          <cell r="J132">
            <v>9127</v>
          </cell>
          <cell r="K132">
            <v>2911</v>
          </cell>
          <cell r="L132">
            <v>893</v>
          </cell>
        </row>
        <row r="133">
          <cell r="A133">
            <v>430170050</v>
          </cell>
          <cell r="B133">
            <v>430170</v>
          </cell>
          <cell r="C133">
            <v>430</v>
          </cell>
          <cell r="D133" t="str">
            <v>ADVANCED MATH AND SCIENCE ACADEMY</v>
          </cell>
          <cell r="E133">
            <v>170</v>
          </cell>
          <cell r="F133" t="str">
            <v>MARLBOROUGH</v>
          </cell>
          <cell r="G133">
            <v>50</v>
          </cell>
          <cell r="H133" t="str">
            <v>CANTON</v>
          </cell>
          <cell r="I133">
            <v>130.23089018469258</v>
          </cell>
          <cell r="J133">
            <v>10022</v>
          </cell>
          <cell r="K133">
            <v>3030</v>
          </cell>
          <cell r="L133">
            <v>893</v>
          </cell>
        </row>
        <row r="134">
          <cell r="A134">
            <v>430170056</v>
          </cell>
          <cell r="B134">
            <v>430170</v>
          </cell>
          <cell r="C134">
            <v>430</v>
          </cell>
          <cell r="D134" t="str">
            <v>ADVANCED MATH AND SCIENCE ACADEMY</v>
          </cell>
          <cell r="E134">
            <v>170</v>
          </cell>
          <cell r="F134" t="str">
            <v>MARLBOROUGH</v>
          </cell>
          <cell r="G134">
            <v>56</v>
          </cell>
          <cell r="H134" t="str">
            <v>CHELMSFORD</v>
          </cell>
          <cell r="I134">
            <v>116.60870539905883</v>
          </cell>
          <cell r="J134">
            <v>10022</v>
          </cell>
          <cell r="K134">
            <v>1665</v>
          </cell>
          <cell r="L134">
            <v>893</v>
          </cell>
        </row>
        <row r="135">
          <cell r="A135">
            <v>430170064</v>
          </cell>
          <cell r="B135">
            <v>430170</v>
          </cell>
          <cell r="C135">
            <v>430</v>
          </cell>
          <cell r="D135" t="str">
            <v>ADVANCED MATH AND SCIENCE ACADEMY</v>
          </cell>
          <cell r="E135">
            <v>170</v>
          </cell>
          <cell r="F135" t="str">
            <v>MARLBOROUGH</v>
          </cell>
          <cell r="G135">
            <v>64</v>
          </cell>
          <cell r="H135" t="str">
            <v>CLINTON</v>
          </cell>
          <cell r="I135">
            <v>105.86287714289568</v>
          </cell>
          <cell r="J135">
            <v>9174</v>
          </cell>
          <cell r="K135">
            <v>538</v>
          </cell>
          <cell r="L135">
            <v>893</v>
          </cell>
        </row>
        <row r="136">
          <cell r="A136">
            <v>430170100</v>
          </cell>
          <cell r="B136">
            <v>430170</v>
          </cell>
          <cell r="C136">
            <v>430</v>
          </cell>
          <cell r="D136" t="str">
            <v>ADVANCED MATH AND SCIENCE ACADEMY</v>
          </cell>
          <cell r="E136">
            <v>170</v>
          </cell>
          <cell r="F136" t="str">
            <v>MARLBOROUGH</v>
          </cell>
          <cell r="G136">
            <v>100</v>
          </cell>
          <cell r="H136" t="str">
            <v>FRAMINGHAM</v>
          </cell>
          <cell r="I136">
            <v>134.63360785725783</v>
          </cell>
          <cell r="J136">
            <v>9489</v>
          </cell>
          <cell r="K136">
            <v>3286</v>
          </cell>
          <cell r="L136">
            <v>893</v>
          </cell>
        </row>
        <row r="137">
          <cell r="A137">
            <v>430170101</v>
          </cell>
          <cell r="B137">
            <v>430170</v>
          </cell>
          <cell r="C137">
            <v>430</v>
          </cell>
          <cell r="D137" t="str">
            <v>ADVANCED MATH AND SCIENCE ACADEMY</v>
          </cell>
          <cell r="E137">
            <v>170</v>
          </cell>
          <cell r="F137" t="str">
            <v>MARLBOROUGH</v>
          </cell>
          <cell r="G137">
            <v>101</v>
          </cell>
          <cell r="H137" t="str">
            <v>FRANKLIN</v>
          </cell>
          <cell r="I137">
            <v>109.69201191812239</v>
          </cell>
          <cell r="J137">
            <v>10022</v>
          </cell>
          <cell r="K137">
            <v>971</v>
          </cell>
          <cell r="L137">
            <v>893</v>
          </cell>
        </row>
        <row r="138">
          <cell r="A138">
            <v>430170110</v>
          </cell>
          <cell r="B138">
            <v>430170</v>
          </cell>
          <cell r="C138">
            <v>430</v>
          </cell>
          <cell r="D138" t="str">
            <v>ADVANCED MATH AND SCIENCE ACADEMY</v>
          </cell>
          <cell r="E138">
            <v>170</v>
          </cell>
          <cell r="F138" t="str">
            <v>MARLBOROUGH</v>
          </cell>
          <cell r="G138">
            <v>110</v>
          </cell>
          <cell r="H138" t="str">
            <v>GRAFTON</v>
          </cell>
          <cell r="I138">
            <v>105.61433702265536</v>
          </cell>
          <cell r="J138">
            <v>9566</v>
          </cell>
          <cell r="K138">
            <v>537</v>
          </cell>
          <cell r="L138">
            <v>893</v>
          </cell>
        </row>
        <row r="139">
          <cell r="A139">
            <v>430170125</v>
          </cell>
          <cell r="B139">
            <v>430170</v>
          </cell>
          <cell r="C139">
            <v>430</v>
          </cell>
          <cell r="D139" t="str">
            <v>ADVANCED MATH AND SCIENCE ACADEMY</v>
          </cell>
          <cell r="E139">
            <v>170</v>
          </cell>
          <cell r="F139" t="str">
            <v>MARLBOROUGH</v>
          </cell>
          <cell r="G139">
            <v>125</v>
          </cell>
          <cell r="H139" t="str">
            <v>HARVARD</v>
          </cell>
          <cell r="I139">
            <v>142.92766640534197</v>
          </cell>
          <cell r="J139">
            <v>10022</v>
          </cell>
          <cell r="K139">
            <v>4302</v>
          </cell>
          <cell r="L139">
            <v>893</v>
          </cell>
        </row>
        <row r="140">
          <cell r="A140">
            <v>430170136</v>
          </cell>
          <cell r="B140">
            <v>430170</v>
          </cell>
          <cell r="C140">
            <v>430</v>
          </cell>
          <cell r="D140" t="str">
            <v>ADVANCED MATH AND SCIENCE ACADEMY</v>
          </cell>
          <cell r="E140">
            <v>170</v>
          </cell>
          <cell r="F140" t="str">
            <v>MARLBOROUGH</v>
          </cell>
          <cell r="G140">
            <v>136</v>
          </cell>
          <cell r="H140" t="str">
            <v>HOLLISTON</v>
          </cell>
          <cell r="I140">
            <v>133.58068264424134</v>
          </cell>
          <cell r="J140">
            <v>9425</v>
          </cell>
          <cell r="K140">
            <v>3165</v>
          </cell>
          <cell r="L140">
            <v>893</v>
          </cell>
        </row>
        <row r="141">
          <cell r="A141">
            <v>430170138</v>
          </cell>
          <cell r="B141">
            <v>430170</v>
          </cell>
          <cell r="C141">
            <v>430</v>
          </cell>
          <cell r="D141" t="str">
            <v>ADVANCED MATH AND SCIENCE ACADEMY</v>
          </cell>
          <cell r="E141">
            <v>170</v>
          </cell>
          <cell r="F141" t="str">
            <v>MARLBOROUGH</v>
          </cell>
          <cell r="G141">
            <v>138</v>
          </cell>
          <cell r="H141" t="str">
            <v>HOPEDALE</v>
          </cell>
          <cell r="I141">
            <v>116.00138995525533</v>
          </cell>
          <cell r="J141">
            <v>10022</v>
          </cell>
          <cell r="K141">
            <v>1604</v>
          </cell>
          <cell r="L141">
            <v>893</v>
          </cell>
        </row>
        <row r="142">
          <cell r="A142">
            <v>430170139</v>
          </cell>
          <cell r="B142">
            <v>430170</v>
          </cell>
          <cell r="C142">
            <v>430</v>
          </cell>
          <cell r="D142" t="str">
            <v>ADVANCED MATH AND SCIENCE ACADEMY</v>
          </cell>
          <cell r="E142">
            <v>170</v>
          </cell>
          <cell r="F142" t="str">
            <v>MARLBOROUGH</v>
          </cell>
          <cell r="G142">
            <v>139</v>
          </cell>
          <cell r="H142" t="str">
            <v>HOPKINTON</v>
          </cell>
          <cell r="I142">
            <v>126.08574987834378</v>
          </cell>
          <cell r="J142">
            <v>9601</v>
          </cell>
          <cell r="K142">
            <v>2504</v>
          </cell>
          <cell r="L142">
            <v>893</v>
          </cell>
        </row>
        <row r="143">
          <cell r="A143">
            <v>430170141</v>
          </cell>
          <cell r="B143">
            <v>430170</v>
          </cell>
          <cell r="C143">
            <v>430</v>
          </cell>
          <cell r="D143" t="str">
            <v>ADVANCED MATH AND SCIENCE ACADEMY</v>
          </cell>
          <cell r="E143">
            <v>170</v>
          </cell>
          <cell r="F143" t="str">
            <v>MARLBOROUGH</v>
          </cell>
          <cell r="G143">
            <v>141</v>
          </cell>
          <cell r="H143" t="str">
            <v>HUDSON</v>
          </cell>
          <cell r="I143">
            <v>146.23199201582071</v>
          </cell>
          <cell r="J143">
            <v>9073</v>
          </cell>
          <cell r="K143">
            <v>4195</v>
          </cell>
          <cell r="L143">
            <v>893</v>
          </cell>
        </row>
        <row r="144">
          <cell r="A144">
            <v>430170153</v>
          </cell>
          <cell r="B144">
            <v>430170</v>
          </cell>
          <cell r="C144">
            <v>430</v>
          </cell>
          <cell r="D144" t="str">
            <v>ADVANCED MATH AND SCIENCE ACADEMY</v>
          </cell>
          <cell r="E144">
            <v>170</v>
          </cell>
          <cell r="F144" t="str">
            <v>MARLBOROUGH</v>
          </cell>
          <cell r="G144">
            <v>153</v>
          </cell>
          <cell r="H144" t="str">
            <v>LEOMINSTER</v>
          </cell>
          <cell r="I144">
            <v>101.25729248060833</v>
          </cell>
          <cell r="J144">
            <v>9127</v>
          </cell>
          <cell r="K144">
            <v>115</v>
          </cell>
          <cell r="L144">
            <v>893</v>
          </cell>
        </row>
        <row r="145">
          <cell r="A145">
            <v>430170158</v>
          </cell>
          <cell r="B145">
            <v>430170</v>
          </cell>
          <cell r="C145">
            <v>430</v>
          </cell>
          <cell r="D145" t="str">
            <v>ADVANCED MATH AND SCIENCE ACADEMY</v>
          </cell>
          <cell r="E145">
            <v>170</v>
          </cell>
          <cell r="F145" t="str">
            <v>MARLBOROUGH</v>
          </cell>
          <cell r="G145">
            <v>158</v>
          </cell>
          <cell r="H145" t="str">
            <v>LITTLETON</v>
          </cell>
          <cell r="I145">
            <v>135.01944662961668</v>
          </cell>
          <cell r="J145">
            <v>9306</v>
          </cell>
          <cell r="K145">
            <v>3259</v>
          </cell>
          <cell r="L145">
            <v>893</v>
          </cell>
        </row>
        <row r="146">
          <cell r="A146">
            <v>430170170</v>
          </cell>
          <cell r="B146">
            <v>430170</v>
          </cell>
          <cell r="C146">
            <v>430</v>
          </cell>
          <cell r="D146" t="str">
            <v>ADVANCED MATH AND SCIENCE ACADEMY</v>
          </cell>
          <cell r="E146">
            <v>170</v>
          </cell>
          <cell r="F146" t="str">
            <v>MARLBOROUGH</v>
          </cell>
          <cell r="G146">
            <v>170</v>
          </cell>
          <cell r="H146" t="str">
            <v>MARLBOROUGH</v>
          </cell>
          <cell r="I146">
            <v>126.89468461045834</v>
          </cell>
          <cell r="J146">
            <v>9225</v>
          </cell>
          <cell r="K146">
            <v>2481</v>
          </cell>
          <cell r="L146">
            <v>893</v>
          </cell>
        </row>
        <row r="147">
          <cell r="A147">
            <v>430170174</v>
          </cell>
          <cell r="B147">
            <v>430170</v>
          </cell>
          <cell r="C147">
            <v>430</v>
          </cell>
          <cell r="D147" t="str">
            <v>ADVANCED MATH AND SCIENCE ACADEMY</v>
          </cell>
          <cell r="E147">
            <v>170</v>
          </cell>
          <cell r="F147" t="str">
            <v>MARLBOROUGH</v>
          </cell>
          <cell r="G147">
            <v>174</v>
          </cell>
          <cell r="H147" t="str">
            <v>MAYNARD</v>
          </cell>
          <cell r="I147">
            <v>135.85850743626796</v>
          </cell>
          <cell r="J147">
            <v>9430</v>
          </cell>
          <cell r="K147">
            <v>3381</v>
          </cell>
          <cell r="L147">
            <v>893</v>
          </cell>
        </row>
        <row r="148">
          <cell r="A148">
            <v>430170177</v>
          </cell>
          <cell r="B148">
            <v>430170</v>
          </cell>
          <cell r="C148">
            <v>430</v>
          </cell>
          <cell r="D148" t="str">
            <v>ADVANCED MATH AND SCIENCE ACADEMY</v>
          </cell>
          <cell r="E148">
            <v>170</v>
          </cell>
          <cell r="F148" t="str">
            <v>MARLBOROUGH</v>
          </cell>
          <cell r="G148">
            <v>177</v>
          </cell>
          <cell r="H148" t="str">
            <v>MEDWAY</v>
          </cell>
          <cell r="I148">
            <v>125.11251147466834</v>
          </cell>
          <cell r="J148">
            <v>9574</v>
          </cell>
          <cell r="K148">
            <v>2404</v>
          </cell>
          <cell r="L148">
            <v>893</v>
          </cell>
        </row>
        <row r="149">
          <cell r="A149">
            <v>430170198</v>
          </cell>
          <cell r="B149">
            <v>430170</v>
          </cell>
          <cell r="C149">
            <v>430</v>
          </cell>
          <cell r="D149" t="str">
            <v>ADVANCED MATH AND SCIENCE ACADEMY</v>
          </cell>
          <cell r="E149">
            <v>170</v>
          </cell>
          <cell r="F149" t="str">
            <v>MARLBOROUGH</v>
          </cell>
          <cell r="G149">
            <v>198</v>
          </cell>
          <cell r="H149" t="str">
            <v>NATICK</v>
          </cell>
          <cell r="I149">
            <v>127.53185730178825</v>
          </cell>
          <cell r="J149">
            <v>9510</v>
          </cell>
          <cell r="K149">
            <v>2618</v>
          </cell>
          <cell r="L149">
            <v>893</v>
          </cell>
        </row>
        <row r="150">
          <cell r="A150">
            <v>430170199</v>
          </cell>
          <cell r="B150">
            <v>430170</v>
          </cell>
          <cell r="C150">
            <v>430</v>
          </cell>
          <cell r="D150" t="str">
            <v>ADVANCED MATH AND SCIENCE ACADEMY</v>
          </cell>
          <cell r="E150">
            <v>170</v>
          </cell>
          <cell r="F150" t="str">
            <v>MARLBOROUGH</v>
          </cell>
          <cell r="G150">
            <v>199</v>
          </cell>
          <cell r="H150" t="str">
            <v>NEEDHAM</v>
          </cell>
          <cell r="I150">
            <v>139.86541695997727</v>
          </cell>
          <cell r="J150">
            <v>8679</v>
          </cell>
          <cell r="K150">
            <v>3460</v>
          </cell>
          <cell r="L150">
            <v>893</v>
          </cell>
        </row>
        <row r="151">
          <cell r="A151">
            <v>430170207</v>
          </cell>
          <cell r="B151">
            <v>430170</v>
          </cell>
          <cell r="C151">
            <v>430</v>
          </cell>
          <cell r="D151" t="str">
            <v>ADVANCED MATH AND SCIENCE ACADEMY</v>
          </cell>
          <cell r="E151">
            <v>170</v>
          </cell>
          <cell r="F151" t="str">
            <v>MARLBOROUGH</v>
          </cell>
          <cell r="G151">
            <v>207</v>
          </cell>
          <cell r="H151" t="str">
            <v>NEWTON</v>
          </cell>
          <cell r="I151">
            <v>158.40442414261165</v>
          </cell>
          <cell r="J151">
            <v>9574</v>
          </cell>
          <cell r="K151">
            <v>5592</v>
          </cell>
          <cell r="L151">
            <v>893</v>
          </cell>
        </row>
        <row r="152">
          <cell r="A152">
            <v>430170213</v>
          </cell>
          <cell r="B152">
            <v>430170</v>
          </cell>
          <cell r="C152">
            <v>430</v>
          </cell>
          <cell r="D152" t="str">
            <v>ADVANCED MATH AND SCIENCE ACADEMY</v>
          </cell>
          <cell r="E152">
            <v>170</v>
          </cell>
          <cell r="F152" t="str">
            <v>MARLBOROUGH</v>
          </cell>
          <cell r="G152">
            <v>213</v>
          </cell>
          <cell r="H152" t="str">
            <v>NORTHBOROUGH</v>
          </cell>
          <cell r="I152">
            <v>147.70516358587196</v>
          </cell>
          <cell r="J152">
            <v>8231</v>
          </cell>
          <cell r="K152">
            <v>3927</v>
          </cell>
          <cell r="L152">
            <v>893</v>
          </cell>
        </row>
        <row r="153">
          <cell r="A153">
            <v>430170214</v>
          </cell>
          <cell r="B153">
            <v>430170</v>
          </cell>
          <cell r="C153">
            <v>430</v>
          </cell>
          <cell r="D153" t="str">
            <v>ADVANCED MATH AND SCIENCE ACADEMY</v>
          </cell>
          <cell r="E153">
            <v>170</v>
          </cell>
          <cell r="F153" t="str">
            <v>MARLBOROUGH</v>
          </cell>
          <cell r="G153">
            <v>214</v>
          </cell>
          <cell r="H153" t="str">
            <v>NORTHBRIDGE</v>
          </cell>
          <cell r="I153">
            <v>107.92272759977122</v>
          </cell>
          <cell r="J153">
            <v>9425</v>
          </cell>
          <cell r="K153">
            <v>747</v>
          </cell>
          <cell r="L153">
            <v>893</v>
          </cell>
        </row>
        <row r="154">
          <cell r="A154">
            <v>430170271</v>
          </cell>
          <cell r="B154">
            <v>430170</v>
          </cell>
          <cell r="C154">
            <v>430</v>
          </cell>
          <cell r="D154" t="str">
            <v>ADVANCED MATH AND SCIENCE ACADEMY</v>
          </cell>
          <cell r="E154">
            <v>170</v>
          </cell>
          <cell r="F154" t="str">
            <v>MARLBOROUGH</v>
          </cell>
          <cell r="G154">
            <v>271</v>
          </cell>
          <cell r="H154" t="str">
            <v>SHREWSBURY</v>
          </cell>
          <cell r="I154">
            <v>108.20884999013272</v>
          </cell>
          <cell r="J154">
            <v>9617</v>
          </cell>
          <cell r="K154">
            <v>789</v>
          </cell>
          <cell r="L154">
            <v>893</v>
          </cell>
        </row>
        <row r="155">
          <cell r="A155">
            <v>430170276</v>
          </cell>
          <cell r="B155">
            <v>430170</v>
          </cell>
          <cell r="C155">
            <v>430</v>
          </cell>
          <cell r="D155" t="str">
            <v>ADVANCED MATH AND SCIENCE ACADEMY</v>
          </cell>
          <cell r="E155">
            <v>170</v>
          </cell>
          <cell r="F155" t="str">
            <v>MARLBOROUGH</v>
          </cell>
          <cell r="G155">
            <v>276</v>
          </cell>
          <cell r="H155" t="str">
            <v>SOUTHBOROUGH</v>
          </cell>
          <cell r="I155">
            <v>163.1933697188081</v>
          </cell>
          <cell r="J155">
            <v>8231</v>
          </cell>
          <cell r="K155">
            <v>5201</v>
          </cell>
          <cell r="L155">
            <v>893</v>
          </cell>
        </row>
        <row r="156">
          <cell r="A156">
            <v>430170304</v>
          </cell>
          <cell r="B156">
            <v>430170</v>
          </cell>
          <cell r="C156">
            <v>430</v>
          </cell>
          <cell r="D156" t="str">
            <v>ADVANCED MATH AND SCIENCE ACADEMY</v>
          </cell>
          <cell r="E156">
            <v>170</v>
          </cell>
          <cell r="F156" t="str">
            <v>MARLBOROUGH</v>
          </cell>
          <cell r="G156">
            <v>304</v>
          </cell>
          <cell r="H156" t="str">
            <v>UXBRIDGE</v>
          </cell>
          <cell r="I156">
            <v>132.35521236330572</v>
          </cell>
          <cell r="J156">
            <v>8231</v>
          </cell>
          <cell r="K156">
            <v>2663</v>
          </cell>
          <cell r="L156">
            <v>893</v>
          </cell>
        </row>
        <row r="157">
          <cell r="A157">
            <v>430170308</v>
          </cell>
          <cell r="B157">
            <v>430170</v>
          </cell>
          <cell r="C157">
            <v>430</v>
          </cell>
          <cell r="D157" t="str">
            <v>ADVANCED MATH AND SCIENCE ACADEMY</v>
          </cell>
          <cell r="E157">
            <v>170</v>
          </cell>
          <cell r="F157" t="str">
            <v>MARLBOROUGH</v>
          </cell>
          <cell r="G157">
            <v>308</v>
          </cell>
          <cell r="H157" t="str">
            <v>WALTHAM</v>
          </cell>
          <cell r="I157">
            <v>149.35968038706105</v>
          </cell>
          <cell r="J157">
            <v>9425</v>
          </cell>
          <cell r="K157">
            <v>4652</v>
          </cell>
          <cell r="L157">
            <v>893</v>
          </cell>
        </row>
        <row r="158">
          <cell r="A158">
            <v>430170314</v>
          </cell>
          <cell r="B158">
            <v>430170</v>
          </cell>
          <cell r="C158">
            <v>430</v>
          </cell>
          <cell r="D158" t="str">
            <v>ADVANCED MATH AND SCIENCE ACADEMY</v>
          </cell>
          <cell r="E158">
            <v>170</v>
          </cell>
          <cell r="F158" t="str">
            <v>MARLBOROUGH</v>
          </cell>
          <cell r="G158">
            <v>314</v>
          </cell>
          <cell r="H158" t="str">
            <v>WATERTOWN</v>
          </cell>
          <cell r="I158">
            <v>143.21132214711548</v>
          </cell>
          <cell r="J158">
            <v>9127</v>
          </cell>
          <cell r="K158">
            <v>3944</v>
          </cell>
          <cell r="L158">
            <v>893</v>
          </cell>
        </row>
        <row r="159">
          <cell r="A159">
            <v>430170317</v>
          </cell>
          <cell r="B159">
            <v>430170</v>
          </cell>
          <cell r="C159">
            <v>430</v>
          </cell>
          <cell r="D159" t="str">
            <v>ADVANCED MATH AND SCIENCE ACADEMY</v>
          </cell>
          <cell r="E159">
            <v>170</v>
          </cell>
          <cell r="F159" t="str">
            <v>MARLBOROUGH</v>
          </cell>
          <cell r="G159">
            <v>317</v>
          </cell>
          <cell r="H159" t="str">
            <v>WELLESLEY</v>
          </cell>
          <cell r="I159">
            <v>136.01398775751207</v>
          </cell>
          <cell r="J159">
            <v>10022</v>
          </cell>
          <cell r="K159">
            <v>3609</v>
          </cell>
          <cell r="L159">
            <v>893</v>
          </cell>
        </row>
        <row r="160">
          <cell r="A160">
            <v>430170321</v>
          </cell>
          <cell r="B160">
            <v>430170</v>
          </cell>
          <cell r="C160">
            <v>430</v>
          </cell>
          <cell r="D160" t="str">
            <v>ADVANCED MATH AND SCIENCE ACADEMY</v>
          </cell>
          <cell r="E160">
            <v>170</v>
          </cell>
          <cell r="F160" t="str">
            <v>MARLBOROUGH</v>
          </cell>
          <cell r="G160">
            <v>321</v>
          </cell>
          <cell r="H160" t="str">
            <v>WESTBOROUGH</v>
          </cell>
          <cell r="I160">
            <v>151.80732652693948</v>
          </cell>
          <cell r="J160">
            <v>9664</v>
          </cell>
          <cell r="K160">
            <v>5007</v>
          </cell>
          <cell r="L160">
            <v>893</v>
          </cell>
        </row>
        <row r="161">
          <cell r="A161">
            <v>430170322</v>
          </cell>
          <cell r="B161">
            <v>430170</v>
          </cell>
          <cell r="C161">
            <v>430</v>
          </cell>
          <cell r="D161" t="str">
            <v>ADVANCED MATH AND SCIENCE ACADEMY</v>
          </cell>
          <cell r="E161">
            <v>170</v>
          </cell>
          <cell r="F161" t="str">
            <v>MARLBOROUGH</v>
          </cell>
          <cell r="G161">
            <v>322</v>
          </cell>
          <cell r="H161" t="str">
            <v>WEST BOYLSTON</v>
          </cell>
          <cell r="I161">
            <v>136.2610057720911</v>
          </cell>
          <cell r="J161">
            <v>9208</v>
          </cell>
          <cell r="K161">
            <v>3339</v>
          </cell>
          <cell r="L161">
            <v>893</v>
          </cell>
        </row>
        <row r="162">
          <cell r="A162">
            <v>430170326</v>
          </cell>
          <cell r="B162">
            <v>430170</v>
          </cell>
          <cell r="C162">
            <v>430</v>
          </cell>
          <cell r="D162" t="str">
            <v>ADVANCED MATH AND SCIENCE ACADEMY</v>
          </cell>
          <cell r="E162">
            <v>170</v>
          </cell>
          <cell r="F162" t="str">
            <v>MARLBOROUGH</v>
          </cell>
          <cell r="G162">
            <v>326</v>
          </cell>
          <cell r="H162" t="str">
            <v>WESTFORD</v>
          </cell>
          <cell r="I162">
            <v>122.72175061734931</v>
          </cell>
          <cell r="J162">
            <v>9664</v>
          </cell>
          <cell r="K162">
            <v>2196</v>
          </cell>
          <cell r="L162">
            <v>893</v>
          </cell>
        </row>
        <row r="163">
          <cell r="A163">
            <v>430170330</v>
          </cell>
          <cell r="B163">
            <v>430170</v>
          </cell>
          <cell r="C163">
            <v>430</v>
          </cell>
          <cell r="D163" t="str">
            <v>ADVANCED MATH AND SCIENCE ACADEMY</v>
          </cell>
          <cell r="E163">
            <v>170</v>
          </cell>
          <cell r="F163" t="str">
            <v>MARLBOROUGH</v>
          </cell>
          <cell r="G163">
            <v>330</v>
          </cell>
          <cell r="H163" t="str">
            <v>WESTON</v>
          </cell>
          <cell r="I163">
            <v>193.73869673247441</v>
          </cell>
          <cell r="J163">
            <v>8231</v>
          </cell>
          <cell r="K163">
            <v>7716</v>
          </cell>
          <cell r="L163">
            <v>893</v>
          </cell>
        </row>
        <row r="164">
          <cell r="A164">
            <v>430170348</v>
          </cell>
          <cell r="B164">
            <v>430170</v>
          </cell>
          <cell r="C164">
            <v>430</v>
          </cell>
          <cell r="D164" t="str">
            <v>ADVANCED MATH AND SCIENCE ACADEMY</v>
          </cell>
          <cell r="E164">
            <v>170</v>
          </cell>
          <cell r="F164" t="str">
            <v>MARLBOROUGH</v>
          </cell>
          <cell r="G164">
            <v>348</v>
          </cell>
          <cell r="H164" t="str">
            <v>WORCESTER</v>
          </cell>
          <cell r="I164">
            <v>100</v>
          </cell>
          <cell r="J164">
            <v>9995</v>
          </cell>
          <cell r="K164">
            <v>0</v>
          </cell>
          <cell r="L164">
            <v>893</v>
          </cell>
        </row>
        <row r="165">
          <cell r="A165">
            <v>430170600</v>
          </cell>
          <cell r="B165">
            <v>430170</v>
          </cell>
          <cell r="C165">
            <v>430</v>
          </cell>
          <cell r="D165" t="str">
            <v>ADVANCED MATH AND SCIENCE ACADEMY</v>
          </cell>
          <cell r="E165">
            <v>170</v>
          </cell>
          <cell r="F165" t="str">
            <v>MARLBOROUGH</v>
          </cell>
          <cell r="G165">
            <v>600</v>
          </cell>
          <cell r="H165" t="str">
            <v>ACTON BOXBOROUGH</v>
          </cell>
          <cell r="I165">
            <v>121.78434940588549</v>
          </cell>
          <cell r="J165">
            <v>9127</v>
          </cell>
          <cell r="K165">
            <v>1988</v>
          </cell>
          <cell r="L165">
            <v>893</v>
          </cell>
        </row>
        <row r="166">
          <cell r="A166">
            <v>430170616</v>
          </cell>
          <cell r="B166">
            <v>430170</v>
          </cell>
          <cell r="C166">
            <v>430</v>
          </cell>
          <cell r="D166" t="str">
            <v>ADVANCED MATH AND SCIENCE ACADEMY</v>
          </cell>
          <cell r="E166">
            <v>170</v>
          </cell>
          <cell r="F166" t="str">
            <v>MARLBOROUGH</v>
          </cell>
          <cell r="G166">
            <v>616</v>
          </cell>
          <cell r="H166" t="str">
            <v>AYER SHIRLEY</v>
          </cell>
          <cell r="I166">
            <v>119.79666007504832</v>
          </cell>
          <cell r="J166">
            <v>9574</v>
          </cell>
          <cell r="K166">
            <v>1895</v>
          </cell>
          <cell r="L166">
            <v>893</v>
          </cell>
        </row>
        <row r="167">
          <cell r="A167">
            <v>430170620</v>
          </cell>
          <cell r="B167">
            <v>430170</v>
          </cell>
          <cell r="C167">
            <v>430</v>
          </cell>
          <cell r="D167" t="str">
            <v>ADVANCED MATH AND SCIENCE ACADEMY</v>
          </cell>
          <cell r="E167">
            <v>170</v>
          </cell>
          <cell r="F167" t="str">
            <v>MARLBOROUGH</v>
          </cell>
          <cell r="G167">
            <v>620</v>
          </cell>
          <cell r="H167" t="str">
            <v>BERLIN BOYLSTON</v>
          </cell>
          <cell r="I167">
            <v>147.38756477358831</v>
          </cell>
          <cell r="J167">
            <v>9604</v>
          </cell>
          <cell r="K167">
            <v>4551</v>
          </cell>
          <cell r="L167">
            <v>893</v>
          </cell>
        </row>
        <row r="168">
          <cell r="A168">
            <v>430170690</v>
          </cell>
          <cell r="B168">
            <v>430170</v>
          </cell>
          <cell r="C168">
            <v>430</v>
          </cell>
          <cell r="D168" t="str">
            <v>ADVANCED MATH AND SCIENCE ACADEMY</v>
          </cell>
          <cell r="E168">
            <v>170</v>
          </cell>
          <cell r="F168" t="str">
            <v>MARLBOROUGH</v>
          </cell>
          <cell r="G168">
            <v>690</v>
          </cell>
          <cell r="H168" t="str">
            <v>KING PHILIP</v>
          </cell>
          <cell r="I168">
            <v>115.51036272675961</v>
          </cell>
          <cell r="J168">
            <v>10022</v>
          </cell>
          <cell r="K168">
            <v>1554</v>
          </cell>
          <cell r="L168">
            <v>893</v>
          </cell>
        </row>
        <row r="169">
          <cell r="A169">
            <v>430170695</v>
          </cell>
          <cell r="B169">
            <v>430170</v>
          </cell>
          <cell r="C169">
            <v>430</v>
          </cell>
          <cell r="D169" t="str">
            <v>ADVANCED MATH AND SCIENCE ACADEMY</v>
          </cell>
          <cell r="E169">
            <v>170</v>
          </cell>
          <cell r="F169" t="str">
            <v>MARLBOROUGH</v>
          </cell>
          <cell r="G169">
            <v>695</v>
          </cell>
          <cell r="H169" t="str">
            <v>LINCOLN SUDBURY</v>
          </cell>
          <cell r="I169">
            <v>145.50516166213237</v>
          </cell>
          <cell r="J169">
            <v>10022</v>
          </cell>
          <cell r="K169">
            <v>4561</v>
          </cell>
          <cell r="L169">
            <v>893</v>
          </cell>
        </row>
        <row r="170">
          <cell r="A170">
            <v>430170710</v>
          </cell>
          <cell r="B170">
            <v>430170</v>
          </cell>
          <cell r="C170">
            <v>430</v>
          </cell>
          <cell r="D170" t="str">
            <v>ADVANCED MATH AND SCIENCE ACADEMY</v>
          </cell>
          <cell r="E170">
            <v>170</v>
          </cell>
          <cell r="F170" t="str">
            <v>MARLBOROUGH</v>
          </cell>
          <cell r="G170">
            <v>710</v>
          </cell>
          <cell r="H170" t="str">
            <v>MENDON UPTON</v>
          </cell>
          <cell r="I170">
            <v>117.62802826284428</v>
          </cell>
          <cell r="J170">
            <v>9766</v>
          </cell>
          <cell r="K170">
            <v>1722</v>
          </cell>
          <cell r="L170">
            <v>893</v>
          </cell>
        </row>
        <row r="171">
          <cell r="A171">
            <v>430170725</v>
          </cell>
          <cell r="B171">
            <v>430170</v>
          </cell>
          <cell r="C171">
            <v>430</v>
          </cell>
          <cell r="D171" t="str">
            <v>ADVANCED MATH AND SCIENCE ACADEMY</v>
          </cell>
          <cell r="E171">
            <v>170</v>
          </cell>
          <cell r="F171" t="str">
            <v>MARLBOROUGH</v>
          </cell>
          <cell r="G171">
            <v>725</v>
          </cell>
          <cell r="H171" t="str">
            <v>NASHOBA</v>
          </cell>
          <cell r="I171">
            <v>138.89933667050758</v>
          </cell>
          <cell r="J171">
            <v>9551</v>
          </cell>
          <cell r="K171">
            <v>3715</v>
          </cell>
          <cell r="L171">
            <v>893</v>
          </cell>
        </row>
        <row r="172">
          <cell r="A172">
            <v>430170730</v>
          </cell>
          <cell r="B172">
            <v>430170</v>
          </cell>
          <cell r="C172">
            <v>430</v>
          </cell>
          <cell r="D172" t="str">
            <v>ADVANCED MATH AND SCIENCE ACADEMY</v>
          </cell>
          <cell r="E172">
            <v>170</v>
          </cell>
          <cell r="F172" t="str">
            <v>MARLBOROUGH</v>
          </cell>
          <cell r="G172">
            <v>730</v>
          </cell>
          <cell r="H172" t="str">
            <v>NORTHBORO SOUTHBORO</v>
          </cell>
          <cell r="I172">
            <v>120.20636055049354</v>
          </cell>
          <cell r="J172">
            <v>10022</v>
          </cell>
          <cell r="K172">
            <v>2025</v>
          </cell>
          <cell r="L172">
            <v>893</v>
          </cell>
        </row>
        <row r="173">
          <cell r="A173">
            <v>430170735</v>
          </cell>
          <cell r="B173">
            <v>430170</v>
          </cell>
          <cell r="C173">
            <v>430</v>
          </cell>
          <cell r="D173" t="str">
            <v>ADVANCED MATH AND SCIENCE ACADEMY</v>
          </cell>
          <cell r="E173">
            <v>170</v>
          </cell>
          <cell r="F173" t="str">
            <v>MARLBOROUGH</v>
          </cell>
          <cell r="G173">
            <v>735</v>
          </cell>
          <cell r="H173" t="str">
            <v>NORTH MIDDLESEX</v>
          </cell>
          <cell r="I173">
            <v>120.19734857012105</v>
          </cell>
          <cell r="J173">
            <v>9425</v>
          </cell>
          <cell r="K173">
            <v>1904</v>
          </cell>
          <cell r="L173">
            <v>893</v>
          </cell>
        </row>
        <row r="174">
          <cell r="A174">
            <v>430170775</v>
          </cell>
          <cell r="B174">
            <v>430170</v>
          </cell>
          <cell r="C174">
            <v>430</v>
          </cell>
          <cell r="D174" t="str">
            <v>ADVANCED MATH AND SCIENCE ACADEMY</v>
          </cell>
          <cell r="E174">
            <v>170</v>
          </cell>
          <cell r="F174" t="str">
            <v>MARLBOROUGH</v>
          </cell>
          <cell r="G174">
            <v>775</v>
          </cell>
          <cell r="H174" t="str">
            <v>WACHUSETT</v>
          </cell>
          <cell r="I174">
            <v>111.34935143057783</v>
          </cell>
          <cell r="J174">
            <v>10555</v>
          </cell>
          <cell r="K174">
            <v>1198</v>
          </cell>
          <cell r="L174">
            <v>893</v>
          </cell>
        </row>
        <row r="175">
          <cell r="A175">
            <v>431149149</v>
          </cell>
          <cell r="B175">
            <v>431149</v>
          </cell>
          <cell r="C175">
            <v>431</v>
          </cell>
          <cell r="D175" t="str">
            <v>COMMUNITY DAY CPS - R. KINGMAN WEBSTER</v>
          </cell>
          <cell r="E175">
            <v>149</v>
          </cell>
          <cell r="F175" t="str">
            <v>LAWRENCE</v>
          </cell>
          <cell r="G175">
            <v>149</v>
          </cell>
          <cell r="H175" t="str">
            <v>LAWRENCE</v>
          </cell>
          <cell r="I175">
            <v>101.1634699698095</v>
          </cell>
          <cell r="J175">
            <v>11555</v>
          </cell>
          <cell r="K175">
            <v>134</v>
          </cell>
          <cell r="L175">
            <v>893</v>
          </cell>
        </row>
        <row r="176">
          <cell r="A176">
            <v>431149181</v>
          </cell>
          <cell r="B176">
            <v>431149</v>
          </cell>
          <cell r="C176">
            <v>431</v>
          </cell>
          <cell r="D176" t="str">
            <v>COMMUNITY DAY CPS - R. KINGMAN WEBSTER</v>
          </cell>
          <cell r="E176">
            <v>149</v>
          </cell>
          <cell r="F176" t="str">
            <v>LAWRENCE</v>
          </cell>
          <cell r="G176">
            <v>181</v>
          </cell>
          <cell r="H176" t="str">
            <v>METHUEN</v>
          </cell>
          <cell r="I176">
            <v>102.78753829371034</v>
          </cell>
          <cell r="J176">
            <v>10488</v>
          </cell>
          <cell r="K176">
            <v>292</v>
          </cell>
          <cell r="L176">
            <v>893</v>
          </cell>
        </row>
        <row r="177">
          <cell r="A177">
            <v>432712020</v>
          </cell>
          <cell r="B177">
            <v>432712</v>
          </cell>
          <cell r="C177">
            <v>432</v>
          </cell>
          <cell r="D177" t="str">
            <v>CAPE COD LIGHTHOUSE</v>
          </cell>
          <cell r="E177">
            <v>712</v>
          </cell>
          <cell r="F177" t="str">
            <v>MONOMOY</v>
          </cell>
          <cell r="G177">
            <v>20</v>
          </cell>
          <cell r="H177" t="str">
            <v>BARNSTABLE</v>
          </cell>
          <cell r="I177">
            <v>117.74741096680901</v>
          </cell>
          <cell r="J177">
            <v>7843</v>
          </cell>
          <cell r="K177">
            <v>1392</v>
          </cell>
          <cell r="L177">
            <v>893</v>
          </cell>
        </row>
        <row r="178">
          <cell r="A178">
            <v>432712036</v>
          </cell>
          <cell r="B178">
            <v>432712</v>
          </cell>
          <cell r="C178">
            <v>432</v>
          </cell>
          <cell r="D178" t="str">
            <v>CAPE COD LIGHTHOUSE</v>
          </cell>
          <cell r="E178">
            <v>712</v>
          </cell>
          <cell r="F178" t="str">
            <v>MONOMOY</v>
          </cell>
          <cell r="G178">
            <v>36</v>
          </cell>
          <cell r="H178" t="str">
            <v>BOURNE</v>
          </cell>
          <cell r="I178">
            <v>130.0040416908102</v>
          </cell>
          <cell r="J178">
            <v>7776</v>
          </cell>
          <cell r="K178">
            <v>2333</v>
          </cell>
          <cell r="L178">
            <v>893</v>
          </cell>
        </row>
        <row r="179">
          <cell r="A179">
            <v>432712172</v>
          </cell>
          <cell r="B179">
            <v>432712</v>
          </cell>
          <cell r="C179">
            <v>432</v>
          </cell>
          <cell r="D179" t="str">
            <v>CAPE COD LIGHTHOUSE</v>
          </cell>
          <cell r="E179">
            <v>712</v>
          </cell>
          <cell r="F179" t="str">
            <v>MONOMOY</v>
          </cell>
          <cell r="G179">
            <v>172</v>
          </cell>
          <cell r="H179" t="str">
            <v>MASHPEE</v>
          </cell>
          <cell r="I179">
            <v>141.4976383786373</v>
          </cell>
          <cell r="J179">
            <v>7776</v>
          </cell>
          <cell r="K179">
            <v>3227</v>
          </cell>
          <cell r="L179">
            <v>893</v>
          </cell>
        </row>
        <row r="180">
          <cell r="A180">
            <v>432712242</v>
          </cell>
          <cell r="B180">
            <v>432712</v>
          </cell>
          <cell r="C180">
            <v>432</v>
          </cell>
          <cell r="D180" t="str">
            <v>CAPE COD LIGHTHOUSE</v>
          </cell>
          <cell r="E180">
            <v>712</v>
          </cell>
          <cell r="F180" t="str">
            <v>MONOMOY</v>
          </cell>
          <cell r="G180">
            <v>242</v>
          </cell>
          <cell r="H180" t="str">
            <v>PROVINCETOWN</v>
          </cell>
          <cell r="I180">
            <v>354.10407666120477</v>
          </cell>
          <cell r="J180">
            <v>7776</v>
          </cell>
          <cell r="K180">
            <v>19759</v>
          </cell>
          <cell r="L180">
            <v>893</v>
          </cell>
        </row>
        <row r="181">
          <cell r="A181">
            <v>432712261</v>
          </cell>
          <cell r="B181">
            <v>432712</v>
          </cell>
          <cell r="C181">
            <v>432</v>
          </cell>
          <cell r="D181" t="str">
            <v>CAPE COD LIGHTHOUSE</v>
          </cell>
          <cell r="E181">
            <v>712</v>
          </cell>
          <cell r="F181" t="str">
            <v>MONOMOY</v>
          </cell>
          <cell r="G181">
            <v>261</v>
          </cell>
          <cell r="H181" t="str">
            <v>SANDWICH</v>
          </cell>
          <cell r="I181">
            <v>134.08961796340699</v>
          </cell>
          <cell r="J181">
            <v>8156</v>
          </cell>
          <cell r="K181">
            <v>2780</v>
          </cell>
          <cell r="L181">
            <v>893</v>
          </cell>
        </row>
        <row r="182">
          <cell r="A182">
            <v>432712300</v>
          </cell>
          <cell r="B182">
            <v>432712</v>
          </cell>
          <cell r="C182">
            <v>432</v>
          </cell>
          <cell r="D182" t="str">
            <v>CAPE COD LIGHTHOUSE</v>
          </cell>
          <cell r="E182">
            <v>712</v>
          </cell>
          <cell r="F182" t="str">
            <v>MONOMOY</v>
          </cell>
          <cell r="G182">
            <v>300</v>
          </cell>
          <cell r="H182" t="str">
            <v>TRURO</v>
          </cell>
          <cell r="I182">
            <v>258.72235272015627</v>
          </cell>
          <cell r="J182">
            <v>7776</v>
          </cell>
          <cell r="K182">
            <v>12342</v>
          </cell>
          <cell r="L182">
            <v>893</v>
          </cell>
        </row>
        <row r="183">
          <cell r="A183">
            <v>432712645</v>
          </cell>
          <cell r="B183">
            <v>432712</v>
          </cell>
          <cell r="C183">
            <v>432</v>
          </cell>
          <cell r="D183" t="str">
            <v>CAPE COD LIGHTHOUSE</v>
          </cell>
          <cell r="E183">
            <v>712</v>
          </cell>
          <cell r="F183" t="str">
            <v>MONOMOY</v>
          </cell>
          <cell r="G183">
            <v>645</v>
          </cell>
          <cell r="H183" t="str">
            <v>DENNIS YARMOUTH</v>
          </cell>
          <cell r="I183">
            <v>134.95050600530158</v>
          </cell>
          <cell r="J183">
            <v>8052</v>
          </cell>
          <cell r="K183">
            <v>2814</v>
          </cell>
          <cell r="L183">
            <v>893</v>
          </cell>
        </row>
        <row r="184">
          <cell r="A184">
            <v>432712660</v>
          </cell>
          <cell r="B184">
            <v>432712</v>
          </cell>
          <cell r="C184">
            <v>432</v>
          </cell>
          <cell r="D184" t="str">
            <v>CAPE COD LIGHTHOUSE</v>
          </cell>
          <cell r="E184">
            <v>712</v>
          </cell>
          <cell r="F184" t="str">
            <v>MONOMOY</v>
          </cell>
          <cell r="G184">
            <v>660</v>
          </cell>
          <cell r="H184" t="str">
            <v>NAUSET</v>
          </cell>
          <cell r="I184">
            <v>187.77502275336477</v>
          </cell>
          <cell r="J184">
            <v>8250</v>
          </cell>
          <cell r="K184">
            <v>7241</v>
          </cell>
          <cell r="L184">
            <v>893</v>
          </cell>
        </row>
        <row r="185">
          <cell r="A185">
            <v>432712712</v>
          </cell>
          <cell r="B185">
            <v>432712</v>
          </cell>
          <cell r="C185">
            <v>432</v>
          </cell>
          <cell r="D185" t="str">
            <v>CAPE COD LIGHTHOUSE</v>
          </cell>
          <cell r="E185">
            <v>712</v>
          </cell>
          <cell r="F185" t="str">
            <v>MONOMOY</v>
          </cell>
          <cell r="G185">
            <v>712</v>
          </cell>
          <cell r="H185" t="str">
            <v>MONOMOY</v>
          </cell>
          <cell r="I185">
            <v>151.61321837281901</v>
          </cell>
          <cell r="J185">
            <v>8320</v>
          </cell>
          <cell r="K185">
            <v>4294</v>
          </cell>
          <cell r="L185">
            <v>893</v>
          </cell>
        </row>
        <row r="186">
          <cell r="A186">
            <v>435301031</v>
          </cell>
          <cell r="B186">
            <v>435301</v>
          </cell>
          <cell r="C186">
            <v>435</v>
          </cell>
          <cell r="D186" t="str">
            <v>INNOVATION ACADEMY</v>
          </cell>
          <cell r="E186">
            <v>301</v>
          </cell>
          <cell r="F186" t="str">
            <v>TYNGSBOROUGH</v>
          </cell>
          <cell r="G186">
            <v>31</v>
          </cell>
          <cell r="H186" t="str">
            <v>BILLERICA</v>
          </cell>
          <cell r="I186">
            <v>131.89272577390918</v>
          </cell>
          <cell r="J186">
            <v>8864</v>
          </cell>
          <cell r="K186">
            <v>2827</v>
          </cell>
          <cell r="L186">
            <v>893</v>
          </cell>
        </row>
        <row r="187">
          <cell r="A187">
            <v>435301048</v>
          </cell>
          <cell r="B187">
            <v>435301</v>
          </cell>
          <cell r="C187">
            <v>435</v>
          </cell>
          <cell r="D187" t="str">
            <v>INNOVATION ACADEMY</v>
          </cell>
          <cell r="E187">
            <v>301</v>
          </cell>
          <cell r="F187" t="str">
            <v>TYNGSBOROUGH</v>
          </cell>
          <cell r="G187">
            <v>48</v>
          </cell>
          <cell r="H187" t="str">
            <v>BURLINGTON</v>
          </cell>
          <cell r="I187">
            <v>154.56764212380955</v>
          </cell>
          <cell r="J187">
            <v>9465</v>
          </cell>
          <cell r="K187">
            <v>5165</v>
          </cell>
          <cell r="L187">
            <v>893</v>
          </cell>
        </row>
        <row r="188">
          <cell r="A188">
            <v>435301056</v>
          </cell>
          <cell r="B188">
            <v>435301</v>
          </cell>
          <cell r="C188">
            <v>435</v>
          </cell>
          <cell r="D188" t="str">
            <v>INNOVATION ACADEMY</v>
          </cell>
          <cell r="E188">
            <v>301</v>
          </cell>
          <cell r="F188" t="str">
            <v>TYNGSBOROUGH</v>
          </cell>
          <cell r="G188">
            <v>56</v>
          </cell>
          <cell r="H188" t="str">
            <v>CHELMSFORD</v>
          </cell>
          <cell r="I188">
            <v>116.60870539905883</v>
          </cell>
          <cell r="J188">
            <v>8614</v>
          </cell>
          <cell r="K188">
            <v>1431</v>
          </cell>
          <cell r="L188">
            <v>893</v>
          </cell>
        </row>
        <row r="189">
          <cell r="A189">
            <v>435301067</v>
          </cell>
          <cell r="B189">
            <v>435301</v>
          </cell>
          <cell r="C189">
            <v>435</v>
          </cell>
          <cell r="D189" t="str">
            <v>INNOVATION ACADEMY</v>
          </cell>
          <cell r="E189">
            <v>301</v>
          </cell>
          <cell r="F189" t="str">
            <v>TYNGSBOROUGH</v>
          </cell>
          <cell r="G189">
            <v>67</v>
          </cell>
          <cell r="H189" t="str">
            <v>CONCORD</v>
          </cell>
          <cell r="I189">
            <v>175.95699358945402</v>
          </cell>
          <cell r="J189">
            <v>11198</v>
          </cell>
          <cell r="K189">
            <v>8506</v>
          </cell>
          <cell r="L189">
            <v>893</v>
          </cell>
        </row>
        <row r="190">
          <cell r="A190">
            <v>435301079</v>
          </cell>
          <cell r="B190">
            <v>435301</v>
          </cell>
          <cell r="C190">
            <v>435</v>
          </cell>
          <cell r="D190" t="str">
            <v>INNOVATION ACADEMY</v>
          </cell>
          <cell r="E190">
            <v>301</v>
          </cell>
          <cell r="F190" t="str">
            <v>TYNGSBOROUGH</v>
          </cell>
          <cell r="G190">
            <v>79</v>
          </cell>
          <cell r="H190" t="str">
            <v>DRACUT</v>
          </cell>
          <cell r="I190">
            <v>100</v>
          </cell>
          <cell r="J190">
            <v>8786</v>
          </cell>
          <cell r="K190">
            <v>0</v>
          </cell>
          <cell r="L190">
            <v>893</v>
          </cell>
        </row>
        <row r="191">
          <cell r="A191">
            <v>435301149</v>
          </cell>
          <cell r="B191">
            <v>435301</v>
          </cell>
          <cell r="C191">
            <v>435</v>
          </cell>
          <cell r="D191" t="str">
            <v>INNOVATION ACADEMY</v>
          </cell>
          <cell r="E191">
            <v>301</v>
          </cell>
          <cell r="F191" t="str">
            <v>TYNGSBOROUGH</v>
          </cell>
          <cell r="G191">
            <v>149</v>
          </cell>
          <cell r="H191" t="str">
            <v>LAWRENCE</v>
          </cell>
          <cell r="I191">
            <v>101.1634699698095</v>
          </cell>
          <cell r="J191">
            <v>9465</v>
          </cell>
          <cell r="K191">
            <v>110</v>
          </cell>
          <cell r="L191">
            <v>893</v>
          </cell>
        </row>
        <row r="192">
          <cell r="A192">
            <v>435301155</v>
          </cell>
          <cell r="B192">
            <v>435301</v>
          </cell>
          <cell r="C192">
            <v>435</v>
          </cell>
          <cell r="D192" t="str">
            <v>INNOVATION ACADEMY</v>
          </cell>
          <cell r="E192">
            <v>301</v>
          </cell>
          <cell r="F192" t="str">
            <v>TYNGSBOROUGH</v>
          </cell>
          <cell r="G192">
            <v>155</v>
          </cell>
          <cell r="H192" t="str">
            <v>LEXINGTON</v>
          </cell>
          <cell r="I192">
            <v>162.09663051089683</v>
          </cell>
          <cell r="J192">
            <v>8620</v>
          </cell>
          <cell r="K192">
            <v>5353</v>
          </cell>
          <cell r="L192">
            <v>893</v>
          </cell>
        </row>
        <row r="193">
          <cell r="A193">
            <v>435301160</v>
          </cell>
          <cell r="B193">
            <v>435301</v>
          </cell>
          <cell r="C193">
            <v>435</v>
          </cell>
          <cell r="D193" t="str">
            <v>INNOVATION ACADEMY</v>
          </cell>
          <cell r="E193">
            <v>301</v>
          </cell>
          <cell r="F193" t="str">
            <v>TYNGSBOROUGH</v>
          </cell>
          <cell r="G193">
            <v>160</v>
          </cell>
          <cell r="H193" t="str">
            <v>LOWELL</v>
          </cell>
          <cell r="I193">
            <v>100</v>
          </cell>
          <cell r="J193">
            <v>9354</v>
          </cell>
          <cell r="K193">
            <v>0</v>
          </cell>
          <cell r="L193">
            <v>893</v>
          </cell>
        </row>
        <row r="194">
          <cell r="A194">
            <v>435301181</v>
          </cell>
          <cell r="B194">
            <v>435301</v>
          </cell>
          <cell r="C194">
            <v>435</v>
          </cell>
          <cell r="D194" t="str">
            <v>INNOVATION ACADEMY</v>
          </cell>
          <cell r="E194">
            <v>301</v>
          </cell>
          <cell r="F194" t="str">
            <v>TYNGSBOROUGH</v>
          </cell>
          <cell r="G194">
            <v>181</v>
          </cell>
          <cell r="H194" t="str">
            <v>METHUEN</v>
          </cell>
          <cell r="I194">
            <v>102.78753829371034</v>
          </cell>
          <cell r="J194">
            <v>9465</v>
          </cell>
          <cell r="K194">
            <v>264</v>
          </cell>
          <cell r="L194">
            <v>893</v>
          </cell>
        </row>
        <row r="195">
          <cell r="A195">
            <v>435301295</v>
          </cell>
          <cell r="B195">
            <v>435301</v>
          </cell>
          <cell r="C195">
            <v>435</v>
          </cell>
          <cell r="D195" t="str">
            <v>INNOVATION ACADEMY</v>
          </cell>
          <cell r="E195">
            <v>301</v>
          </cell>
          <cell r="F195" t="str">
            <v>TYNGSBOROUGH</v>
          </cell>
          <cell r="G195">
            <v>295</v>
          </cell>
          <cell r="H195" t="str">
            <v>TEWKSBURY</v>
          </cell>
          <cell r="I195">
            <v>126.02267955757027</v>
          </cell>
          <cell r="J195">
            <v>8865</v>
          </cell>
          <cell r="K195">
            <v>2307</v>
          </cell>
          <cell r="L195">
            <v>893</v>
          </cell>
        </row>
        <row r="196">
          <cell r="A196">
            <v>435301301</v>
          </cell>
          <cell r="B196">
            <v>435301</v>
          </cell>
          <cell r="C196">
            <v>435</v>
          </cell>
          <cell r="D196" t="str">
            <v>INNOVATION ACADEMY</v>
          </cell>
          <cell r="E196">
            <v>301</v>
          </cell>
          <cell r="F196" t="str">
            <v>TYNGSBOROUGH</v>
          </cell>
          <cell r="G196">
            <v>301</v>
          </cell>
          <cell r="H196" t="str">
            <v>TYNGSBOROUGH</v>
          </cell>
          <cell r="I196">
            <v>120.51301099460785</v>
          </cell>
          <cell r="J196">
            <v>9109</v>
          </cell>
          <cell r="K196">
            <v>1869</v>
          </cell>
          <cell r="L196">
            <v>893</v>
          </cell>
        </row>
        <row r="197">
          <cell r="A197">
            <v>435301326</v>
          </cell>
          <cell r="B197">
            <v>435301</v>
          </cell>
          <cell r="C197">
            <v>435</v>
          </cell>
          <cell r="D197" t="str">
            <v>INNOVATION ACADEMY</v>
          </cell>
          <cell r="E197">
            <v>301</v>
          </cell>
          <cell r="F197" t="str">
            <v>TYNGSBOROUGH</v>
          </cell>
          <cell r="G197">
            <v>326</v>
          </cell>
          <cell r="H197" t="str">
            <v>WESTFORD</v>
          </cell>
          <cell r="I197">
            <v>122.72175061734931</v>
          </cell>
          <cell r="J197">
            <v>8808</v>
          </cell>
          <cell r="K197">
            <v>2001</v>
          </cell>
          <cell r="L197">
            <v>893</v>
          </cell>
        </row>
        <row r="198">
          <cell r="A198">
            <v>435301342</v>
          </cell>
          <cell r="B198">
            <v>435301</v>
          </cell>
          <cell r="C198">
            <v>435</v>
          </cell>
          <cell r="D198" t="str">
            <v>INNOVATION ACADEMY</v>
          </cell>
          <cell r="E198">
            <v>301</v>
          </cell>
          <cell r="F198" t="str">
            <v>TYNGSBOROUGH</v>
          </cell>
          <cell r="G198">
            <v>342</v>
          </cell>
          <cell r="H198" t="str">
            <v>WILMINGTON</v>
          </cell>
          <cell r="I198">
            <v>139.95273600331362</v>
          </cell>
          <cell r="J198">
            <v>9465</v>
          </cell>
          <cell r="K198">
            <v>3782</v>
          </cell>
          <cell r="L198">
            <v>893</v>
          </cell>
        </row>
        <row r="199">
          <cell r="A199">
            <v>435301600</v>
          </cell>
          <cell r="B199">
            <v>435301</v>
          </cell>
          <cell r="C199">
            <v>435</v>
          </cell>
          <cell r="D199" t="str">
            <v>INNOVATION ACADEMY</v>
          </cell>
          <cell r="E199">
            <v>301</v>
          </cell>
          <cell r="F199" t="str">
            <v>TYNGSBOROUGH</v>
          </cell>
          <cell r="G199">
            <v>600</v>
          </cell>
          <cell r="H199" t="str">
            <v>ACTON BOXBOROUGH</v>
          </cell>
          <cell r="I199">
            <v>121.78434940588549</v>
          </cell>
          <cell r="J199">
            <v>9465</v>
          </cell>
          <cell r="K199">
            <v>2062</v>
          </cell>
          <cell r="L199">
            <v>893</v>
          </cell>
        </row>
        <row r="200">
          <cell r="A200">
            <v>435301615</v>
          </cell>
          <cell r="B200">
            <v>435301</v>
          </cell>
          <cell r="C200">
            <v>435</v>
          </cell>
          <cell r="D200" t="str">
            <v>INNOVATION ACADEMY</v>
          </cell>
          <cell r="E200">
            <v>301</v>
          </cell>
          <cell r="F200" t="str">
            <v>TYNGSBOROUGH</v>
          </cell>
          <cell r="G200">
            <v>615</v>
          </cell>
          <cell r="H200" t="str">
            <v>ATHOL ROYALSTON</v>
          </cell>
          <cell r="I200">
            <v>112.87615917073799</v>
          </cell>
          <cell r="J200">
            <v>9465</v>
          </cell>
          <cell r="K200">
            <v>1219</v>
          </cell>
          <cell r="L200">
            <v>893</v>
          </cell>
        </row>
        <row r="201">
          <cell r="A201">
            <v>435301640</v>
          </cell>
          <cell r="B201">
            <v>435301</v>
          </cell>
          <cell r="C201">
            <v>435</v>
          </cell>
          <cell r="D201" t="str">
            <v>INNOVATION ACADEMY</v>
          </cell>
          <cell r="E201">
            <v>301</v>
          </cell>
          <cell r="F201" t="str">
            <v>TYNGSBOROUGH</v>
          </cell>
          <cell r="G201">
            <v>640</v>
          </cell>
          <cell r="H201" t="str">
            <v>CONCORD CARLISLE</v>
          </cell>
          <cell r="I201">
            <v>166.24938286041458</v>
          </cell>
          <cell r="J201">
            <v>10848</v>
          </cell>
          <cell r="K201">
            <v>7187</v>
          </cell>
          <cell r="L201">
            <v>893</v>
          </cell>
        </row>
        <row r="202">
          <cell r="A202">
            <v>435301673</v>
          </cell>
          <cell r="B202">
            <v>435301</v>
          </cell>
          <cell r="C202">
            <v>435</v>
          </cell>
          <cell r="D202" t="str">
            <v>INNOVATION ACADEMY</v>
          </cell>
          <cell r="E202">
            <v>301</v>
          </cell>
          <cell r="F202" t="str">
            <v>TYNGSBOROUGH</v>
          </cell>
          <cell r="G202">
            <v>673</v>
          </cell>
          <cell r="H202" t="str">
            <v>GROTON DUNSTABLE</v>
          </cell>
          <cell r="I202">
            <v>123.9853809130062</v>
          </cell>
          <cell r="J202">
            <v>8733</v>
          </cell>
          <cell r="K202">
            <v>2095</v>
          </cell>
          <cell r="L202">
            <v>893</v>
          </cell>
        </row>
        <row r="203">
          <cell r="A203">
            <v>435301725</v>
          </cell>
          <cell r="B203">
            <v>435301</v>
          </cell>
          <cell r="C203">
            <v>435</v>
          </cell>
          <cell r="D203" t="str">
            <v>INNOVATION ACADEMY</v>
          </cell>
          <cell r="E203">
            <v>301</v>
          </cell>
          <cell r="F203" t="str">
            <v>TYNGSBOROUGH</v>
          </cell>
          <cell r="G203">
            <v>725</v>
          </cell>
          <cell r="H203" t="str">
            <v>NASHOBA</v>
          </cell>
          <cell r="I203">
            <v>138.89933667050758</v>
          </cell>
          <cell r="J203">
            <v>9465</v>
          </cell>
          <cell r="K203">
            <v>3682</v>
          </cell>
          <cell r="L203">
            <v>893</v>
          </cell>
        </row>
        <row r="204">
          <cell r="A204">
            <v>435301735</v>
          </cell>
          <cell r="B204">
            <v>435301</v>
          </cell>
          <cell r="C204">
            <v>435</v>
          </cell>
          <cell r="D204" t="str">
            <v>INNOVATION ACADEMY</v>
          </cell>
          <cell r="E204">
            <v>301</v>
          </cell>
          <cell r="F204" t="str">
            <v>TYNGSBOROUGH</v>
          </cell>
          <cell r="G204">
            <v>735</v>
          </cell>
          <cell r="H204" t="str">
            <v>NORTH MIDDLESEX</v>
          </cell>
          <cell r="I204">
            <v>120.19734857012105</v>
          </cell>
          <cell r="J204">
            <v>9465</v>
          </cell>
          <cell r="K204">
            <v>1912</v>
          </cell>
          <cell r="L204">
            <v>893</v>
          </cell>
        </row>
        <row r="205">
          <cell r="A205">
            <v>436049001</v>
          </cell>
          <cell r="B205">
            <v>436049</v>
          </cell>
          <cell r="C205">
            <v>436</v>
          </cell>
          <cell r="D205" t="str">
            <v>COMMUNITY CHARTER SCHOOL OF CAMBRIDGE</v>
          </cell>
          <cell r="E205">
            <v>49</v>
          </cell>
          <cell r="F205" t="str">
            <v>CAMBRIDGE</v>
          </cell>
          <cell r="G205">
            <v>1</v>
          </cell>
          <cell r="H205" t="str">
            <v>ABINGTON</v>
          </cell>
          <cell r="I205">
            <v>118.50084528183878</v>
          </cell>
          <cell r="J205">
            <v>10150</v>
          </cell>
          <cell r="K205">
            <v>1878</v>
          </cell>
          <cell r="L205">
            <v>893</v>
          </cell>
        </row>
        <row r="206">
          <cell r="A206">
            <v>436049010</v>
          </cell>
          <cell r="B206">
            <v>436049</v>
          </cell>
          <cell r="C206">
            <v>436</v>
          </cell>
          <cell r="D206" t="str">
            <v>COMMUNITY CHARTER SCHOOL OF CAMBRIDGE</v>
          </cell>
          <cell r="E206">
            <v>49</v>
          </cell>
          <cell r="F206" t="str">
            <v>CAMBRIDGE</v>
          </cell>
          <cell r="G206">
            <v>10</v>
          </cell>
          <cell r="H206" t="str">
            <v>ARLINGTON</v>
          </cell>
          <cell r="I206">
            <v>123.25010531099136</v>
          </cell>
          <cell r="J206">
            <v>9242</v>
          </cell>
          <cell r="K206">
            <v>2149</v>
          </cell>
          <cell r="L206">
            <v>893</v>
          </cell>
        </row>
        <row r="207">
          <cell r="A207">
            <v>436049035</v>
          </cell>
          <cell r="B207">
            <v>436049</v>
          </cell>
          <cell r="C207">
            <v>436</v>
          </cell>
          <cell r="D207" t="str">
            <v>COMMUNITY CHARTER SCHOOL OF CAMBRIDGE</v>
          </cell>
          <cell r="E207">
            <v>49</v>
          </cell>
          <cell r="F207" t="str">
            <v>CAMBRIDGE</v>
          </cell>
          <cell r="G207">
            <v>35</v>
          </cell>
          <cell r="H207" t="str">
            <v>BOSTON</v>
          </cell>
          <cell r="I207">
            <v>122.98273473602652</v>
          </cell>
          <cell r="J207">
            <v>11200</v>
          </cell>
          <cell r="K207">
            <v>2574</v>
          </cell>
          <cell r="L207">
            <v>893</v>
          </cell>
        </row>
        <row r="208">
          <cell r="A208">
            <v>436049044</v>
          </cell>
          <cell r="B208">
            <v>436049</v>
          </cell>
          <cell r="C208">
            <v>436</v>
          </cell>
          <cell r="D208" t="str">
            <v>COMMUNITY CHARTER SCHOOL OF CAMBRIDGE</v>
          </cell>
          <cell r="E208">
            <v>49</v>
          </cell>
          <cell r="F208" t="str">
            <v>CAMBRIDGE</v>
          </cell>
          <cell r="G208">
            <v>44</v>
          </cell>
          <cell r="H208" t="str">
            <v>BROCKTON</v>
          </cell>
          <cell r="I208">
            <v>102.23073205016901</v>
          </cell>
          <cell r="J208">
            <v>11144</v>
          </cell>
          <cell r="K208">
            <v>249</v>
          </cell>
          <cell r="L208">
            <v>893</v>
          </cell>
        </row>
        <row r="209">
          <cell r="A209">
            <v>436049049</v>
          </cell>
          <cell r="B209">
            <v>436049</v>
          </cell>
          <cell r="C209">
            <v>436</v>
          </cell>
          <cell r="D209" t="str">
            <v>COMMUNITY CHARTER SCHOOL OF CAMBRIDGE</v>
          </cell>
          <cell r="E209">
            <v>49</v>
          </cell>
          <cell r="F209" t="str">
            <v>CAMBRIDGE</v>
          </cell>
          <cell r="G209">
            <v>49</v>
          </cell>
          <cell r="H209" t="str">
            <v>CAMBRIDGE</v>
          </cell>
          <cell r="I209">
            <v>217.0424834033962</v>
          </cell>
          <cell r="J209">
            <v>11346</v>
          </cell>
          <cell r="K209">
            <v>13280</v>
          </cell>
          <cell r="L209">
            <v>893</v>
          </cell>
        </row>
        <row r="210">
          <cell r="A210">
            <v>436049057</v>
          </cell>
          <cell r="B210">
            <v>436049</v>
          </cell>
          <cell r="C210">
            <v>436</v>
          </cell>
          <cell r="D210" t="str">
            <v>COMMUNITY CHARTER SCHOOL OF CAMBRIDGE</v>
          </cell>
          <cell r="E210">
            <v>49</v>
          </cell>
          <cell r="F210" t="str">
            <v>CAMBRIDGE</v>
          </cell>
          <cell r="G210">
            <v>57</v>
          </cell>
          <cell r="H210" t="str">
            <v>CHELSEA</v>
          </cell>
          <cell r="I210">
            <v>101.82435678167916</v>
          </cell>
          <cell r="J210">
            <v>10841</v>
          </cell>
          <cell r="K210">
            <v>198</v>
          </cell>
          <cell r="L210">
            <v>893</v>
          </cell>
        </row>
        <row r="211">
          <cell r="A211">
            <v>436049093</v>
          </cell>
          <cell r="B211">
            <v>436049</v>
          </cell>
          <cell r="C211">
            <v>436</v>
          </cell>
          <cell r="D211" t="str">
            <v>COMMUNITY CHARTER SCHOOL OF CAMBRIDGE</v>
          </cell>
          <cell r="E211">
            <v>49</v>
          </cell>
          <cell r="F211" t="str">
            <v>CAMBRIDGE</v>
          </cell>
          <cell r="G211">
            <v>93</v>
          </cell>
          <cell r="H211" t="str">
            <v>EVERETT</v>
          </cell>
          <cell r="I211">
            <v>101.9123161552393</v>
          </cell>
          <cell r="J211">
            <v>11651</v>
          </cell>
          <cell r="K211">
            <v>223</v>
          </cell>
          <cell r="L211">
            <v>893</v>
          </cell>
        </row>
        <row r="212">
          <cell r="A212">
            <v>436049149</v>
          </cell>
          <cell r="B212">
            <v>436049</v>
          </cell>
          <cell r="C212">
            <v>436</v>
          </cell>
          <cell r="D212" t="str">
            <v>COMMUNITY CHARTER SCHOOL OF CAMBRIDGE</v>
          </cell>
          <cell r="E212">
            <v>49</v>
          </cell>
          <cell r="F212" t="str">
            <v>CAMBRIDGE</v>
          </cell>
          <cell r="G212">
            <v>149</v>
          </cell>
          <cell r="H212" t="str">
            <v>LAWRENCE</v>
          </cell>
          <cell r="I212">
            <v>101.1634699698095</v>
          </cell>
          <cell r="J212">
            <v>9242</v>
          </cell>
          <cell r="K212">
            <v>108</v>
          </cell>
          <cell r="L212">
            <v>893</v>
          </cell>
        </row>
        <row r="213">
          <cell r="A213">
            <v>436049163</v>
          </cell>
          <cell r="B213">
            <v>436049</v>
          </cell>
          <cell r="C213">
            <v>436</v>
          </cell>
          <cell r="D213" t="str">
            <v>COMMUNITY CHARTER SCHOOL OF CAMBRIDGE</v>
          </cell>
          <cell r="E213">
            <v>49</v>
          </cell>
          <cell r="F213" t="str">
            <v>CAMBRIDGE</v>
          </cell>
          <cell r="G213">
            <v>163</v>
          </cell>
          <cell r="H213" t="str">
            <v>LYNN</v>
          </cell>
          <cell r="I213">
            <v>100</v>
          </cell>
          <cell r="J213">
            <v>11118</v>
          </cell>
          <cell r="K213">
            <v>0</v>
          </cell>
          <cell r="L213">
            <v>893</v>
          </cell>
        </row>
        <row r="214">
          <cell r="A214">
            <v>436049165</v>
          </cell>
          <cell r="B214">
            <v>436049</v>
          </cell>
          <cell r="C214">
            <v>436</v>
          </cell>
          <cell r="D214" t="str">
            <v>COMMUNITY CHARTER SCHOOL OF CAMBRIDGE</v>
          </cell>
          <cell r="E214">
            <v>49</v>
          </cell>
          <cell r="F214" t="str">
            <v>CAMBRIDGE</v>
          </cell>
          <cell r="G214">
            <v>165</v>
          </cell>
          <cell r="H214" t="str">
            <v>MALDEN</v>
          </cell>
          <cell r="I214">
            <v>101.60157069070341</v>
          </cell>
          <cell r="J214">
            <v>11316</v>
          </cell>
          <cell r="K214">
            <v>181</v>
          </cell>
          <cell r="L214">
            <v>893</v>
          </cell>
        </row>
        <row r="215">
          <cell r="A215">
            <v>436049176</v>
          </cell>
          <cell r="B215">
            <v>436049</v>
          </cell>
          <cell r="C215">
            <v>436</v>
          </cell>
          <cell r="D215" t="str">
            <v>COMMUNITY CHARTER SCHOOL OF CAMBRIDGE</v>
          </cell>
          <cell r="E215">
            <v>49</v>
          </cell>
          <cell r="F215" t="str">
            <v>CAMBRIDGE</v>
          </cell>
          <cell r="G215">
            <v>176</v>
          </cell>
          <cell r="H215" t="str">
            <v>MEDFORD</v>
          </cell>
          <cell r="I215">
            <v>120.98157604189572</v>
          </cell>
          <cell r="J215">
            <v>11276</v>
          </cell>
          <cell r="K215">
            <v>2366</v>
          </cell>
          <cell r="L215">
            <v>893</v>
          </cell>
        </row>
        <row r="216">
          <cell r="A216">
            <v>436049189</v>
          </cell>
          <cell r="B216">
            <v>436049</v>
          </cell>
          <cell r="C216">
            <v>436</v>
          </cell>
          <cell r="D216" t="str">
            <v>COMMUNITY CHARTER SCHOOL OF CAMBRIDGE</v>
          </cell>
          <cell r="E216">
            <v>49</v>
          </cell>
          <cell r="F216" t="str">
            <v>CAMBRIDGE</v>
          </cell>
          <cell r="G216">
            <v>189</v>
          </cell>
          <cell r="H216" t="str">
            <v>MILTON</v>
          </cell>
          <cell r="I216">
            <v>124.11061456142482</v>
          </cell>
          <cell r="J216">
            <v>10150</v>
          </cell>
          <cell r="K216">
            <v>2447</v>
          </cell>
          <cell r="L216">
            <v>893</v>
          </cell>
        </row>
        <row r="217">
          <cell r="A217">
            <v>436049244</v>
          </cell>
          <cell r="B217">
            <v>436049</v>
          </cell>
          <cell r="C217">
            <v>436</v>
          </cell>
          <cell r="D217" t="str">
            <v>COMMUNITY CHARTER SCHOOL OF CAMBRIDGE</v>
          </cell>
          <cell r="E217">
            <v>49</v>
          </cell>
          <cell r="F217" t="str">
            <v>CAMBRIDGE</v>
          </cell>
          <cell r="G217">
            <v>244</v>
          </cell>
          <cell r="H217" t="str">
            <v>RANDOLPH</v>
          </cell>
          <cell r="I217">
            <v>131.29012796479407</v>
          </cell>
          <cell r="J217">
            <v>10091</v>
          </cell>
          <cell r="K217">
            <v>3157</v>
          </cell>
          <cell r="L217">
            <v>893</v>
          </cell>
        </row>
        <row r="218">
          <cell r="A218">
            <v>436049248</v>
          </cell>
          <cell r="B218">
            <v>436049</v>
          </cell>
          <cell r="C218">
            <v>436</v>
          </cell>
          <cell r="D218" t="str">
            <v>COMMUNITY CHARTER SCHOOL OF CAMBRIDGE</v>
          </cell>
          <cell r="E218">
            <v>49</v>
          </cell>
          <cell r="F218" t="str">
            <v>CAMBRIDGE</v>
          </cell>
          <cell r="G218">
            <v>248</v>
          </cell>
          <cell r="H218" t="str">
            <v>REVERE</v>
          </cell>
          <cell r="I218">
            <v>106.73917932015627</v>
          </cell>
          <cell r="J218">
            <v>12315</v>
          </cell>
          <cell r="K218">
            <v>830</v>
          </cell>
          <cell r="L218">
            <v>893</v>
          </cell>
        </row>
        <row r="219">
          <cell r="A219">
            <v>436049258</v>
          </cell>
          <cell r="B219">
            <v>436049</v>
          </cell>
          <cell r="C219">
            <v>436</v>
          </cell>
          <cell r="D219" t="str">
            <v>COMMUNITY CHARTER SCHOOL OF CAMBRIDGE</v>
          </cell>
          <cell r="E219">
            <v>49</v>
          </cell>
          <cell r="F219" t="str">
            <v>CAMBRIDGE</v>
          </cell>
          <cell r="G219">
            <v>258</v>
          </cell>
          <cell r="H219" t="str">
            <v>SALEM</v>
          </cell>
          <cell r="I219">
            <v>124.8884356061865</v>
          </cell>
          <cell r="J219">
            <v>10150</v>
          </cell>
          <cell r="K219">
            <v>2526</v>
          </cell>
          <cell r="L219">
            <v>893</v>
          </cell>
        </row>
        <row r="220">
          <cell r="A220">
            <v>436049262</v>
          </cell>
          <cell r="B220">
            <v>436049</v>
          </cell>
          <cell r="C220">
            <v>436</v>
          </cell>
          <cell r="D220" t="str">
            <v>COMMUNITY CHARTER SCHOOL OF CAMBRIDGE</v>
          </cell>
          <cell r="E220">
            <v>49</v>
          </cell>
          <cell r="F220" t="str">
            <v>CAMBRIDGE</v>
          </cell>
          <cell r="G220">
            <v>262</v>
          </cell>
          <cell r="H220" t="str">
            <v>SAUGUS</v>
          </cell>
          <cell r="I220">
            <v>129.9789538606957</v>
          </cell>
          <cell r="J220">
            <v>8335</v>
          </cell>
          <cell r="K220">
            <v>2499</v>
          </cell>
          <cell r="L220">
            <v>893</v>
          </cell>
        </row>
        <row r="221">
          <cell r="A221">
            <v>436049274</v>
          </cell>
          <cell r="B221">
            <v>436049</v>
          </cell>
          <cell r="C221">
            <v>436</v>
          </cell>
          <cell r="D221" t="str">
            <v>COMMUNITY CHARTER SCHOOL OF CAMBRIDGE</v>
          </cell>
          <cell r="E221">
            <v>49</v>
          </cell>
          <cell r="F221" t="str">
            <v>CAMBRIDGE</v>
          </cell>
          <cell r="G221">
            <v>274</v>
          </cell>
          <cell r="H221" t="str">
            <v>SOMERVILLE</v>
          </cell>
          <cell r="I221">
            <v>126.98059859810604</v>
          </cell>
          <cell r="J221">
            <v>8335</v>
          </cell>
          <cell r="K221">
            <v>2249</v>
          </cell>
          <cell r="L221">
            <v>893</v>
          </cell>
        </row>
        <row r="222">
          <cell r="A222">
            <v>436049284</v>
          </cell>
          <cell r="B222">
            <v>436049</v>
          </cell>
          <cell r="C222">
            <v>436</v>
          </cell>
          <cell r="D222" t="str">
            <v>COMMUNITY CHARTER SCHOOL OF CAMBRIDGE</v>
          </cell>
          <cell r="E222">
            <v>49</v>
          </cell>
          <cell r="F222" t="str">
            <v>CAMBRIDGE</v>
          </cell>
          <cell r="G222">
            <v>284</v>
          </cell>
          <cell r="H222" t="str">
            <v>STONEHAM</v>
          </cell>
          <cell r="I222">
            <v>129.08058170821829</v>
          </cell>
          <cell r="J222">
            <v>10171</v>
          </cell>
          <cell r="K222">
            <v>2958</v>
          </cell>
          <cell r="L222">
            <v>893</v>
          </cell>
        </row>
        <row r="223">
          <cell r="A223">
            <v>436049285</v>
          </cell>
          <cell r="B223">
            <v>436049</v>
          </cell>
          <cell r="C223">
            <v>436</v>
          </cell>
          <cell r="D223" t="str">
            <v>COMMUNITY CHARTER SCHOOL OF CAMBRIDGE</v>
          </cell>
          <cell r="E223">
            <v>49</v>
          </cell>
          <cell r="F223" t="str">
            <v>CAMBRIDGE</v>
          </cell>
          <cell r="G223">
            <v>285</v>
          </cell>
          <cell r="H223" t="str">
            <v>STOUGHTON</v>
          </cell>
          <cell r="I223">
            <v>116.50024535993575</v>
          </cell>
          <cell r="J223">
            <v>10150</v>
          </cell>
          <cell r="K223">
            <v>1675</v>
          </cell>
          <cell r="L223">
            <v>893</v>
          </cell>
        </row>
        <row r="224">
          <cell r="A224">
            <v>436049308</v>
          </cell>
          <cell r="B224">
            <v>436049</v>
          </cell>
          <cell r="C224">
            <v>436</v>
          </cell>
          <cell r="D224" t="str">
            <v>COMMUNITY CHARTER SCHOOL OF CAMBRIDGE</v>
          </cell>
          <cell r="E224">
            <v>49</v>
          </cell>
          <cell r="F224" t="str">
            <v>CAMBRIDGE</v>
          </cell>
          <cell r="G224">
            <v>308</v>
          </cell>
          <cell r="H224" t="str">
            <v>WALTHAM</v>
          </cell>
          <cell r="I224">
            <v>149.35968038706105</v>
          </cell>
          <cell r="J224">
            <v>10911</v>
          </cell>
          <cell r="K224">
            <v>5386</v>
          </cell>
          <cell r="L224">
            <v>893</v>
          </cell>
        </row>
        <row r="225">
          <cell r="A225">
            <v>436049314</v>
          </cell>
          <cell r="B225">
            <v>436049</v>
          </cell>
          <cell r="C225">
            <v>436</v>
          </cell>
          <cell r="D225" t="str">
            <v>COMMUNITY CHARTER SCHOOL OF CAMBRIDGE</v>
          </cell>
          <cell r="E225">
            <v>49</v>
          </cell>
          <cell r="F225" t="str">
            <v>CAMBRIDGE</v>
          </cell>
          <cell r="G225">
            <v>314</v>
          </cell>
          <cell r="H225" t="str">
            <v>WATERTOWN</v>
          </cell>
          <cell r="I225">
            <v>143.21132214711548</v>
          </cell>
          <cell r="J225">
            <v>13132</v>
          </cell>
          <cell r="K225">
            <v>5675</v>
          </cell>
          <cell r="L225">
            <v>893</v>
          </cell>
        </row>
        <row r="226">
          <cell r="A226">
            <v>436049335</v>
          </cell>
          <cell r="B226">
            <v>436049</v>
          </cell>
          <cell r="C226">
            <v>436</v>
          </cell>
          <cell r="D226" t="str">
            <v>COMMUNITY CHARTER SCHOOL OF CAMBRIDGE</v>
          </cell>
          <cell r="E226">
            <v>49</v>
          </cell>
          <cell r="F226" t="str">
            <v>CAMBRIDGE</v>
          </cell>
          <cell r="G226">
            <v>335</v>
          </cell>
          <cell r="H226" t="str">
            <v>WESTWOOD</v>
          </cell>
          <cell r="I226">
            <v>146.20955266573134</v>
          </cell>
          <cell r="J226">
            <v>10150</v>
          </cell>
          <cell r="K226">
            <v>4690</v>
          </cell>
          <cell r="L226">
            <v>893</v>
          </cell>
        </row>
        <row r="227">
          <cell r="A227">
            <v>436049346</v>
          </cell>
          <cell r="B227">
            <v>436049</v>
          </cell>
          <cell r="C227">
            <v>436</v>
          </cell>
          <cell r="D227" t="str">
            <v>COMMUNITY CHARTER SCHOOL OF CAMBRIDGE</v>
          </cell>
          <cell r="E227">
            <v>49</v>
          </cell>
          <cell r="F227" t="str">
            <v>CAMBRIDGE</v>
          </cell>
          <cell r="G227">
            <v>346</v>
          </cell>
          <cell r="H227" t="str">
            <v>WINTHROP</v>
          </cell>
          <cell r="I227">
            <v>119.77297683028209</v>
          </cell>
          <cell r="J227">
            <v>10150</v>
          </cell>
          <cell r="K227">
            <v>2007</v>
          </cell>
          <cell r="L227">
            <v>893</v>
          </cell>
        </row>
        <row r="228">
          <cell r="A228">
            <v>437035035</v>
          </cell>
          <cell r="B228">
            <v>437035</v>
          </cell>
          <cell r="C228">
            <v>437</v>
          </cell>
          <cell r="D228" t="str">
            <v>CITY ON A HILL</v>
          </cell>
          <cell r="E228">
            <v>35</v>
          </cell>
          <cell r="F228" t="str">
            <v>BOSTON</v>
          </cell>
          <cell r="G228">
            <v>35</v>
          </cell>
          <cell r="H228" t="str">
            <v>BOSTON</v>
          </cell>
          <cell r="I228">
            <v>122.98273473602652</v>
          </cell>
          <cell r="J228">
            <v>12628</v>
          </cell>
          <cell r="K228">
            <v>2902</v>
          </cell>
          <cell r="L228">
            <v>893</v>
          </cell>
        </row>
        <row r="229">
          <cell r="A229">
            <v>437035189</v>
          </cell>
          <cell r="B229">
            <v>437035</v>
          </cell>
          <cell r="C229">
            <v>437</v>
          </cell>
          <cell r="D229" t="str">
            <v>CITY ON A HILL</v>
          </cell>
          <cell r="E229">
            <v>35</v>
          </cell>
          <cell r="F229" t="str">
            <v>BOSTON</v>
          </cell>
          <cell r="G229">
            <v>189</v>
          </cell>
          <cell r="H229" t="str">
            <v>MILTON</v>
          </cell>
          <cell r="I229">
            <v>124.11061456142482</v>
          </cell>
          <cell r="J229">
            <v>10030</v>
          </cell>
          <cell r="K229">
            <v>2418</v>
          </cell>
          <cell r="L229">
            <v>893</v>
          </cell>
        </row>
        <row r="230">
          <cell r="A230">
            <v>437035244</v>
          </cell>
          <cell r="B230">
            <v>437035</v>
          </cell>
          <cell r="C230">
            <v>437</v>
          </cell>
          <cell r="D230" t="str">
            <v>CITY ON A HILL</v>
          </cell>
          <cell r="E230">
            <v>35</v>
          </cell>
          <cell r="F230" t="str">
            <v>BOSTON</v>
          </cell>
          <cell r="G230">
            <v>244</v>
          </cell>
          <cell r="H230" t="str">
            <v>RANDOLPH</v>
          </cell>
          <cell r="I230">
            <v>131.29012796479407</v>
          </cell>
          <cell r="J230">
            <v>12975</v>
          </cell>
          <cell r="K230">
            <v>4060</v>
          </cell>
          <cell r="L230">
            <v>893</v>
          </cell>
        </row>
        <row r="231">
          <cell r="A231">
            <v>437035285</v>
          </cell>
          <cell r="B231">
            <v>437035</v>
          </cell>
          <cell r="C231">
            <v>437</v>
          </cell>
          <cell r="D231" t="str">
            <v>CITY ON A HILL</v>
          </cell>
          <cell r="E231">
            <v>35</v>
          </cell>
          <cell r="F231" t="str">
            <v>BOSTON</v>
          </cell>
          <cell r="G231">
            <v>285</v>
          </cell>
          <cell r="H231" t="str">
            <v>STOUGHTON</v>
          </cell>
          <cell r="I231">
            <v>116.50024535993575</v>
          </cell>
          <cell r="J231">
            <v>12975</v>
          </cell>
          <cell r="K231">
            <v>2141</v>
          </cell>
          <cell r="L231">
            <v>893</v>
          </cell>
        </row>
        <row r="232">
          <cell r="A232">
            <v>438035035</v>
          </cell>
          <cell r="B232">
            <v>438035</v>
          </cell>
          <cell r="C232">
            <v>438</v>
          </cell>
          <cell r="D232" t="str">
            <v>CODMAN ACADEMY</v>
          </cell>
          <cell r="E232">
            <v>35</v>
          </cell>
          <cell r="F232" t="str">
            <v>BOSTON</v>
          </cell>
          <cell r="G232">
            <v>35</v>
          </cell>
          <cell r="H232" t="str">
            <v>BOSTON</v>
          </cell>
          <cell r="I232">
            <v>122.98273473602652</v>
          </cell>
          <cell r="J232">
            <v>12247</v>
          </cell>
          <cell r="K232">
            <v>2815</v>
          </cell>
          <cell r="L232">
            <v>893</v>
          </cell>
        </row>
        <row r="233">
          <cell r="A233">
            <v>438035044</v>
          </cell>
          <cell r="B233">
            <v>438035</v>
          </cell>
          <cell r="C233">
            <v>438</v>
          </cell>
          <cell r="D233" t="str">
            <v>CODMAN ACADEMY</v>
          </cell>
          <cell r="E233">
            <v>35</v>
          </cell>
          <cell r="F233" t="str">
            <v>BOSTON</v>
          </cell>
          <cell r="G233">
            <v>44</v>
          </cell>
          <cell r="H233" t="str">
            <v>BROCKTON</v>
          </cell>
          <cell r="I233">
            <v>102.23073205016901</v>
          </cell>
          <cell r="J233">
            <v>12975</v>
          </cell>
          <cell r="K233">
            <v>289</v>
          </cell>
          <cell r="L233">
            <v>893</v>
          </cell>
        </row>
        <row r="234">
          <cell r="A234">
            <v>438035244</v>
          </cell>
          <cell r="B234">
            <v>438035</v>
          </cell>
          <cell r="C234">
            <v>438</v>
          </cell>
          <cell r="D234" t="str">
            <v>CODMAN ACADEMY</v>
          </cell>
          <cell r="E234">
            <v>35</v>
          </cell>
          <cell r="F234" t="str">
            <v>BOSTON</v>
          </cell>
          <cell r="G234">
            <v>244</v>
          </cell>
          <cell r="H234" t="str">
            <v>RANDOLPH</v>
          </cell>
          <cell r="I234">
            <v>131.29012796479407</v>
          </cell>
          <cell r="J234">
            <v>10782</v>
          </cell>
          <cell r="K234">
            <v>3374</v>
          </cell>
          <cell r="L234">
            <v>893</v>
          </cell>
        </row>
        <row r="235">
          <cell r="A235">
            <v>438035285</v>
          </cell>
          <cell r="B235">
            <v>438035</v>
          </cell>
          <cell r="C235">
            <v>438</v>
          </cell>
          <cell r="D235" t="str">
            <v>CODMAN ACADEMY</v>
          </cell>
          <cell r="E235">
            <v>35</v>
          </cell>
          <cell r="F235" t="str">
            <v>BOSTON</v>
          </cell>
          <cell r="G235">
            <v>285</v>
          </cell>
          <cell r="H235" t="str">
            <v>STOUGHTON</v>
          </cell>
          <cell r="I235">
            <v>116.50024535993575</v>
          </cell>
          <cell r="J235">
            <v>10030</v>
          </cell>
          <cell r="K235">
            <v>1655</v>
          </cell>
          <cell r="L235">
            <v>893</v>
          </cell>
        </row>
        <row r="236">
          <cell r="A236">
            <v>438035293</v>
          </cell>
          <cell r="B236">
            <v>438035</v>
          </cell>
          <cell r="C236">
            <v>438</v>
          </cell>
          <cell r="D236" t="str">
            <v>CODMAN ACADEMY</v>
          </cell>
          <cell r="E236">
            <v>35</v>
          </cell>
          <cell r="F236" t="str">
            <v>BOSTON</v>
          </cell>
          <cell r="G236">
            <v>293</v>
          </cell>
          <cell r="H236" t="str">
            <v>TAUNTON</v>
          </cell>
          <cell r="I236">
            <v>102.30212286960175</v>
          </cell>
          <cell r="J236">
            <v>10030</v>
          </cell>
          <cell r="K236">
            <v>231</v>
          </cell>
          <cell r="L236">
            <v>893</v>
          </cell>
        </row>
        <row r="237">
          <cell r="A237">
            <v>439035010</v>
          </cell>
          <cell r="B237">
            <v>439035</v>
          </cell>
          <cell r="C237">
            <v>439</v>
          </cell>
          <cell r="D237" t="str">
            <v>CONSERVATORY LAB</v>
          </cell>
          <cell r="E237">
            <v>35</v>
          </cell>
          <cell r="F237" t="str">
            <v>BOSTON</v>
          </cell>
          <cell r="G237">
            <v>10</v>
          </cell>
          <cell r="H237" t="str">
            <v>ARLINGTON</v>
          </cell>
          <cell r="I237">
            <v>123.25010531099136</v>
          </cell>
          <cell r="J237">
            <v>14008</v>
          </cell>
          <cell r="K237">
            <v>3257</v>
          </cell>
          <cell r="L237">
            <v>893</v>
          </cell>
        </row>
        <row r="238">
          <cell r="A238">
            <v>439035035</v>
          </cell>
          <cell r="B238">
            <v>439035</v>
          </cell>
          <cell r="C238">
            <v>439</v>
          </cell>
          <cell r="D238" t="str">
            <v>CONSERVATORY LAB</v>
          </cell>
          <cell r="E238">
            <v>35</v>
          </cell>
          <cell r="F238" t="str">
            <v>BOSTON</v>
          </cell>
          <cell r="G238">
            <v>35</v>
          </cell>
          <cell r="H238" t="str">
            <v>BOSTON</v>
          </cell>
          <cell r="I238">
            <v>122.98273473602652</v>
          </cell>
          <cell r="J238">
            <v>11095</v>
          </cell>
          <cell r="K238">
            <v>2550</v>
          </cell>
          <cell r="L238">
            <v>893</v>
          </cell>
        </row>
        <row r="239">
          <cell r="A239">
            <v>439035207</v>
          </cell>
          <cell r="B239">
            <v>439035</v>
          </cell>
          <cell r="C239">
            <v>439</v>
          </cell>
          <cell r="D239" t="str">
            <v>CONSERVATORY LAB</v>
          </cell>
          <cell r="E239">
            <v>35</v>
          </cell>
          <cell r="F239" t="str">
            <v>BOSTON</v>
          </cell>
          <cell r="G239">
            <v>207</v>
          </cell>
          <cell r="H239" t="str">
            <v>NEWTON</v>
          </cell>
          <cell r="I239">
            <v>158.40442414261165</v>
          </cell>
          <cell r="J239">
            <v>8636</v>
          </cell>
          <cell r="K239">
            <v>5044</v>
          </cell>
          <cell r="L239">
            <v>893</v>
          </cell>
        </row>
        <row r="240">
          <cell r="A240">
            <v>440149128</v>
          </cell>
          <cell r="B240">
            <v>440149</v>
          </cell>
          <cell r="C240">
            <v>440</v>
          </cell>
          <cell r="D240" t="str">
            <v>COMMUNITY DAY - PROSPECT</v>
          </cell>
          <cell r="E240">
            <v>149</v>
          </cell>
          <cell r="F240" t="str">
            <v>LAWRENCE</v>
          </cell>
          <cell r="G240">
            <v>128</v>
          </cell>
          <cell r="H240" t="str">
            <v>HAVERHILL</v>
          </cell>
          <cell r="I240">
            <v>101.42591594553832</v>
          </cell>
          <cell r="J240">
            <v>11198</v>
          </cell>
          <cell r="K240">
            <v>160</v>
          </cell>
          <cell r="L240">
            <v>893</v>
          </cell>
        </row>
        <row r="241">
          <cell r="A241">
            <v>440149149</v>
          </cell>
          <cell r="B241">
            <v>440149</v>
          </cell>
          <cell r="C241">
            <v>440</v>
          </cell>
          <cell r="D241" t="str">
            <v>COMMUNITY DAY - PROSPECT</v>
          </cell>
          <cell r="E241">
            <v>149</v>
          </cell>
          <cell r="F241" t="str">
            <v>LAWRENCE</v>
          </cell>
          <cell r="G241">
            <v>149</v>
          </cell>
          <cell r="H241" t="str">
            <v>LAWRENCE</v>
          </cell>
          <cell r="I241">
            <v>101.1634699698095</v>
          </cell>
          <cell r="J241">
            <v>11283</v>
          </cell>
          <cell r="K241">
            <v>131</v>
          </cell>
          <cell r="L241">
            <v>893</v>
          </cell>
        </row>
        <row r="242">
          <cell r="A242">
            <v>440149163</v>
          </cell>
          <cell r="B242">
            <v>440149</v>
          </cell>
          <cell r="C242">
            <v>440</v>
          </cell>
          <cell r="D242" t="str">
            <v>COMMUNITY DAY - PROSPECT</v>
          </cell>
          <cell r="E242">
            <v>149</v>
          </cell>
          <cell r="F242" t="str">
            <v>LAWRENCE</v>
          </cell>
          <cell r="G242">
            <v>163</v>
          </cell>
          <cell r="H242" t="str">
            <v>LYNN</v>
          </cell>
          <cell r="I242">
            <v>100</v>
          </cell>
          <cell r="J242">
            <v>10102</v>
          </cell>
          <cell r="K242">
            <v>0</v>
          </cell>
          <cell r="L242">
            <v>893</v>
          </cell>
        </row>
        <row r="243">
          <cell r="A243">
            <v>440149181</v>
          </cell>
          <cell r="B243">
            <v>440149</v>
          </cell>
          <cell r="C243">
            <v>440</v>
          </cell>
          <cell r="D243" t="str">
            <v>COMMUNITY DAY - PROSPECT</v>
          </cell>
          <cell r="E243">
            <v>149</v>
          </cell>
          <cell r="F243" t="str">
            <v>LAWRENCE</v>
          </cell>
          <cell r="G243">
            <v>181</v>
          </cell>
          <cell r="H243" t="str">
            <v>METHUEN</v>
          </cell>
          <cell r="I243">
            <v>102.78753829371034</v>
          </cell>
          <cell r="J243">
            <v>10970</v>
          </cell>
          <cell r="K243">
            <v>306</v>
          </cell>
          <cell r="L243">
            <v>893</v>
          </cell>
        </row>
        <row r="244">
          <cell r="A244">
            <v>440149211</v>
          </cell>
          <cell r="B244">
            <v>440149</v>
          </cell>
          <cell r="C244">
            <v>440</v>
          </cell>
          <cell r="D244" t="str">
            <v>COMMUNITY DAY - PROSPECT</v>
          </cell>
          <cell r="E244">
            <v>149</v>
          </cell>
          <cell r="F244" t="str">
            <v>LAWRENCE</v>
          </cell>
          <cell r="G244">
            <v>211</v>
          </cell>
          <cell r="H244" t="str">
            <v>NORTH ANDOVER</v>
          </cell>
          <cell r="I244">
            <v>114.58318079097469</v>
          </cell>
          <cell r="J244">
            <v>9742</v>
          </cell>
          <cell r="K244">
            <v>1421</v>
          </cell>
          <cell r="L244">
            <v>893</v>
          </cell>
        </row>
        <row r="245">
          <cell r="A245">
            <v>441281061</v>
          </cell>
          <cell r="B245">
            <v>441281</v>
          </cell>
          <cell r="C245">
            <v>441</v>
          </cell>
          <cell r="D245" t="str">
            <v>SABIS INTERNATIONAL</v>
          </cell>
          <cell r="E245">
            <v>281</v>
          </cell>
          <cell r="F245" t="str">
            <v>SPRINGFIELD</v>
          </cell>
          <cell r="G245">
            <v>61</v>
          </cell>
          <cell r="H245" t="str">
            <v>CHICOPEE</v>
          </cell>
          <cell r="I245">
            <v>101.63765993656109</v>
          </cell>
          <cell r="J245">
            <v>11001</v>
          </cell>
          <cell r="K245">
            <v>180</v>
          </cell>
          <cell r="L245">
            <v>893</v>
          </cell>
        </row>
        <row r="246">
          <cell r="A246">
            <v>441281087</v>
          </cell>
          <cell r="B246">
            <v>441281</v>
          </cell>
          <cell r="C246">
            <v>441</v>
          </cell>
          <cell r="D246" t="str">
            <v>SABIS INTERNATIONAL</v>
          </cell>
          <cell r="E246">
            <v>281</v>
          </cell>
          <cell r="F246" t="str">
            <v>SPRINGFIELD</v>
          </cell>
          <cell r="G246">
            <v>87</v>
          </cell>
          <cell r="H246" t="str">
            <v>EAST LONGMEADOW</v>
          </cell>
          <cell r="I246">
            <v>127.75767269174945</v>
          </cell>
          <cell r="J246">
            <v>11323</v>
          </cell>
          <cell r="K246">
            <v>3143</v>
          </cell>
          <cell r="L246">
            <v>893</v>
          </cell>
        </row>
        <row r="247">
          <cell r="A247">
            <v>441281159</v>
          </cell>
          <cell r="B247">
            <v>441281</v>
          </cell>
          <cell r="C247">
            <v>441</v>
          </cell>
          <cell r="D247" t="str">
            <v>SABIS INTERNATIONAL</v>
          </cell>
          <cell r="E247">
            <v>281</v>
          </cell>
          <cell r="F247" t="str">
            <v>SPRINGFIELD</v>
          </cell>
          <cell r="G247">
            <v>159</v>
          </cell>
          <cell r="H247" t="str">
            <v>LONGMEADOW</v>
          </cell>
          <cell r="I247">
            <v>139.42926885445164</v>
          </cell>
          <cell r="J247">
            <v>11573</v>
          </cell>
          <cell r="K247">
            <v>4563</v>
          </cell>
          <cell r="L247">
            <v>893</v>
          </cell>
        </row>
        <row r="248">
          <cell r="A248">
            <v>441281281</v>
          </cell>
          <cell r="B248">
            <v>441281</v>
          </cell>
          <cell r="C248">
            <v>441</v>
          </cell>
          <cell r="D248" t="str">
            <v>SABIS INTERNATIONAL</v>
          </cell>
          <cell r="E248">
            <v>281</v>
          </cell>
          <cell r="F248" t="str">
            <v>SPRINGFIELD</v>
          </cell>
          <cell r="G248">
            <v>281</v>
          </cell>
          <cell r="H248" t="str">
            <v>SPRINGFIELD</v>
          </cell>
          <cell r="I248">
            <v>100</v>
          </cell>
          <cell r="J248">
            <v>10226</v>
          </cell>
          <cell r="K248">
            <v>0</v>
          </cell>
          <cell r="L248">
            <v>893</v>
          </cell>
        </row>
        <row r="249">
          <cell r="A249">
            <v>441281680</v>
          </cell>
          <cell r="B249">
            <v>441281</v>
          </cell>
          <cell r="C249">
            <v>441</v>
          </cell>
          <cell r="D249" t="str">
            <v>SABIS INTERNATIONAL</v>
          </cell>
          <cell r="E249">
            <v>281</v>
          </cell>
          <cell r="F249" t="str">
            <v>SPRINGFIELD</v>
          </cell>
          <cell r="G249">
            <v>680</v>
          </cell>
          <cell r="H249" t="str">
            <v>HAMPDEN WILBRAHAM</v>
          </cell>
          <cell r="I249">
            <v>121.9824846237088</v>
          </cell>
          <cell r="J249">
            <v>10344</v>
          </cell>
          <cell r="K249">
            <v>2274</v>
          </cell>
          <cell r="L249">
            <v>893</v>
          </cell>
        </row>
        <row r="250">
          <cell r="A250">
            <v>443035016</v>
          </cell>
          <cell r="B250">
            <v>443035</v>
          </cell>
          <cell r="C250">
            <v>443</v>
          </cell>
          <cell r="D250" t="str">
            <v>EDWARD W. BROOKE TWO</v>
          </cell>
          <cell r="E250">
            <v>35</v>
          </cell>
          <cell r="F250" t="str">
            <v>BOSTON</v>
          </cell>
          <cell r="G250">
            <v>16</v>
          </cell>
          <cell r="H250" t="str">
            <v>ATTLEBORO</v>
          </cell>
          <cell r="I250">
            <v>100</v>
          </cell>
          <cell r="J250">
            <v>11909</v>
          </cell>
          <cell r="K250">
            <v>0</v>
          </cell>
          <cell r="L250">
            <v>893</v>
          </cell>
        </row>
        <row r="251">
          <cell r="A251">
            <v>443035035</v>
          </cell>
          <cell r="B251">
            <v>443035</v>
          </cell>
          <cell r="C251">
            <v>443</v>
          </cell>
          <cell r="D251" t="str">
            <v>EDWARD W. BROOKE TWO</v>
          </cell>
          <cell r="E251">
            <v>35</v>
          </cell>
          <cell r="F251" t="str">
            <v>BOSTON</v>
          </cell>
          <cell r="G251">
            <v>35</v>
          </cell>
          <cell r="H251" t="str">
            <v>BOSTON</v>
          </cell>
          <cell r="I251">
            <v>122.98273473602652</v>
          </cell>
          <cell r="J251">
            <v>11395</v>
          </cell>
          <cell r="K251">
            <v>2619</v>
          </cell>
          <cell r="L251">
            <v>893</v>
          </cell>
        </row>
        <row r="252">
          <cell r="A252">
            <v>443035073</v>
          </cell>
          <cell r="B252">
            <v>443035</v>
          </cell>
          <cell r="C252">
            <v>443</v>
          </cell>
          <cell r="D252" t="str">
            <v>EDWARD W. BROOKE TWO</v>
          </cell>
          <cell r="E252">
            <v>35</v>
          </cell>
          <cell r="F252" t="str">
            <v>BOSTON</v>
          </cell>
          <cell r="G252">
            <v>73</v>
          </cell>
          <cell r="H252" t="str">
            <v>DEDHAM</v>
          </cell>
          <cell r="I252">
            <v>149.45373508161998</v>
          </cell>
          <cell r="J252">
            <v>8636</v>
          </cell>
          <cell r="K252">
            <v>4271</v>
          </cell>
          <cell r="L252">
            <v>893</v>
          </cell>
        </row>
        <row r="253">
          <cell r="A253">
            <v>443035100</v>
          </cell>
          <cell r="B253">
            <v>443035</v>
          </cell>
          <cell r="C253">
            <v>443</v>
          </cell>
          <cell r="D253" t="str">
            <v>EDWARD W. BROOKE TWO</v>
          </cell>
          <cell r="E253">
            <v>35</v>
          </cell>
          <cell r="F253" t="str">
            <v>BOSTON</v>
          </cell>
          <cell r="G253">
            <v>100</v>
          </cell>
          <cell r="H253" t="str">
            <v>FRAMINGHAM</v>
          </cell>
          <cell r="I253">
            <v>134.63360785725783</v>
          </cell>
          <cell r="J253">
            <v>11535</v>
          </cell>
          <cell r="K253">
            <v>3995</v>
          </cell>
          <cell r="L253">
            <v>893</v>
          </cell>
        </row>
        <row r="254">
          <cell r="A254">
            <v>443035189</v>
          </cell>
          <cell r="B254">
            <v>443035</v>
          </cell>
          <cell r="C254">
            <v>443</v>
          </cell>
          <cell r="D254" t="str">
            <v>EDWARD W. BROOKE TWO</v>
          </cell>
          <cell r="E254">
            <v>35</v>
          </cell>
          <cell r="F254" t="str">
            <v>BOSTON</v>
          </cell>
          <cell r="G254">
            <v>189</v>
          </cell>
          <cell r="H254" t="str">
            <v>MILTON</v>
          </cell>
          <cell r="I254">
            <v>124.11061456142482</v>
          </cell>
          <cell r="J254">
            <v>12083</v>
          </cell>
          <cell r="K254">
            <v>2913</v>
          </cell>
          <cell r="L254">
            <v>893</v>
          </cell>
        </row>
        <row r="255">
          <cell r="A255">
            <v>443035243</v>
          </cell>
          <cell r="B255">
            <v>443035</v>
          </cell>
          <cell r="C255">
            <v>443</v>
          </cell>
          <cell r="D255" t="str">
            <v>EDWARD W. BROOKE TWO</v>
          </cell>
          <cell r="E255">
            <v>35</v>
          </cell>
          <cell r="F255" t="str">
            <v>BOSTON</v>
          </cell>
          <cell r="G255">
            <v>243</v>
          </cell>
          <cell r="H255" t="str">
            <v>QUINCY</v>
          </cell>
          <cell r="I255">
            <v>119.11486423340143</v>
          </cell>
          <cell r="J255">
            <v>8636</v>
          </cell>
          <cell r="K255">
            <v>1651</v>
          </cell>
          <cell r="L255">
            <v>893</v>
          </cell>
        </row>
        <row r="256">
          <cell r="A256">
            <v>443035285</v>
          </cell>
          <cell r="B256">
            <v>443035</v>
          </cell>
          <cell r="C256">
            <v>443</v>
          </cell>
          <cell r="D256" t="str">
            <v>EDWARD W. BROOKE TWO</v>
          </cell>
          <cell r="E256">
            <v>35</v>
          </cell>
          <cell r="F256" t="str">
            <v>BOSTON</v>
          </cell>
          <cell r="G256">
            <v>285</v>
          </cell>
          <cell r="H256" t="str">
            <v>STOUGHTON</v>
          </cell>
          <cell r="I256">
            <v>116.50024535993575</v>
          </cell>
          <cell r="J256">
            <v>8636</v>
          </cell>
          <cell r="K256">
            <v>1425</v>
          </cell>
          <cell r="L256">
            <v>893</v>
          </cell>
        </row>
        <row r="257">
          <cell r="A257">
            <v>444035035</v>
          </cell>
          <cell r="B257">
            <v>444035</v>
          </cell>
          <cell r="C257">
            <v>444</v>
          </cell>
          <cell r="D257" t="str">
            <v>NEIGHBORHOOD HOUSE</v>
          </cell>
          <cell r="E257">
            <v>35</v>
          </cell>
          <cell r="F257" t="str">
            <v>BOSTON</v>
          </cell>
          <cell r="G257">
            <v>35</v>
          </cell>
          <cell r="H257" t="str">
            <v>BOSTON</v>
          </cell>
          <cell r="I257">
            <v>122.98273473602652</v>
          </cell>
          <cell r="J257">
            <v>10910</v>
          </cell>
          <cell r="K257">
            <v>2507</v>
          </cell>
          <cell r="L257">
            <v>893</v>
          </cell>
        </row>
        <row r="258">
          <cell r="A258">
            <v>444035040</v>
          </cell>
          <cell r="B258">
            <v>444035</v>
          </cell>
          <cell r="C258">
            <v>444</v>
          </cell>
          <cell r="D258" t="str">
            <v>NEIGHBORHOOD HOUSE</v>
          </cell>
          <cell r="E258">
            <v>35</v>
          </cell>
          <cell r="F258" t="str">
            <v>BOSTON</v>
          </cell>
          <cell r="G258">
            <v>40</v>
          </cell>
          <cell r="H258" t="str">
            <v>BRAINTREE</v>
          </cell>
          <cell r="I258">
            <v>119.03816606911394</v>
          </cell>
          <cell r="J258">
            <v>12282</v>
          </cell>
          <cell r="K258">
            <v>2338</v>
          </cell>
          <cell r="L258">
            <v>893</v>
          </cell>
        </row>
        <row r="259">
          <cell r="A259">
            <v>444035044</v>
          </cell>
          <cell r="B259">
            <v>444035</v>
          </cell>
          <cell r="C259">
            <v>444</v>
          </cell>
          <cell r="D259" t="str">
            <v>NEIGHBORHOOD HOUSE</v>
          </cell>
          <cell r="E259">
            <v>35</v>
          </cell>
          <cell r="F259" t="str">
            <v>BOSTON</v>
          </cell>
          <cell r="G259">
            <v>44</v>
          </cell>
          <cell r="H259" t="str">
            <v>BROCKTON</v>
          </cell>
          <cell r="I259">
            <v>102.23073205016901</v>
          </cell>
          <cell r="J259">
            <v>8238</v>
          </cell>
          <cell r="K259">
            <v>184</v>
          </cell>
          <cell r="L259">
            <v>893</v>
          </cell>
        </row>
        <row r="260">
          <cell r="A260">
            <v>444035050</v>
          </cell>
          <cell r="B260">
            <v>444035</v>
          </cell>
          <cell r="C260">
            <v>444</v>
          </cell>
          <cell r="D260" t="str">
            <v>NEIGHBORHOOD HOUSE</v>
          </cell>
          <cell r="E260">
            <v>35</v>
          </cell>
          <cell r="F260" t="str">
            <v>BOSTON</v>
          </cell>
          <cell r="G260">
            <v>50</v>
          </cell>
          <cell r="H260" t="str">
            <v>CANTON</v>
          </cell>
          <cell r="I260">
            <v>130.23089018469258</v>
          </cell>
          <cell r="J260">
            <v>8636</v>
          </cell>
          <cell r="K260">
            <v>2611</v>
          </cell>
          <cell r="L260">
            <v>893</v>
          </cell>
        </row>
        <row r="261">
          <cell r="A261">
            <v>444035243</v>
          </cell>
          <cell r="B261">
            <v>444035</v>
          </cell>
          <cell r="C261">
            <v>444</v>
          </cell>
          <cell r="D261" t="str">
            <v>NEIGHBORHOOD HOUSE</v>
          </cell>
          <cell r="E261">
            <v>35</v>
          </cell>
          <cell r="F261" t="str">
            <v>BOSTON</v>
          </cell>
          <cell r="G261">
            <v>243</v>
          </cell>
          <cell r="H261" t="str">
            <v>QUINCY</v>
          </cell>
          <cell r="I261">
            <v>119.11486423340143</v>
          </cell>
          <cell r="J261">
            <v>13320</v>
          </cell>
          <cell r="K261">
            <v>2546</v>
          </cell>
          <cell r="L261">
            <v>893</v>
          </cell>
        </row>
        <row r="262">
          <cell r="A262">
            <v>444035244</v>
          </cell>
          <cell r="B262">
            <v>444035</v>
          </cell>
          <cell r="C262">
            <v>444</v>
          </cell>
          <cell r="D262" t="str">
            <v>NEIGHBORHOOD HOUSE</v>
          </cell>
          <cell r="E262">
            <v>35</v>
          </cell>
          <cell r="F262" t="str">
            <v>BOSTON</v>
          </cell>
          <cell r="G262">
            <v>244</v>
          </cell>
          <cell r="H262" t="str">
            <v>RANDOLPH</v>
          </cell>
          <cell r="I262">
            <v>131.29012796479407</v>
          </cell>
          <cell r="J262">
            <v>11904</v>
          </cell>
          <cell r="K262">
            <v>3725</v>
          </cell>
          <cell r="L262">
            <v>893</v>
          </cell>
        </row>
        <row r="263">
          <cell r="A263">
            <v>444035274</v>
          </cell>
          <cell r="B263">
            <v>444035</v>
          </cell>
          <cell r="C263">
            <v>444</v>
          </cell>
          <cell r="D263" t="str">
            <v>NEIGHBORHOOD HOUSE</v>
          </cell>
          <cell r="E263">
            <v>35</v>
          </cell>
          <cell r="F263" t="str">
            <v>BOSTON</v>
          </cell>
          <cell r="G263">
            <v>274</v>
          </cell>
          <cell r="H263" t="str">
            <v>SOMERVILLE</v>
          </cell>
          <cell r="I263">
            <v>126.98059859810604</v>
          </cell>
          <cell r="J263">
            <v>11884</v>
          </cell>
          <cell r="K263">
            <v>3206</v>
          </cell>
          <cell r="L263">
            <v>893</v>
          </cell>
        </row>
        <row r="264">
          <cell r="A264">
            <v>444035285</v>
          </cell>
          <cell r="B264">
            <v>444035</v>
          </cell>
          <cell r="C264">
            <v>444</v>
          </cell>
          <cell r="D264" t="str">
            <v>NEIGHBORHOOD HOUSE</v>
          </cell>
          <cell r="E264">
            <v>35</v>
          </cell>
          <cell r="F264" t="str">
            <v>BOSTON</v>
          </cell>
          <cell r="G264">
            <v>285</v>
          </cell>
          <cell r="H264" t="str">
            <v>STOUGHTON</v>
          </cell>
          <cell r="I264">
            <v>116.50024535993575</v>
          </cell>
          <cell r="J264">
            <v>10260</v>
          </cell>
          <cell r="K264">
            <v>1693</v>
          </cell>
          <cell r="L264">
            <v>893</v>
          </cell>
        </row>
        <row r="265">
          <cell r="A265">
            <v>444035336</v>
          </cell>
          <cell r="B265">
            <v>444035</v>
          </cell>
          <cell r="C265">
            <v>444</v>
          </cell>
          <cell r="D265" t="str">
            <v>NEIGHBORHOOD HOUSE</v>
          </cell>
          <cell r="E265">
            <v>35</v>
          </cell>
          <cell r="F265" t="str">
            <v>BOSTON</v>
          </cell>
          <cell r="G265">
            <v>336</v>
          </cell>
          <cell r="H265" t="str">
            <v>WEYMOUTH</v>
          </cell>
          <cell r="I265">
            <v>102.05293237987487</v>
          </cell>
          <cell r="J265">
            <v>7846</v>
          </cell>
          <cell r="K265">
            <v>161</v>
          </cell>
          <cell r="L265">
            <v>893</v>
          </cell>
        </row>
        <row r="266">
          <cell r="A266">
            <v>444035625</v>
          </cell>
          <cell r="B266">
            <v>444035</v>
          </cell>
          <cell r="C266">
            <v>444</v>
          </cell>
          <cell r="D266" t="str">
            <v>NEIGHBORHOOD HOUSE</v>
          </cell>
          <cell r="E266">
            <v>35</v>
          </cell>
          <cell r="F266" t="str">
            <v>BOSTON</v>
          </cell>
          <cell r="G266">
            <v>625</v>
          </cell>
          <cell r="H266" t="str">
            <v>BRIDGEWATER RAYNHAM</v>
          </cell>
          <cell r="I266">
            <v>114.58966785441334</v>
          </cell>
          <cell r="J266">
            <v>8238</v>
          </cell>
          <cell r="K266">
            <v>1202</v>
          </cell>
          <cell r="L266">
            <v>893</v>
          </cell>
        </row>
        <row r="267">
          <cell r="A267">
            <v>445348017</v>
          </cell>
          <cell r="B267">
            <v>445348</v>
          </cell>
          <cell r="C267">
            <v>445</v>
          </cell>
          <cell r="D267" t="str">
            <v xml:space="preserve">ABBY KELLEY FOSTER </v>
          </cell>
          <cell r="E267">
            <v>348</v>
          </cell>
          <cell r="F267" t="str">
            <v>WORCESTER</v>
          </cell>
          <cell r="G267">
            <v>17</v>
          </cell>
          <cell r="H267" t="str">
            <v>AUBURN</v>
          </cell>
          <cell r="I267">
            <v>120.47405083427374</v>
          </cell>
          <cell r="J267">
            <v>10588</v>
          </cell>
          <cell r="K267">
            <v>2168</v>
          </cell>
          <cell r="L267">
            <v>893</v>
          </cell>
        </row>
        <row r="268">
          <cell r="A268">
            <v>445348064</v>
          </cell>
          <cell r="B268">
            <v>445348</v>
          </cell>
          <cell r="C268">
            <v>445</v>
          </cell>
          <cell r="D268" t="str">
            <v xml:space="preserve">ABBY KELLEY FOSTER </v>
          </cell>
          <cell r="E268">
            <v>348</v>
          </cell>
          <cell r="F268" t="str">
            <v>WORCESTER</v>
          </cell>
          <cell r="G268">
            <v>64</v>
          </cell>
          <cell r="H268" t="str">
            <v>CLINTON</v>
          </cell>
          <cell r="I268">
            <v>105.86287714289568</v>
          </cell>
          <cell r="J268">
            <v>8464</v>
          </cell>
          <cell r="K268">
            <v>496</v>
          </cell>
          <cell r="L268">
            <v>893</v>
          </cell>
        </row>
        <row r="269">
          <cell r="A269">
            <v>445348141</v>
          </cell>
          <cell r="B269">
            <v>445348</v>
          </cell>
          <cell r="C269">
            <v>445</v>
          </cell>
          <cell r="D269" t="str">
            <v xml:space="preserve">ABBY KELLEY FOSTER </v>
          </cell>
          <cell r="E269">
            <v>348</v>
          </cell>
          <cell r="F269" t="str">
            <v>WORCESTER</v>
          </cell>
          <cell r="G269">
            <v>141</v>
          </cell>
          <cell r="H269" t="str">
            <v>HUDSON</v>
          </cell>
          <cell r="I269">
            <v>146.23199201582071</v>
          </cell>
          <cell r="J269">
            <v>9465</v>
          </cell>
          <cell r="K269">
            <v>4376</v>
          </cell>
          <cell r="L269">
            <v>893</v>
          </cell>
        </row>
        <row r="270">
          <cell r="A270">
            <v>445348151</v>
          </cell>
          <cell r="B270">
            <v>445348</v>
          </cell>
          <cell r="C270">
            <v>445</v>
          </cell>
          <cell r="D270" t="str">
            <v xml:space="preserve">ABBY KELLEY FOSTER </v>
          </cell>
          <cell r="E270">
            <v>348</v>
          </cell>
          <cell r="F270" t="str">
            <v>WORCESTER</v>
          </cell>
          <cell r="G270">
            <v>151</v>
          </cell>
          <cell r="H270" t="str">
            <v>LEICESTER</v>
          </cell>
          <cell r="I270">
            <v>104.5347640290728</v>
          </cell>
          <cell r="J270">
            <v>8471</v>
          </cell>
          <cell r="K270">
            <v>384</v>
          </cell>
          <cell r="L270">
            <v>893</v>
          </cell>
        </row>
        <row r="271">
          <cell r="A271">
            <v>445348153</v>
          </cell>
          <cell r="B271">
            <v>445348</v>
          </cell>
          <cell r="C271">
            <v>445</v>
          </cell>
          <cell r="D271" t="str">
            <v xml:space="preserve">ABBY KELLEY FOSTER </v>
          </cell>
          <cell r="E271">
            <v>348</v>
          </cell>
          <cell r="F271" t="str">
            <v>WORCESTER</v>
          </cell>
          <cell r="G271">
            <v>153</v>
          </cell>
          <cell r="H271" t="str">
            <v>LEOMINSTER</v>
          </cell>
          <cell r="I271">
            <v>101.25729248060833</v>
          </cell>
          <cell r="J271">
            <v>10519</v>
          </cell>
          <cell r="K271">
            <v>132</v>
          </cell>
          <cell r="L271">
            <v>893</v>
          </cell>
        </row>
        <row r="272">
          <cell r="A272">
            <v>445348162</v>
          </cell>
          <cell r="B272">
            <v>445348</v>
          </cell>
          <cell r="C272">
            <v>445</v>
          </cell>
          <cell r="D272" t="str">
            <v xml:space="preserve">ABBY KELLEY FOSTER </v>
          </cell>
          <cell r="E272">
            <v>348</v>
          </cell>
          <cell r="F272" t="str">
            <v>WORCESTER</v>
          </cell>
          <cell r="G272">
            <v>162</v>
          </cell>
          <cell r="H272" t="str">
            <v>LUNENBURG</v>
          </cell>
          <cell r="I272">
            <v>118.87959620543231</v>
          </cell>
          <cell r="J272">
            <v>11385</v>
          </cell>
          <cell r="K272">
            <v>2149</v>
          </cell>
          <cell r="L272">
            <v>893</v>
          </cell>
        </row>
        <row r="273">
          <cell r="A273">
            <v>445348186</v>
          </cell>
          <cell r="B273">
            <v>445348</v>
          </cell>
          <cell r="C273">
            <v>445</v>
          </cell>
          <cell r="D273" t="str">
            <v xml:space="preserve">ABBY KELLEY FOSTER </v>
          </cell>
          <cell r="E273">
            <v>348</v>
          </cell>
          <cell r="F273" t="str">
            <v>WORCESTER</v>
          </cell>
          <cell r="G273">
            <v>186</v>
          </cell>
          <cell r="H273" t="str">
            <v>MILLBURY</v>
          </cell>
          <cell r="I273">
            <v>129.59881407346964</v>
          </cell>
          <cell r="J273">
            <v>9476</v>
          </cell>
          <cell r="K273">
            <v>2805</v>
          </cell>
          <cell r="L273">
            <v>893</v>
          </cell>
        </row>
        <row r="274">
          <cell r="A274">
            <v>445348226</v>
          </cell>
          <cell r="B274">
            <v>445348</v>
          </cell>
          <cell r="C274">
            <v>445</v>
          </cell>
          <cell r="D274" t="str">
            <v xml:space="preserve">ABBY KELLEY FOSTER </v>
          </cell>
          <cell r="E274">
            <v>348</v>
          </cell>
          <cell r="F274" t="str">
            <v>WORCESTER</v>
          </cell>
          <cell r="G274">
            <v>226</v>
          </cell>
          <cell r="H274" t="str">
            <v>OXFORD</v>
          </cell>
          <cell r="I274">
            <v>107.4599625970166</v>
          </cell>
          <cell r="J274">
            <v>9818</v>
          </cell>
          <cell r="K274">
            <v>732</v>
          </cell>
          <cell r="L274">
            <v>893</v>
          </cell>
        </row>
        <row r="275">
          <cell r="A275">
            <v>445348227</v>
          </cell>
          <cell r="B275">
            <v>445348</v>
          </cell>
          <cell r="C275">
            <v>445</v>
          </cell>
          <cell r="D275" t="str">
            <v xml:space="preserve">ABBY KELLEY FOSTER </v>
          </cell>
          <cell r="E275">
            <v>348</v>
          </cell>
          <cell r="F275" t="str">
            <v>WORCESTER</v>
          </cell>
          <cell r="G275">
            <v>227</v>
          </cell>
          <cell r="H275" t="str">
            <v>PALMER</v>
          </cell>
          <cell r="I275">
            <v>104.04738972568582</v>
          </cell>
          <cell r="J275">
            <v>8150</v>
          </cell>
          <cell r="K275">
            <v>330</v>
          </cell>
          <cell r="L275">
            <v>893</v>
          </cell>
        </row>
        <row r="276">
          <cell r="A276">
            <v>445348271</v>
          </cell>
          <cell r="B276">
            <v>445348</v>
          </cell>
          <cell r="C276">
            <v>445</v>
          </cell>
          <cell r="D276" t="str">
            <v xml:space="preserve">ABBY KELLEY FOSTER </v>
          </cell>
          <cell r="E276">
            <v>348</v>
          </cell>
          <cell r="F276" t="str">
            <v>WORCESTER</v>
          </cell>
          <cell r="G276">
            <v>271</v>
          </cell>
          <cell r="H276" t="str">
            <v>SHREWSBURY</v>
          </cell>
          <cell r="I276">
            <v>108.20884999013272</v>
          </cell>
          <cell r="J276">
            <v>10564</v>
          </cell>
          <cell r="K276">
            <v>867</v>
          </cell>
          <cell r="L276">
            <v>893</v>
          </cell>
        </row>
        <row r="277">
          <cell r="A277">
            <v>445348277</v>
          </cell>
          <cell r="B277">
            <v>445348</v>
          </cell>
          <cell r="C277">
            <v>445</v>
          </cell>
          <cell r="D277" t="str">
            <v xml:space="preserve">ABBY KELLEY FOSTER </v>
          </cell>
          <cell r="E277">
            <v>348</v>
          </cell>
          <cell r="F277" t="str">
            <v>WORCESTER</v>
          </cell>
          <cell r="G277">
            <v>277</v>
          </cell>
          <cell r="H277" t="str">
            <v>SOUTHBRIDGE</v>
          </cell>
          <cell r="I277">
            <v>102.93245927946506</v>
          </cell>
          <cell r="J277">
            <v>12232</v>
          </cell>
          <cell r="K277">
            <v>359</v>
          </cell>
          <cell r="L277">
            <v>893</v>
          </cell>
        </row>
        <row r="278">
          <cell r="A278">
            <v>445348304</v>
          </cell>
          <cell r="B278">
            <v>445348</v>
          </cell>
          <cell r="C278">
            <v>445</v>
          </cell>
          <cell r="D278" t="str">
            <v xml:space="preserve">ABBY KELLEY FOSTER </v>
          </cell>
          <cell r="E278">
            <v>348</v>
          </cell>
          <cell r="F278" t="str">
            <v>WORCESTER</v>
          </cell>
          <cell r="G278">
            <v>304</v>
          </cell>
          <cell r="H278" t="str">
            <v>UXBRIDGE</v>
          </cell>
          <cell r="I278">
            <v>132.35521236330572</v>
          </cell>
          <cell r="J278">
            <v>9465</v>
          </cell>
          <cell r="K278">
            <v>3062</v>
          </cell>
          <cell r="L278">
            <v>893</v>
          </cell>
        </row>
        <row r="279">
          <cell r="A279">
            <v>445348316</v>
          </cell>
          <cell r="B279">
            <v>445348</v>
          </cell>
          <cell r="C279">
            <v>445</v>
          </cell>
          <cell r="D279" t="str">
            <v xml:space="preserve">ABBY KELLEY FOSTER </v>
          </cell>
          <cell r="E279">
            <v>348</v>
          </cell>
          <cell r="F279" t="str">
            <v>WORCESTER</v>
          </cell>
          <cell r="G279">
            <v>316</v>
          </cell>
          <cell r="H279" t="str">
            <v>WEBSTER</v>
          </cell>
          <cell r="I279">
            <v>104.26206424543147</v>
          </cell>
          <cell r="J279">
            <v>9860</v>
          </cell>
          <cell r="K279">
            <v>420</v>
          </cell>
          <cell r="L279">
            <v>893</v>
          </cell>
        </row>
        <row r="280">
          <cell r="A280">
            <v>445348322</v>
          </cell>
          <cell r="B280">
            <v>445348</v>
          </cell>
          <cell r="C280">
            <v>445</v>
          </cell>
          <cell r="D280" t="str">
            <v xml:space="preserve">ABBY KELLEY FOSTER </v>
          </cell>
          <cell r="E280">
            <v>348</v>
          </cell>
          <cell r="F280" t="str">
            <v>WORCESTER</v>
          </cell>
          <cell r="G280">
            <v>322</v>
          </cell>
          <cell r="H280" t="str">
            <v>WEST BOYLSTON</v>
          </cell>
          <cell r="I280">
            <v>136.2610057720911</v>
          </cell>
          <cell r="J280">
            <v>10683</v>
          </cell>
          <cell r="K280">
            <v>3874</v>
          </cell>
          <cell r="L280">
            <v>893</v>
          </cell>
        </row>
        <row r="281">
          <cell r="A281">
            <v>445348348</v>
          </cell>
          <cell r="B281">
            <v>445348</v>
          </cell>
          <cell r="C281">
            <v>445</v>
          </cell>
          <cell r="D281" t="str">
            <v xml:space="preserve">ABBY KELLEY FOSTER </v>
          </cell>
          <cell r="E281">
            <v>348</v>
          </cell>
          <cell r="F281" t="str">
            <v>WORCESTER</v>
          </cell>
          <cell r="G281">
            <v>348</v>
          </cell>
          <cell r="H281" t="str">
            <v>WORCESTER</v>
          </cell>
          <cell r="I281">
            <v>100</v>
          </cell>
          <cell r="J281">
            <v>10536</v>
          </cell>
          <cell r="K281">
            <v>0</v>
          </cell>
          <cell r="L281">
            <v>893</v>
          </cell>
        </row>
        <row r="282">
          <cell r="A282">
            <v>445348658</v>
          </cell>
          <cell r="B282">
            <v>445348</v>
          </cell>
          <cell r="C282">
            <v>445</v>
          </cell>
          <cell r="D282" t="str">
            <v xml:space="preserve">ABBY KELLEY FOSTER </v>
          </cell>
          <cell r="E282">
            <v>348</v>
          </cell>
          <cell r="F282" t="str">
            <v>WORCESTER</v>
          </cell>
          <cell r="G282">
            <v>658</v>
          </cell>
          <cell r="H282" t="str">
            <v>DUDLEY CHARLTON</v>
          </cell>
          <cell r="I282">
            <v>107.44678627427379</v>
          </cell>
          <cell r="J282">
            <v>9465</v>
          </cell>
          <cell r="K282">
            <v>705</v>
          </cell>
          <cell r="L282">
            <v>893</v>
          </cell>
        </row>
        <row r="283">
          <cell r="A283">
            <v>445348767</v>
          </cell>
          <cell r="B283">
            <v>445348</v>
          </cell>
          <cell r="C283">
            <v>445</v>
          </cell>
          <cell r="D283" t="str">
            <v xml:space="preserve">ABBY KELLEY FOSTER </v>
          </cell>
          <cell r="E283">
            <v>348</v>
          </cell>
          <cell r="F283" t="str">
            <v>WORCESTER</v>
          </cell>
          <cell r="G283">
            <v>767</v>
          </cell>
          <cell r="H283" t="str">
            <v>SPENCER EAST BROOKFIELD</v>
          </cell>
          <cell r="I283">
            <v>107.441440647231</v>
          </cell>
          <cell r="J283">
            <v>9146</v>
          </cell>
          <cell r="K283">
            <v>681</v>
          </cell>
          <cell r="L283">
            <v>893</v>
          </cell>
        </row>
        <row r="284">
          <cell r="A284">
            <v>445348775</v>
          </cell>
          <cell r="B284">
            <v>445348</v>
          </cell>
          <cell r="C284">
            <v>445</v>
          </cell>
          <cell r="D284" t="str">
            <v xml:space="preserve">ABBY KELLEY FOSTER </v>
          </cell>
          <cell r="E284">
            <v>348</v>
          </cell>
          <cell r="F284" t="str">
            <v>WORCESTER</v>
          </cell>
          <cell r="G284">
            <v>775</v>
          </cell>
          <cell r="H284" t="str">
            <v>WACHUSETT</v>
          </cell>
          <cell r="I284">
            <v>111.34935143057783</v>
          </cell>
          <cell r="J284">
            <v>8633</v>
          </cell>
          <cell r="K284">
            <v>980</v>
          </cell>
          <cell r="L284">
            <v>893</v>
          </cell>
        </row>
        <row r="285">
          <cell r="A285">
            <v>446099016</v>
          </cell>
          <cell r="B285">
            <v>446099</v>
          </cell>
          <cell r="C285">
            <v>446</v>
          </cell>
          <cell r="D285" t="str">
            <v>FOXBOROUGH REGIONAL</v>
          </cell>
          <cell r="E285">
            <v>99</v>
          </cell>
          <cell r="F285" t="str">
            <v>FOXBOROUGH</v>
          </cell>
          <cell r="G285">
            <v>16</v>
          </cell>
          <cell r="H285" t="str">
            <v>ATTLEBORO</v>
          </cell>
          <cell r="I285">
            <v>100</v>
          </cell>
          <cell r="J285">
            <v>8885</v>
          </cell>
          <cell r="K285">
            <v>0</v>
          </cell>
          <cell r="L285">
            <v>893</v>
          </cell>
        </row>
        <row r="286">
          <cell r="A286">
            <v>446099018</v>
          </cell>
          <cell r="B286">
            <v>446099</v>
          </cell>
          <cell r="C286">
            <v>446</v>
          </cell>
          <cell r="D286" t="str">
            <v>FOXBOROUGH REGIONAL</v>
          </cell>
          <cell r="E286">
            <v>99</v>
          </cell>
          <cell r="F286" t="str">
            <v>FOXBOROUGH</v>
          </cell>
          <cell r="G286">
            <v>18</v>
          </cell>
          <cell r="H286" t="str">
            <v>AVON</v>
          </cell>
          <cell r="I286">
            <v>157.44823185076058</v>
          </cell>
          <cell r="J286">
            <v>8094</v>
          </cell>
          <cell r="K286">
            <v>4650</v>
          </cell>
          <cell r="L286">
            <v>893</v>
          </cell>
        </row>
        <row r="287">
          <cell r="A287">
            <v>446099035</v>
          </cell>
          <cell r="B287">
            <v>446099</v>
          </cell>
          <cell r="C287">
            <v>446</v>
          </cell>
          <cell r="D287" t="str">
            <v>FOXBOROUGH REGIONAL</v>
          </cell>
          <cell r="E287">
            <v>99</v>
          </cell>
          <cell r="F287" t="str">
            <v>FOXBOROUGH</v>
          </cell>
          <cell r="G287">
            <v>35</v>
          </cell>
          <cell r="H287" t="str">
            <v>BOSTON</v>
          </cell>
          <cell r="I287">
            <v>122.98273473602652</v>
          </cell>
          <cell r="J287">
            <v>10022</v>
          </cell>
          <cell r="K287">
            <v>2303</v>
          </cell>
          <cell r="L287">
            <v>893</v>
          </cell>
        </row>
        <row r="288">
          <cell r="A288">
            <v>446099044</v>
          </cell>
          <cell r="B288">
            <v>446099</v>
          </cell>
          <cell r="C288">
            <v>446</v>
          </cell>
          <cell r="D288" t="str">
            <v>FOXBOROUGH REGIONAL</v>
          </cell>
          <cell r="E288">
            <v>99</v>
          </cell>
          <cell r="F288" t="str">
            <v>FOXBOROUGH</v>
          </cell>
          <cell r="G288">
            <v>44</v>
          </cell>
          <cell r="H288" t="str">
            <v>BROCKTON</v>
          </cell>
          <cell r="I288">
            <v>102.23073205016901</v>
          </cell>
          <cell r="J288">
            <v>9747</v>
          </cell>
          <cell r="K288">
            <v>217</v>
          </cell>
          <cell r="L288">
            <v>893</v>
          </cell>
        </row>
        <row r="289">
          <cell r="A289">
            <v>446099050</v>
          </cell>
          <cell r="B289">
            <v>446099</v>
          </cell>
          <cell r="C289">
            <v>446</v>
          </cell>
          <cell r="D289" t="str">
            <v>FOXBOROUGH REGIONAL</v>
          </cell>
          <cell r="E289">
            <v>99</v>
          </cell>
          <cell r="F289" t="str">
            <v>FOXBOROUGH</v>
          </cell>
          <cell r="G289">
            <v>50</v>
          </cell>
          <cell r="H289" t="str">
            <v>CANTON</v>
          </cell>
          <cell r="I289">
            <v>130.23089018469258</v>
          </cell>
          <cell r="J289">
            <v>8471</v>
          </cell>
          <cell r="K289">
            <v>2561</v>
          </cell>
          <cell r="L289">
            <v>893</v>
          </cell>
        </row>
        <row r="290">
          <cell r="A290">
            <v>446099088</v>
          </cell>
          <cell r="B290">
            <v>446099</v>
          </cell>
          <cell r="C290">
            <v>446</v>
          </cell>
          <cell r="D290" t="str">
            <v>FOXBOROUGH REGIONAL</v>
          </cell>
          <cell r="E290">
            <v>99</v>
          </cell>
          <cell r="F290" t="str">
            <v>FOXBOROUGH</v>
          </cell>
          <cell r="G290">
            <v>88</v>
          </cell>
          <cell r="H290" t="str">
            <v>EASTON</v>
          </cell>
          <cell r="I290">
            <v>116.38133922430198</v>
          </cell>
          <cell r="J290">
            <v>9047</v>
          </cell>
          <cell r="K290">
            <v>1482</v>
          </cell>
          <cell r="L290">
            <v>893</v>
          </cell>
        </row>
        <row r="291">
          <cell r="A291">
            <v>446099099</v>
          </cell>
          <cell r="B291">
            <v>446099</v>
          </cell>
          <cell r="C291">
            <v>446</v>
          </cell>
          <cell r="D291" t="str">
            <v>FOXBOROUGH REGIONAL</v>
          </cell>
          <cell r="E291">
            <v>99</v>
          </cell>
          <cell r="F291" t="str">
            <v>FOXBOROUGH</v>
          </cell>
          <cell r="G291">
            <v>99</v>
          </cell>
          <cell r="H291" t="str">
            <v>FOXBOROUGH</v>
          </cell>
          <cell r="I291">
            <v>134.05311454042439</v>
          </cell>
          <cell r="J291">
            <v>8865</v>
          </cell>
          <cell r="K291">
            <v>3019</v>
          </cell>
          <cell r="L291">
            <v>893</v>
          </cell>
        </row>
        <row r="292">
          <cell r="A292">
            <v>446099133</v>
          </cell>
          <cell r="B292">
            <v>446099</v>
          </cell>
          <cell r="C292">
            <v>446</v>
          </cell>
          <cell r="D292" t="str">
            <v>FOXBOROUGH REGIONAL</v>
          </cell>
          <cell r="E292">
            <v>99</v>
          </cell>
          <cell r="F292" t="str">
            <v>FOXBOROUGH</v>
          </cell>
          <cell r="G292">
            <v>133</v>
          </cell>
          <cell r="H292" t="str">
            <v>HOLBROOK</v>
          </cell>
          <cell r="I292">
            <v>130.55479937682966</v>
          </cell>
          <cell r="J292">
            <v>8975</v>
          </cell>
          <cell r="K292">
            <v>2742</v>
          </cell>
          <cell r="L292">
            <v>893</v>
          </cell>
        </row>
        <row r="293">
          <cell r="A293">
            <v>446099167</v>
          </cell>
          <cell r="B293">
            <v>446099</v>
          </cell>
          <cell r="C293">
            <v>446</v>
          </cell>
          <cell r="D293" t="str">
            <v>FOXBOROUGH REGIONAL</v>
          </cell>
          <cell r="E293">
            <v>99</v>
          </cell>
          <cell r="F293" t="str">
            <v>FOXBOROUGH</v>
          </cell>
          <cell r="G293">
            <v>167</v>
          </cell>
          <cell r="H293" t="str">
            <v>MANSFIELD</v>
          </cell>
          <cell r="I293">
            <v>112.03789075040369</v>
          </cell>
          <cell r="J293">
            <v>8775</v>
          </cell>
          <cell r="K293">
            <v>1056</v>
          </cell>
          <cell r="L293">
            <v>893</v>
          </cell>
        </row>
        <row r="294">
          <cell r="A294">
            <v>446099182</v>
          </cell>
          <cell r="B294">
            <v>446099</v>
          </cell>
          <cell r="C294">
            <v>446</v>
          </cell>
          <cell r="D294" t="str">
            <v>FOXBOROUGH REGIONAL</v>
          </cell>
          <cell r="E294">
            <v>99</v>
          </cell>
          <cell r="F294" t="str">
            <v>FOXBOROUGH</v>
          </cell>
          <cell r="G294">
            <v>182</v>
          </cell>
          <cell r="H294" t="str">
            <v>MIDDLEBOROUGH</v>
          </cell>
          <cell r="I294">
            <v>108.93689642023563</v>
          </cell>
          <cell r="J294">
            <v>9855</v>
          </cell>
          <cell r="K294">
            <v>881</v>
          </cell>
          <cell r="L294">
            <v>893</v>
          </cell>
        </row>
        <row r="295">
          <cell r="A295">
            <v>446099208</v>
          </cell>
          <cell r="B295">
            <v>446099</v>
          </cell>
          <cell r="C295">
            <v>446</v>
          </cell>
          <cell r="D295" t="str">
            <v>FOXBOROUGH REGIONAL</v>
          </cell>
          <cell r="E295">
            <v>99</v>
          </cell>
          <cell r="F295" t="str">
            <v>FOXBOROUGH</v>
          </cell>
          <cell r="G295">
            <v>208</v>
          </cell>
          <cell r="H295" t="str">
            <v>NORFOLK</v>
          </cell>
          <cell r="I295">
            <v>145.79928225859499</v>
          </cell>
          <cell r="J295">
            <v>8486</v>
          </cell>
          <cell r="K295">
            <v>3887</v>
          </cell>
          <cell r="L295">
            <v>893</v>
          </cell>
        </row>
        <row r="296">
          <cell r="A296">
            <v>446099212</v>
          </cell>
          <cell r="B296">
            <v>446099</v>
          </cell>
          <cell r="C296">
            <v>446</v>
          </cell>
          <cell r="D296" t="str">
            <v>FOXBOROUGH REGIONAL</v>
          </cell>
          <cell r="E296">
            <v>99</v>
          </cell>
          <cell r="F296" t="str">
            <v>FOXBOROUGH</v>
          </cell>
          <cell r="G296">
            <v>212</v>
          </cell>
          <cell r="H296" t="str">
            <v>NORTH ATTLEBOROUGH</v>
          </cell>
          <cell r="I296">
            <v>104.99889457296763</v>
          </cell>
          <cell r="J296">
            <v>8592</v>
          </cell>
          <cell r="K296">
            <v>430</v>
          </cell>
          <cell r="L296">
            <v>893</v>
          </cell>
        </row>
        <row r="297">
          <cell r="A297">
            <v>446099218</v>
          </cell>
          <cell r="B297">
            <v>446099</v>
          </cell>
          <cell r="C297">
            <v>446</v>
          </cell>
          <cell r="D297" t="str">
            <v>FOXBOROUGH REGIONAL</v>
          </cell>
          <cell r="E297">
            <v>99</v>
          </cell>
          <cell r="F297" t="str">
            <v>FOXBOROUGH</v>
          </cell>
          <cell r="G297">
            <v>218</v>
          </cell>
          <cell r="H297" t="str">
            <v>NORTON</v>
          </cell>
          <cell r="I297">
            <v>118.78980835377004</v>
          </cell>
          <cell r="J297">
            <v>8681</v>
          </cell>
          <cell r="K297">
            <v>1631</v>
          </cell>
          <cell r="L297">
            <v>893</v>
          </cell>
        </row>
        <row r="298">
          <cell r="A298">
            <v>446099220</v>
          </cell>
          <cell r="B298">
            <v>446099</v>
          </cell>
          <cell r="C298">
            <v>446</v>
          </cell>
          <cell r="D298" t="str">
            <v>FOXBOROUGH REGIONAL</v>
          </cell>
          <cell r="E298">
            <v>99</v>
          </cell>
          <cell r="F298" t="str">
            <v>FOXBOROUGH</v>
          </cell>
          <cell r="G298">
            <v>220</v>
          </cell>
          <cell r="H298" t="str">
            <v>NORWOOD</v>
          </cell>
          <cell r="I298">
            <v>122.56166397477904</v>
          </cell>
          <cell r="J298">
            <v>9908</v>
          </cell>
          <cell r="K298">
            <v>2235</v>
          </cell>
          <cell r="L298">
            <v>893</v>
          </cell>
        </row>
        <row r="299">
          <cell r="A299">
            <v>446099238</v>
          </cell>
          <cell r="B299">
            <v>446099</v>
          </cell>
          <cell r="C299">
            <v>446</v>
          </cell>
          <cell r="D299" t="str">
            <v>FOXBOROUGH REGIONAL</v>
          </cell>
          <cell r="E299">
            <v>99</v>
          </cell>
          <cell r="F299" t="str">
            <v>FOXBOROUGH</v>
          </cell>
          <cell r="G299">
            <v>238</v>
          </cell>
          <cell r="H299" t="str">
            <v>PLAINVILLE</v>
          </cell>
          <cell r="I299">
            <v>128.06222056959371</v>
          </cell>
          <cell r="J299">
            <v>8442</v>
          </cell>
          <cell r="K299">
            <v>2369</v>
          </cell>
          <cell r="L299">
            <v>893</v>
          </cell>
        </row>
        <row r="300">
          <cell r="A300">
            <v>446099244</v>
          </cell>
          <cell r="B300">
            <v>446099</v>
          </cell>
          <cell r="C300">
            <v>446</v>
          </cell>
          <cell r="D300" t="str">
            <v>FOXBOROUGH REGIONAL</v>
          </cell>
          <cell r="E300">
            <v>99</v>
          </cell>
          <cell r="F300" t="str">
            <v>FOXBOROUGH</v>
          </cell>
          <cell r="G300">
            <v>244</v>
          </cell>
          <cell r="H300" t="str">
            <v>RANDOLPH</v>
          </cell>
          <cell r="I300">
            <v>131.29012796479407</v>
          </cell>
          <cell r="J300">
            <v>9427</v>
          </cell>
          <cell r="K300">
            <v>2950</v>
          </cell>
          <cell r="L300">
            <v>893</v>
          </cell>
        </row>
        <row r="301">
          <cell r="A301">
            <v>446099266</v>
          </cell>
          <cell r="B301">
            <v>446099</v>
          </cell>
          <cell r="C301">
            <v>446</v>
          </cell>
          <cell r="D301" t="str">
            <v>FOXBOROUGH REGIONAL</v>
          </cell>
          <cell r="E301">
            <v>99</v>
          </cell>
          <cell r="F301" t="str">
            <v>FOXBOROUGH</v>
          </cell>
          <cell r="G301">
            <v>266</v>
          </cell>
          <cell r="H301" t="str">
            <v>SHARON</v>
          </cell>
          <cell r="I301">
            <v>137.34459118955036</v>
          </cell>
          <cell r="J301">
            <v>10248</v>
          </cell>
          <cell r="K301">
            <v>3827</v>
          </cell>
          <cell r="L301">
            <v>893</v>
          </cell>
        </row>
        <row r="302">
          <cell r="A302">
            <v>446099285</v>
          </cell>
          <cell r="B302">
            <v>446099</v>
          </cell>
          <cell r="C302">
            <v>446</v>
          </cell>
          <cell r="D302" t="str">
            <v>FOXBOROUGH REGIONAL</v>
          </cell>
          <cell r="E302">
            <v>99</v>
          </cell>
          <cell r="F302" t="str">
            <v>FOXBOROUGH</v>
          </cell>
          <cell r="G302">
            <v>285</v>
          </cell>
          <cell r="H302" t="str">
            <v>STOUGHTON</v>
          </cell>
          <cell r="I302">
            <v>116.50024535993575</v>
          </cell>
          <cell r="J302">
            <v>9141</v>
          </cell>
          <cell r="K302">
            <v>1508</v>
          </cell>
          <cell r="L302">
            <v>893</v>
          </cell>
        </row>
        <row r="303">
          <cell r="A303">
            <v>446099293</v>
          </cell>
          <cell r="B303">
            <v>446099</v>
          </cell>
          <cell r="C303">
            <v>446</v>
          </cell>
          <cell r="D303" t="str">
            <v>FOXBOROUGH REGIONAL</v>
          </cell>
          <cell r="E303">
            <v>99</v>
          </cell>
          <cell r="F303" t="str">
            <v>FOXBOROUGH</v>
          </cell>
          <cell r="G303">
            <v>293</v>
          </cell>
          <cell r="H303" t="str">
            <v>TAUNTON</v>
          </cell>
          <cell r="I303">
            <v>102.30212286960175</v>
          </cell>
          <cell r="J303">
            <v>8312</v>
          </cell>
          <cell r="K303">
            <v>191</v>
          </cell>
          <cell r="L303">
            <v>893</v>
          </cell>
        </row>
        <row r="304">
          <cell r="A304">
            <v>446099307</v>
          </cell>
          <cell r="B304">
            <v>446099</v>
          </cell>
          <cell r="C304">
            <v>446</v>
          </cell>
          <cell r="D304" t="str">
            <v>FOXBOROUGH REGIONAL</v>
          </cell>
          <cell r="E304">
            <v>99</v>
          </cell>
          <cell r="F304" t="str">
            <v>FOXBOROUGH</v>
          </cell>
          <cell r="G304">
            <v>307</v>
          </cell>
          <cell r="H304" t="str">
            <v>WALPOLE</v>
          </cell>
          <cell r="I304">
            <v>123.6936535364447</v>
          </cell>
          <cell r="J304">
            <v>8879</v>
          </cell>
          <cell r="K304">
            <v>2104</v>
          </cell>
          <cell r="L304">
            <v>893</v>
          </cell>
        </row>
        <row r="305">
          <cell r="A305">
            <v>446099323</v>
          </cell>
          <cell r="B305">
            <v>446099</v>
          </cell>
          <cell r="C305">
            <v>446</v>
          </cell>
          <cell r="D305" t="str">
            <v>FOXBOROUGH REGIONAL</v>
          </cell>
          <cell r="E305">
            <v>99</v>
          </cell>
          <cell r="F305" t="str">
            <v>FOXBOROUGH</v>
          </cell>
          <cell r="G305">
            <v>323</v>
          </cell>
          <cell r="H305" t="str">
            <v>WEST BRIDGEWATER</v>
          </cell>
          <cell r="I305">
            <v>118.93497480241165</v>
          </cell>
          <cell r="J305">
            <v>8486</v>
          </cell>
          <cell r="K305">
            <v>1607</v>
          </cell>
          <cell r="L305">
            <v>893</v>
          </cell>
        </row>
        <row r="306">
          <cell r="A306">
            <v>446099350</v>
          </cell>
          <cell r="B306">
            <v>446099</v>
          </cell>
          <cell r="C306">
            <v>446</v>
          </cell>
          <cell r="D306" t="str">
            <v>FOXBOROUGH REGIONAL</v>
          </cell>
          <cell r="E306">
            <v>99</v>
          </cell>
          <cell r="F306" t="str">
            <v>FOXBOROUGH</v>
          </cell>
          <cell r="G306">
            <v>350</v>
          </cell>
          <cell r="H306" t="str">
            <v>WRENTHAM</v>
          </cell>
          <cell r="I306">
            <v>128.61634942077421</v>
          </cell>
          <cell r="J306">
            <v>9223</v>
          </cell>
          <cell r="K306">
            <v>2639</v>
          </cell>
          <cell r="L306">
            <v>893</v>
          </cell>
        </row>
        <row r="307">
          <cell r="A307">
            <v>446099625</v>
          </cell>
          <cell r="B307">
            <v>446099</v>
          </cell>
          <cell r="C307">
            <v>446</v>
          </cell>
          <cell r="D307" t="str">
            <v>FOXBOROUGH REGIONAL</v>
          </cell>
          <cell r="E307">
            <v>99</v>
          </cell>
          <cell r="F307" t="str">
            <v>FOXBOROUGH</v>
          </cell>
          <cell r="G307">
            <v>625</v>
          </cell>
          <cell r="H307" t="str">
            <v>BRIDGEWATER RAYNHAM</v>
          </cell>
          <cell r="I307">
            <v>114.58966785441334</v>
          </cell>
          <cell r="J307">
            <v>8518</v>
          </cell>
          <cell r="K307">
            <v>1243</v>
          </cell>
          <cell r="L307">
            <v>893</v>
          </cell>
        </row>
        <row r="308">
          <cell r="A308">
            <v>446099650</v>
          </cell>
          <cell r="B308">
            <v>446099</v>
          </cell>
          <cell r="C308">
            <v>446</v>
          </cell>
          <cell r="D308" t="str">
            <v>FOXBOROUGH REGIONAL</v>
          </cell>
          <cell r="E308">
            <v>99</v>
          </cell>
          <cell r="F308" t="str">
            <v>FOXBOROUGH</v>
          </cell>
          <cell r="G308">
            <v>650</v>
          </cell>
          <cell r="H308" t="str">
            <v>DIGHTON REHOBOTH</v>
          </cell>
          <cell r="I308">
            <v>115.54437170930127</v>
          </cell>
          <cell r="J308">
            <v>8486</v>
          </cell>
          <cell r="K308">
            <v>1319</v>
          </cell>
          <cell r="L308">
            <v>893</v>
          </cell>
        </row>
        <row r="309">
          <cell r="A309">
            <v>446099690</v>
          </cell>
          <cell r="B309">
            <v>446099</v>
          </cell>
          <cell r="C309">
            <v>446</v>
          </cell>
          <cell r="D309" t="str">
            <v>FOXBOROUGH REGIONAL</v>
          </cell>
          <cell r="E309">
            <v>99</v>
          </cell>
          <cell r="F309" t="str">
            <v>FOXBOROUGH</v>
          </cell>
          <cell r="G309">
            <v>690</v>
          </cell>
          <cell r="H309" t="str">
            <v>KING PHILIP</v>
          </cell>
          <cell r="I309">
            <v>115.51036272675961</v>
          </cell>
          <cell r="J309">
            <v>9566</v>
          </cell>
          <cell r="K309">
            <v>1484</v>
          </cell>
          <cell r="L309">
            <v>893</v>
          </cell>
        </row>
        <row r="310">
          <cell r="A310">
            <v>447101025</v>
          </cell>
          <cell r="B310">
            <v>447101</v>
          </cell>
          <cell r="C310">
            <v>447</v>
          </cell>
          <cell r="D310" t="str">
            <v>BENJAMIN FRANKLIN CLASSICAL</v>
          </cell>
          <cell r="E310">
            <v>101</v>
          </cell>
          <cell r="F310" t="str">
            <v>FRANKLIN</v>
          </cell>
          <cell r="G310">
            <v>25</v>
          </cell>
          <cell r="H310" t="str">
            <v>BELLINGHAM</v>
          </cell>
          <cell r="I310">
            <v>114.50417281136127</v>
          </cell>
          <cell r="J310">
            <v>8160</v>
          </cell>
          <cell r="K310">
            <v>1184</v>
          </cell>
          <cell r="L310">
            <v>893</v>
          </cell>
        </row>
        <row r="311">
          <cell r="A311">
            <v>447101101</v>
          </cell>
          <cell r="B311">
            <v>447101</v>
          </cell>
          <cell r="C311">
            <v>447</v>
          </cell>
          <cell r="D311" t="str">
            <v>BENJAMIN FRANKLIN CLASSICAL</v>
          </cell>
          <cell r="E311">
            <v>101</v>
          </cell>
          <cell r="F311" t="str">
            <v>FRANKLIN</v>
          </cell>
          <cell r="G311">
            <v>101</v>
          </cell>
          <cell r="H311" t="str">
            <v>FRANKLIN</v>
          </cell>
          <cell r="I311">
            <v>109.69201191812239</v>
          </cell>
          <cell r="J311">
            <v>8380</v>
          </cell>
          <cell r="K311">
            <v>812</v>
          </cell>
          <cell r="L311">
            <v>893</v>
          </cell>
        </row>
        <row r="312">
          <cell r="A312">
            <v>447101167</v>
          </cell>
          <cell r="B312">
            <v>447101</v>
          </cell>
          <cell r="C312">
            <v>447</v>
          </cell>
          <cell r="D312" t="str">
            <v>BENJAMIN FRANKLIN CLASSICAL</v>
          </cell>
          <cell r="E312">
            <v>101</v>
          </cell>
          <cell r="F312" t="str">
            <v>FRANKLIN</v>
          </cell>
          <cell r="G312">
            <v>167</v>
          </cell>
          <cell r="H312" t="str">
            <v>MANSFIELD</v>
          </cell>
          <cell r="I312">
            <v>112.03789075040369</v>
          </cell>
          <cell r="J312">
            <v>8308</v>
          </cell>
          <cell r="K312">
            <v>1000</v>
          </cell>
          <cell r="L312">
            <v>893</v>
          </cell>
        </row>
        <row r="313">
          <cell r="A313">
            <v>447101177</v>
          </cell>
          <cell r="B313">
            <v>447101</v>
          </cell>
          <cell r="C313">
            <v>447</v>
          </cell>
          <cell r="D313" t="str">
            <v>BENJAMIN FRANKLIN CLASSICAL</v>
          </cell>
          <cell r="E313">
            <v>101</v>
          </cell>
          <cell r="F313" t="str">
            <v>FRANKLIN</v>
          </cell>
          <cell r="G313">
            <v>177</v>
          </cell>
          <cell r="H313" t="str">
            <v>MEDWAY</v>
          </cell>
          <cell r="I313">
            <v>125.11251147466834</v>
          </cell>
          <cell r="J313">
            <v>8146</v>
          </cell>
          <cell r="K313">
            <v>2046</v>
          </cell>
          <cell r="L313">
            <v>893</v>
          </cell>
        </row>
        <row r="314">
          <cell r="A314">
            <v>447101185</v>
          </cell>
          <cell r="B314">
            <v>447101</v>
          </cell>
          <cell r="C314">
            <v>447</v>
          </cell>
          <cell r="D314" t="str">
            <v>BENJAMIN FRANKLIN CLASSICAL</v>
          </cell>
          <cell r="E314">
            <v>101</v>
          </cell>
          <cell r="F314" t="str">
            <v>FRANKLIN</v>
          </cell>
          <cell r="G314">
            <v>185</v>
          </cell>
          <cell r="H314" t="str">
            <v>MILFORD</v>
          </cell>
          <cell r="I314">
            <v>107.4658736828318</v>
          </cell>
          <cell r="J314">
            <v>8243</v>
          </cell>
          <cell r="K314">
            <v>615</v>
          </cell>
          <cell r="L314">
            <v>893</v>
          </cell>
        </row>
        <row r="315">
          <cell r="A315">
            <v>447101187</v>
          </cell>
          <cell r="B315">
            <v>447101</v>
          </cell>
          <cell r="C315">
            <v>447</v>
          </cell>
          <cell r="D315" t="str">
            <v>BENJAMIN FRANKLIN CLASSICAL</v>
          </cell>
          <cell r="E315">
            <v>101</v>
          </cell>
          <cell r="F315" t="str">
            <v>FRANKLIN</v>
          </cell>
          <cell r="G315">
            <v>187</v>
          </cell>
          <cell r="H315" t="str">
            <v>MILLIS</v>
          </cell>
          <cell r="I315">
            <v>119.33153254611206</v>
          </cell>
          <cell r="J315">
            <v>8438</v>
          </cell>
          <cell r="K315">
            <v>1631</v>
          </cell>
          <cell r="L315">
            <v>893</v>
          </cell>
        </row>
        <row r="316">
          <cell r="A316">
            <v>447101622</v>
          </cell>
          <cell r="B316">
            <v>447101</v>
          </cell>
          <cell r="C316">
            <v>447</v>
          </cell>
          <cell r="D316" t="str">
            <v>BENJAMIN FRANKLIN CLASSICAL</v>
          </cell>
          <cell r="E316">
            <v>101</v>
          </cell>
          <cell r="F316" t="str">
            <v>FRANKLIN</v>
          </cell>
          <cell r="G316">
            <v>622</v>
          </cell>
          <cell r="H316" t="str">
            <v>BLACKSTONE MILLVILLE</v>
          </cell>
          <cell r="I316">
            <v>112.39524791243855</v>
          </cell>
          <cell r="J316">
            <v>8438</v>
          </cell>
          <cell r="K316">
            <v>1046</v>
          </cell>
          <cell r="L316">
            <v>893</v>
          </cell>
        </row>
        <row r="317">
          <cell r="A317">
            <v>447101650</v>
          </cell>
          <cell r="B317">
            <v>447101</v>
          </cell>
          <cell r="C317">
            <v>447</v>
          </cell>
          <cell r="D317" t="str">
            <v>BENJAMIN FRANKLIN CLASSICAL</v>
          </cell>
          <cell r="E317">
            <v>101</v>
          </cell>
          <cell r="F317" t="str">
            <v>FRANKLIN</v>
          </cell>
          <cell r="G317">
            <v>650</v>
          </cell>
          <cell r="H317" t="str">
            <v>DIGHTON REHOBOTH</v>
          </cell>
          <cell r="I317">
            <v>115.54437170930127</v>
          </cell>
          <cell r="J317">
            <v>8243</v>
          </cell>
          <cell r="K317">
            <v>1281</v>
          </cell>
          <cell r="L317">
            <v>893</v>
          </cell>
        </row>
        <row r="318">
          <cell r="A318">
            <v>447101690</v>
          </cell>
          <cell r="B318">
            <v>447101</v>
          </cell>
          <cell r="C318">
            <v>447</v>
          </cell>
          <cell r="D318" t="str">
            <v>BENJAMIN FRANKLIN CLASSICAL</v>
          </cell>
          <cell r="E318">
            <v>101</v>
          </cell>
          <cell r="F318" t="str">
            <v>FRANKLIN</v>
          </cell>
          <cell r="G318">
            <v>690</v>
          </cell>
          <cell r="H318" t="str">
            <v>KING PHILIP</v>
          </cell>
          <cell r="I318">
            <v>115.51036272675961</v>
          </cell>
          <cell r="J318">
            <v>8049</v>
          </cell>
          <cell r="K318">
            <v>1248</v>
          </cell>
          <cell r="L318">
            <v>893</v>
          </cell>
        </row>
        <row r="319">
          <cell r="A319">
            <v>449035016</v>
          </cell>
          <cell r="B319">
            <v>449035</v>
          </cell>
          <cell r="C319">
            <v>449</v>
          </cell>
          <cell r="D319" t="str">
            <v>BOSTON COLLEGIATE</v>
          </cell>
          <cell r="E319">
            <v>35</v>
          </cell>
          <cell r="F319" t="str">
            <v>BOSTON</v>
          </cell>
          <cell r="G319">
            <v>16</v>
          </cell>
          <cell r="H319" t="str">
            <v>ATTLEBORO</v>
          </cell>
          <cell r="I319">
            <v>100</v>
          </cell>
          <cell r="J319">
            <v>12975</v>
          </cell>
          <cell r="K319">
            <v>0</v>
          </cell>
          <cell r="L319">
            <v>893</v>
          </cell>
        </row>
        <row r="320">
          <cell r="A320">
            <v>449035035</v>
          </cell>
          <cell r="B320">
            <v>449035</v>
          </cell>
          <cell r="C320">
            <v>449</v>
          </cell>
          <cell r="D320" t="str">
            <v>BOSTON COLLEGIATE</v>
          </cell>
          <cell r="E320">
            <v>35</v>
          </cell>
          <cell r="F320" t="str">
            <v>BOSTON</v>
          </cell>
          <cell r="G320">
            <v>35</v>
          </cell>
          <cell r="H320" t="str">
            <v>BOSTON</v>
          </cell>
          <cell r="I320">
            <v>122.98273473602652</v>
          </cell>
          <cell r="J320">
            <v>10565</v>
          </cell>
          <cell r="K320">
            <v>2428</v>
          </cell>
          <cell r="L320">
            <v>893</v>
          </cell>
        </row>
        <row r="321">
          <cell r="A321">
            <v>449035040</v>
          </cell>
          <cell r="B321">
            <v>449035</v>
          </cell>
          <cell r="C321">
            <v>449</v>
          </cell>
          <cell r="D321" t="str">
            <v>BOSTON COLLEGIATE</v>
          </cell>
          <cell r="E321">
            <v>35</v>
          </cell>
          <cell r="F321" t="str">
            <v>BOSTON</v>
          </cell>
          <cell r="G321">
            <v>40</v>
          </cell>
          <cell r="H321" t="str">
            <v>BRAINTREE</v>
          </cell>
          <cell r="I321">
            <v>119.03816606911394</v>
          </cell>
          <cell r="J321">
            <v>10957</v>
          </cell>
          <cell r="K321">
            <v>2086</v>
          </cell>
          <cell r="L321">
            <v>893</v>
          </cell>
        </row>
        <row r="322">
          <cell r="A322">
            <v>449035165</v>
          </cell>
          <cell r="B322">
            <v>449035</v>
          </cell>
          <cell r="C322">
            <v>449</v>
          </cell>
          <cell r="D322" t="str">
            <v>BOSTON COLLEGIATE</v>
          </cell>
          <cell r="E322">
            <v>35</v>
          </cell>
          <cell r="F322" t="str">
            <v>BOSTON</v>
          </cell>
          <cell r="G322">
            <v>165</v>
          </cell>
          <cell r="H322" t="str">
            <v>MALDEN</v>
          </cell>
          <cell r="I322">
            <v>101.60157069070341</v>
          </cell>
          <cell r="J322">
            <v>12975</v>
          </cell>
          <cell r="K322">
            <v>208</v>
          </cell>
          <cell r="L322">
            <v>893</v>
          </cell>
        </row>
        <row r="323">
          <cell r="A323">
            <v>449035220</v>
          </cell>
          <cell r="B323">
            <v>449035</v>
          </cell>
          <cell r="C323">
            <v>449</v>
          </cell>
          <cell r="D323" t="str">
            <v>BOSTON COLLEGIATE</v>
          </cell>
          <cell r="E323">
            <v>35</v>
          </cell>
          <cell r="F323" t="str">
            <v>BOSTON</v>
          </cell>
          <cell r="G323">
            <v>220</v>
          </cell>
          <cell r="H323" t="str">
            <v>NORWOOD</v>
          </cell>
          <cell r="I323">
            <v>122.56166397477904</v>
          </cell>
          <cell r="J323">
            <v>10030</v>
          </cell>
          <cell r="K323">
            <v>2263</v>
          </cell>
          <cell r="L323">
            <v>893</v>
          </cell>
        </row>
        <row r="324">
          <cell r="A324">
            <v>449035243</v>
          </cell>
          <cell r="B324">
            <v>449035</v>
          </cell>
          <cell r="C324">
            <v>449</v>
          </cell>
          <cell r="D324" t="str">
            <v>BOSTON COLLEGIATE</v>
          </cell>
          <cell r="E324">
            <v>35</v>
          </cell>
          <cell r="F324" t="str">
            <v>BOSTON</v>
          </cell>
          <cell r="G324">
            <v>243</v>
          </cell>
          <cell r="H324" t="str">
            <v>QUINCY</v>
          </cell>
          <cell r="I324">
            <v>119.11486423340143</v>
          </cell>
          <cell r="J324">
            <v>12061</v>
          </cell>
          <cell r="K324">
            <v>2305</v>
          </cell>
          <cell r="L324">
            <v>893</v>
          </cell>
        </row>
        <row r="325">
          <cell r="A325">
            <v>449035285</v>
          </cell>
          <cell r="B325">
            <v>449035</v>
          </cell>
          <cell r="C325">
            <v>449</v>
          </cell>
          <cell r="D325" t="str">
            <v>BOSTON COLLEGIATE</v>
          </cell>
          <cell r="E325">
            <v>35</v>
          </cell>
          <cell r="F325" t="str">
            <v>BOSTON</v>
          </cell>
          <cell r="G325">
            <v>285</v>
          </cell>
          <cell r="H325" t="str">
            <v>STOUGHTON</v>
          </cell>
          <cell r="I325">
            <v>116.50024535993575</v>
          </cell>
          <cell r="J325">
            <v>8835</v>
          </cell>
          <cell r="K325">
            <v>1458</v>
          </cell>
          <cell r="L325">
            <v>893</v>
          </cell>
        </row>
        <row r="326">
          <cell r="A326">
            <v>450086008</v>
          </cell>
          <cell r="B326">
            <v>450086</v>
          </cell>
          <cell r="C326">
            <v>450</v>
          </cell>
          <cell r="D326" t="str">
            <v>HILLTOWN COOPERATIVE</v>
          </cell>
          <cell r="E326">
            <v>86</v>
          </cell>
          <cell r="F326" t="str">
            <v>EASTHAMPTON</v>
          </cell>
          <cell r="G326">
            <v>8</v>
          </cell>
          <cell r="H326" t="str">
            <v>AMHERST</v>
          </cell>
          <cell r="I326">
            <v>182.50726131990305</v>
          </cell>
          <cell r="J326">
            <v>8107</v>
          </cell>
          <cell r="K326">
            <v>6689</v>
          </cell>
          <cell r="L326">
            <v>893</v>
          </cell>
        </row>
        <row r="327">
          <cell r="A327">
            <v>450086068</v>
          </cell>
          <cell r="B327">
            <v>450086</v>
          </cell>
          <cell r="C327">
            <v>450</v>
          </cell>
          <cell r="D327" t="str">
            <v>HILLTOWN COOPERATIVE</v>
          </cell>
          <cell r="E327">
            <v>86</v>
          </cell>
          <cell r="F327" t="str">
            <v>EASTHAMPTON</v>
          </cell>
          <cell r="G327">
            <v>68</v>
          </cell>
          <cell r="H327" t="str">
            <v>CONWAY</v>
          </cell>
          <cell r="I327">
            <v>146.6217911838506</v>
          </cell>
          <cell r="J327">
            <v>7963</v>
          </cell>
          <cell r="K327">
            <v>3712</v>
          </cell>
          <cell r="L327">
            <v>893</v>
          </cell>
        </row>
        <row r="328">
          <cell r="A328">
            <v>450086086</v>
          </cell>
          <cell r="B328">
            <v>450086</v>
          </cell>
          <cell r="C328">
            <v>450</v>
          </cell>
          <cell r="D328" t="str">
            <v>HILLTOWN COOPERATIVE</v>
          </cell>
          <cell r="E328">
            <v>86</v>
          </cell>
          <cell r="F328" t="str">
            <v>EASTHAMPTON</v>
          </cell>
          <cell r="G328">
            <v>86</v>
          </cell>
          <cell r="H328" t="str">
            <v>EASTHAMPTON</v>
          </cell>
          <cell r="I328">
            <v>107.61172370349803</v>
          </cell>
          <cell r="J328">
            <v>8740</v>
          </cell>
          <cell r="K328">
            <v>665</v>
          </cell>
          <cell r="L328">
            <v>893</v>
          </cell>
        </row>
        <row r="329">
          <cell r="A329">
            <v>450086114</v>
          </cell>
          <cell r="B329">
            <v>450086</v>
          </cell>
          <cell r="C329">
            <v>450</v>
          </cell>
          <cell r="D329" t="str">
            <v>HILLTOWN COOPERATIVE</v>
          </cell>
          <cell r="E329">
            <v>86</v>
          </cell>
          <cell r="F329" t="str">
            <v>EASTHAMPTON</v>
          </cell>
          <cell r="G329">
            <v>114</v>
          </cell>
          <cell r="H329" t="str">
            <v>GREENFIELD</v>
          </cell>
          <cell r="I329">
            <v>113.63627484107343</v>
          </cell>
          <cell r="J329">
            <v>8150</v>
          </cell>
          <cell r="K329">
            <v>1111</v>
          </cell>
          <cell r="L329">
            <v>893</v>
          </cell>
        </row>
        <row r="330">
          <cell r="A330">
            <v>450086117</v>
          </cell>
          <cell r="B330">
            <v>450086</v>
          </cell>
          <cell r="C330">
            <v>450</v>
          </cell>
          <cell r="D330" t="str">
            <v>HILLTOWN COOPERATIVE</v>
          </cell>
          <cell r="E330">
            <v>86</v>
          </cell>
          <cell r="F330" t="str">
            <v>EASTHAMPTON</v>
          </cell>
          <cell r="G330">
            <v>117</v>
          </cell>
          <cell r="H330" t="str">
            <v>HADLEY</v>
          </cell>
          <cell r="I330">
            <v>120.80920042928656</v>
          </cell>
          <cell r="J330">
            <v>10623</v>
          </cell>
          <cell r="K330">
            <v>2211</v>
          </cell>
          <cell r="L330">
            <v>893</v>
          </cell>
        </row>
        <row r="331">
          <cell r="A331">
            <v>450086127</v>
          </cell>
          <cell r="B331">
            <v>450086</v>
          </cell>
          <cell r="C331">
            <v>450</v>
          </cell>
          <cell r="D331" t="str">
            <v>HILLTOWN COOPERATIVE</v>
          </cell>
          <cell r="E331">
            <v>86</v>
          </cell>
          <cell r="F331" t="str">
            <v>EASTHAMPTON</v>
          </cell>
          <cell r="G331">
            <v>127</v>
          </cell>
          <cell r="H331" t="str">
            <v>HATFIELD</v>
          </cell>
          <cell r="I331">
            <v>135.6636920538611</v>
          </cell>
          <cell r="J331">
            <v>8088</v>
          </cell>
          <cell r="K331">
            <v>2884</v>
          </cell>
          <cell r="L331">
            <v>893</v>
          </cell>
        </row>
        <row r="332">
          <cell r="A332">
            <v>450086137</v>
          </cell>
          <cell r="B332">
            <v>450086</v>
          </cell>
          <cell r="C332">
            <v>450</v>
          </cell>
          <cell r="D332" t="str">
            <v>HILLTOWN COOPERATIVE</v>
          </cell>
          <cell r="E332">
            <v>86</v>
          </cell>
          <cell r="F332" t="str">
            <v>EASTHAMPTON</v>
          </cell>
          <cell r="G332">
            <v>137</v>
          </cell>
          <cell r="H332" t="str">
            <v>HOLYOKE</v>
          </cell>
          <cell r="I332">
            <v>104.7044113082043</v>
          </cell>
          <cell r="J332">
            <v>11198</v>
          </cell>
          <cell r="K332">
            <v>527</v>
          </cell>
          <cell r="L332">
            <v>893</v>
          </cell>
        </row>
        <row r="333">
          <cell r="A333">
            <v>450086210</v>
          </cell>
          <cell r="B333">
            <v>450086</v>
          </cell>
          <cell r="C333">
            <v>450</v>
          </cell>
          <cell r="D333" t="str">
            <v>HILLTOWN COOPERATIVE</v>
          </cell>
          <cell r="E333">
            <v>86</v>
          </cell>
          <cell r="F333" t="str">
            <v>EASTHAMPTON</v>
          </cell>
          <cell r="G333">
            <v>210</v>
          </cell>
          <cell r="H333" t="str">
            <v>NORTHAMPTON</v>
          </cell>
          <cell r="I333">
            <v>119.13088271547406</v>
          </cell>
          <cell r="J333">
            <v>8664</v>
          </cell>
          <cell r="K333">
            <v>1657</v>
          </cell>
          <cell r="L333">
            <v>893</v>
          </cell>
        </row>
        <row r="334">
          <cell r="A334">
            <v>450086275</v>
          </cell>
          <cell r="B334">
            <v>450086</v>
          </cell>
          <cell r="C334">
            <v>450</v>
          </cell>
          <cell r="D334" t="str">
            <v>HILLTOWN COOPERATIVE</v>
          </cell>
          <cell r="E334">
            <v>86</v>
          </cell>
          <cell r="F334" t="str">
            <v>EASTHAMPTON</v>
          </cell>
          <cell r="G334">
            <v>275</v>
          </cell>
          <cell r="H334" t="str">
            <v>SOUTHAMPTON</v>
          </cell>
          <cell r="I334">
            <v>121.64026401031145</v>
          </cell>
          <cell r="J334">
            <v>8150</v>
          </cell>
          <cell r="K334">
            <v>1764</v>
          </cell>
          <cell r="L334">
            <v>893</v>
          </cell>
        </row>
        <row r="335">
          <cell r="A335">
            <v>450086278</v>
          </cell>
          <cell r="B335">
            <v>450086</v>
          </cell>
          <cell r="C335">
            <v>450</v>
          </cell>
          <cell r="D335" t="str">
            <v>HILLTOWN COOPERATIVE</v>
          </cell>
          <cell r="E335">
            <v>86</v>
          </cell>
          <cell r="F335" t="str">
            <v>EASTHAMPTON</v>
          </cell>
          <cell r="G335">
            <v>278</v>
          </cell>
          <cell r="H335" t="str">
            <v>SOUTH HADLEY</v>
          </cell>
          <cell r="I335">
            <v>123.73182625019392</v>
          </cell>
          <cell r="J335">
            <v>8140</v>
          </cell>
          <cell r="K335">
            <v>1932</v>
          </cell>
          <cell r="L335">
            <v>893</v>
          </cell>
        </row>
        <row r="336">
          <cell r="A336">
            <v>450086289</v>
          </cell>
          <cell r="B336">
            <v>450086</v>
          </cell>
          <cell r="C336">
            <v>450</v>
          </cell>
          <cell r="D336" t="str">
            <v>HILLTOWN COOPERATIVE</v>
          </cell>
          <cell r="E336">
            <v>86</v>
          </cell>
          <cell r="F336" t="str">
            <v>EASTHAMPTON</v>
          </cell>
          <cell r="G336">
            <v>289</v>
          </cell>
          <cell r="H336" t="str">
            <v>SUNDERLAND</v>
          </cell>
          <cell r="I336">
            <v>157.37307710119632</v>
          </cell>
          <cell r="J336">
            <v>8150</v>
          </cell>
          <cell r="K336">
            <v>4676</v>
          </cell>
          <cell r="L336">
            <v>893</v>
          </cell>
        </row>
        <row r="337">
          <cell r="A337">
            <v>450086327</v>
          </cell>
          <cell r="B337">
            <v>450086</v>
          </cell>
          <cell r="C337">
            <v>450</v>
          </cell>
          <cell r="D337" t="str">
            <v>HILLTOWN COOPERATIVE</v>
          </cell>
          <cell r="E337">
            <v>86</v>
          </cell>
          <cell r="F337" t="str">
            <v>EASTHAMPTON</v>
          </cell>
          <cell r="G337">
            <v>327</v>
          </cell>
          <cell r="H337" t="str">
            <v>WESTHAMPTON</v>
          </cell>
          <cell r="I337">
            <v>160.67627223220839</v>
          </cell>
          <cell r="J337">
            <v>11573</v>
          </cell>
          <cell r="K337">
            <v>7022</v>
          </cell>
          <cell r="L337">
            <v>893</v>
          </cell>
        </row>
        <row r="338">
          <cell r="A338">
            <v>450086337</v>
          </cell>
          <cell r="B338">
            <v>450086</v>
          </cell>
          <cell r="C338">
            <v>450</v>
          </cell>
          <cell r="D338" t="str">
            <v>HILLTOWN COOPERATIVE</v>
          </cell>
          <cell r="E338">
            <v>86</v>
          </cell>
          <cell r="F338" t="str">
            <v>EASTHAMPTON</v>
          </cell>
          <cell r="G338">
            <v>337</v>
          </cell>
          <cell r="H338" t="str">
            <v>WHATELY</v>
          </cell>
          <cell r="I338">
            <v>199.80291388209605</v>
          </cell>
          <cell r="J338">
            <v>7776</v>
          </cell>
          <cell r="K338">
            <v>7761</v>
          </cell>
          <cell r="L338">
            <v>893</v>
          </cell>
        </row>
        <row r="339">
          <cell r="A339">
            <v>450086340</v>
          </cell>
          <cell r="B339">
            <v>450086</v>
          </cell>
          <cell r="C339">
            <v>450</v>
          </cell>
          <cell r="D339" t="str">
            <v>HILLTOWN COOPERATIVE</v>
          </cell>
          <cell r="E339">
            <v>86</v>
          </cell>
          <cell r="F339" t="str">
            <v>EASTHAMPTON</v>
          </cell>
          <cell r="G339">
            <v>340</v>
          </cell>
          <cell r="H339" t="str">
            <v>WILLIAMSBURG</v>
          </cell>
          <cell r="I339">
            <v>130.82357319093424</v>
          </cell>
          <cell r="J339">
            <v>8567</v>
          </cell>
          <cell r="K339">
            <v>2641</v>
          </cell>
          <cell r="L339">
            <v>893</v>
          </cell>
        </row>
        <row r="340">
          <cell r="A340">
            <v>450086605</v>
          </cell>
          <cell r="B340">
            <v>450086</v>
          </cell>
          <cell r="C340">
            <v>450</v>
          </cell>
          <cell r="D340" t="str">
            <v>HILLTOWN COOPERATIVE</v>
          </cell>
          <cell r="E340">
            <v>86</v>
          </cell>
          <cell r="F340" t="str">
            <v>EASTHAMPTON</v>
          </cell>
          <cell r="G340">
            <v>605</v>
          </cell>
          <cell r="H340" t="str">
            <v>AMHERST PELHAM</v>
          </cell>
          <cell r="I340">
            <v>164.7966501705547</v>
          </cell>
          <cell r="J340">
            <v>7776</v>
          </cell>
          <cell r="K340">
            <v>5039</v>
          </cell>
          <cell r="L340">
            <v>893</v>
          </cell>
        </row>
        <row r="341">
          <cell r="A341">
            <v>450086632</v>
          </cell>
          <cell r="B341">
            <v>450086</v>
          </cell>
          <cell r="C341">
            <v>450</v>
          </cell>
          <cell r="D341" t="str">
            <v>HILLTOWN COOPERATIVE</v>
          </cell>
          <cell r="E341">
            <v>86</v>
          </cell>
          <cell r="F341" t="str">
            <v>EASTHAMPTON</v>
          </cell>
          <cell r="G341">
            <v>632</v>
          </cell>
          <cell r="H341" t="str">
            <v>CHESTERFIELD GOSHEN</v>
          </cell>
          <cell r="I341">
            <v>140.77113893869532</v>
          </cell>
          <cell r="J341">
            <v>8596</v>
          </cell>
          <cell r="K341">
            <v>3505</v>
          </cell>
          <cell r="L341">
            <v>893</v>
          </cell>
        </row>
        <row r="342">
          <cell r="A342">
            <v>450086635</v>
          </cell>
          <cell r="B342">
            <v>450086</v>
          </cell>
          <cell r="C342">
            <v>450</v>
          </cell>
          <cell r="D342" t="str">
            <v>HILLTOWN COOPERATIVE</v>
          </cell>
          <cell r="E342">
            <v>86</v>
          </cell>
          <cell r="F342" t="str">
            <v>EASTHAMPTON</v>
          </cell>
          <cell r="G342">
            <v>635</v>
          </cell>
          <cell r="H342" t="str">
            <v>CENTRAL BERKSHIRE</v>
          </cell>
          <cell r="I342">
            <v>120.66067413804318</v>
          </cell>
          <cell r="J342">
            <v>7963</v>
          </cell>
          <cell r="K342">
            <v>1645</v>
          </cell>
          <cell r="L342">
            <v>893</v>
          </cell>
        </row>
        <row r="343">
          <cell r="A343">
            <v>450086670</v>
          </cell>
          <cell r="B343">
            <v>450086</v>
          </cell>
          <cell r="C343">
            <v>450</v>
          </cell>
          <cell r="D343" t="str">
            <v>HILLTOWN COOPERATIVE</v>
          </cell>
          <cell r="E343">
            <v>86</v>
          </cell>
          <cell r="F343" t="str">
            <v>EASTHAMPTON</v>
          </cell>
          <cell r="G343">
            <v>670</v>
          </cell>
          <cell r="H343" t="str">
            <v>FRONTIER</v>
          </cell>
          <cell r="I343">
            <v>169.52335483376808</v>
          </cell>
          <cell r="J343">
            <v>7776</v>
          </cell>
          <cell r="K343">
            <v>5406</v>
          </cell>
          <cell r="L343">
            <v>893</v>
          </cell>
        </row>
        <row r="344">
          <cell r="A344">
            <v>450086672</v>
          </cell>
          <cell r="B344">
            <v>450086</v>
          </cell>
          <cell r="C344">
            <v>450</v>
          </cell>
          <cell r="D344" t="str">
            <v>HILLTOWN COOPERATIVE</v>
          </cell>
          <cell r="E344">
            <v>86</v>
          </cell>
          <cell r="F344" t="str">
            <v>EASTHAMPTON</v>
          </cell>
          <cell r="G344">
            <v>672</v>
          </cell>
          <cell r="H344" t="str">
            <v>GATEWAY</v>
          </cell>
          <cell r="I344">
            <v>128.61988149793632</v>
          </cell>
          <cell r="J344">
            <v>7963</v>
          </cell>
          <cell r="K344">
            <v>2279</v>
          </cell>
          <cell r="L344">
            <v>893</v>
          </cell>
        </row>
        <row r="345">
          <cell r="A345">
            <v>450086674</v>
          </cell>
          <cell r="B345">
            <v>450086</v>
          </cell>
          <cell r="C345">
            <v>450</v>
          </cell>
          <cell r="D345" t="str">
            <v>HILLTOWN COOPERATIVE</v>
          </cell>
          <cell r="E345">
            <v>86</v>
          </cell>
          <cell r="F345" t="str">
            <v>EASTHAMPTON</v>
          </cell>
          <cell r="G345">
            <v>674</v>
          </cell>
          <cell r="H345" t="str">
            <v>GILL MONTAGUE</v>
          </cell>
          <cell r="I345">
            <v>130.41068285809746</v>
          </cell>
          <cell r="J345">
            <v>8150</v>
          </cell>
          <cell r="K345">
            <v>2478</v>
          </cell>
          <cell r="L345">
            <v>893</v>
          </cell>
        </row>
        <row r="346">
          <cell r="A346">
            <v>450086683</v>
          </cell>
          <cell r="B346">
            <v>450086</v>
          </cell>
          <cell r="C346">
            <v>450</v>
          </cell>
          <cell r="D346" t="str">
            <v>HILLTOWN COOPERATIVE</v>
          </cell>
          <cell r="E346">
            <v>86</v>
          </cell>
          <cell r="F346" t="str">
            <v>EASTHAMPTON</v>
          </cell>
          <cell r="G346">
            <v>683</v>
          </cell>
          <cell r="H346" t="str">
            <v>HAMPSHIRE</v>
          </cell>
          <cell r="I346">
            <v>147.92185250297464</v>
          </cell>
          <cell r="J346">
            <v>8156</v>
          </cell>
          <cell r="K346">
            <v>3909</v>
          </cell>
          <cell r="L346">
            <v>893</v>
          </cell>
        </row>
        <row r="347">
          <cell r="A347">
            <v>450086717</v>
          </cell>
          <cell r="B347">
            <v>450086</v>
          </cell>
          <cell r="C347">
            <v>450</v>
          </cell>
          <cell r="D347" t="str">
            <v>HILLTOWN COOPERATIVE</v>
          </cell>
          <cell r="E347">
            <v>86</v>
          </cell>
          <cell r="F347" t="str">
            <v>EASTHAMPTON</v>
          </cell>
          <cell r="G347">
            <v>717</v>
          </cell>
          <cell r="H347" t="str">
            <v>MOHAWK TRAIL</v>
          </cell>
          <cell r="I347">
            <v>151.3817435871602</v>
          </cell>
          <cell r="J347">
            <v>8819</v>
          </cell>
          <cell r="K347">
            <v>4531</v>
          </cell>
          <cell r="L347">
            <v>893</v>
          </cell>
        </row>
        <row r="348">
          <cell r="A348">
            <v>453137061</v>
          </cell>
          <cell r="B348">
            <v>453137</v>
          </cell>
          <cell r="C348">
            <v>453</v>
          </cell>
          <cell r="D348" t="str">
            <v>HOLYOKE COMMUNITY</v>
          </cell>
          <cell r="E348">
            <v>137</v>
          </cell>
          <cell r="F348" t="str">
            <v>HOLYOKE</v>
          </cell>
          <cell r="G348">
            <v>61</v>
          </cell>
          <cell r="H348" t="str">
            <v>CHICOPEE</v>
          </cell>
          <cell r="I348">
            <v>101.63765993656109</v>
          </cell>
          <cell r="J348">
            <v>11296</v>
          </cell>
          <cell r="K348">
            <v>185</v>
          </cell>
          <cell r="L348">
            <v>893</v>
          </cell>
        </row>
        <row r="349">
          <cell r="A349">
            <v>453137086</v>
          </cell>
          <cell r="B349">
            <v>453137</v>
          </cell>
          <cell r="C349">
            <v>453</v>
          </cell>
          <cell r="D349" t="str">
            <v>HOLYOKE COMMUNITY</v>
          </cell>
          <cell r="E349">
            <v>137</v>
          </cell>
          <cell r="F349" t="str">
            <v>HOLYOKE</v>
          </cell>
          <cell r="G349">
            <v>86</v>
          </cell>
          <cell r="H349" t="str">
            <v>EASTHAMPTON</v>
          </cell>
          <cell r="I349">
            <v>107.61172370349803</v>
          </cell>
          <cell r="J349">
            <v>10623</v>
          </cell>
          <cell r="K349">
            <v>809</v>
          </cell>
          <cell r="L349">
            <v>893</v>
          </cell>
        </row>
        <row r="350">
          <cell r="A350">
            <v>453137137</v>
          </cell>
          <cell r="B350">
            <v>453137</v>
          </cell>
          <cell r="C350">
            <v>453</v>
          </cell>
          <cell r="D350" t="str">
            <v>HOLYOKE COMMUNITY</v>
          </cell>
          <cell r="E350">
            <v>137</v>
          </cell>
          <cell r="F350" t="str">
            <v>HOLYOKE</v>
          </cell>
          <cell r="G350">
            <v>137</v>
          </cell>
          <cell r="H350" t="str">
            <v>HOLYOKE</v>
          </cell>
          <cell r="I350">
            <v>104.7044113082043</v>
          </cell>
          <cell r="J350">
            <v>10974</v>
          </cell>
          <cell r="K350">
            <v>516</v>
          </cell>
          <cell r="L350">
            <v>893</v>
          </cell>
        </row>
        <row r="351">
          <cell r="A351">
            <v>453137210</v>
          </cell>
          <cell r="B351">
            <v>453137</v>
          </cell>
          <cell r="C351">
            <v>453</v>
          </cell>
          <cell r="D351" t="str">
            <v>HOLYOKE COMMUNITY</v>
          </cell>
          <cell r="E351">
            <v>137</v>
          </cell>
          <cell r="F351" t="str">
            <v>HOLYOKE</v>
          </cell>
          <cell r="G351">
            <v>210</v>
          </cell>
          <cell r="H351" t="str">
            <v>NORTHAMPTON</v>
          </cell>
          <cell r="I351">
            <v>119.13088271547406</v>
          </cell>
          <cell r="J351">
            <v>11573</v>
          </cell>
          <cell r="K351">
            <v>2214</v>
          </cell>
          <cell r="L351">
            <v>893</v>
          </cell>
        </row>
        <row r="352">
          <cell r="A352">
            <v>453137278</v>
          </cell>
          <cell r="B352">
            <v>453137</v>
          </cell>
          <cell r="C352">
            <v>453</v>
          </cell>
          <cell r="D352" t="str">
            <v>HOLYOKE COMMUNITY</v>
          </cell>
          <cell r="E352">
            <v>137</v>
          </cell>
          <cell r="F352" t="str">
            <v>HOLYOKE</v>
          </cell>
          <cell r="G352">
            <v>278</v>
          </cell>
          <cell r="H352" t="str">
            <v>SOUTH HADLEY</v>
          </cell>
          <cell r="I352">
            <v>123.73182625019392</v>
          </cell>
          <cell r="J352">
            <v>10434</v>
          </cell>
          <cell r="K352">
            <v>2476</v>
          </cell>
          <cell r="L352">
            <v>893</v>
          </cell>
        </row>
        <row r="353">
          <cell r="A353">
            <v>453137281</v>
          </cell>
          <cell r="B353">
            <v>453137</v>
          </cell>
          <cell r="C353">
            <v>453</v>
          </cell>
          <cell r="D353" t="str">
            <v>HOLYOKE COMMUNITY</v>
          </cell>
          <cell r="E353">
            <v>137</v>
          </cell>
          <cell r="F353" t="str">
            <v>HOLYOKE</v>
          </cell>
          <cell r="G353">
            <v>281</v>
          </cell>
          <cell r="H353" t="str">
            <v>SPRINGFIELD</v>
          </cell>
          <cell r="I353">
            <v>100</v>
          </cell>
          <cell r="J353">
            <v>10587</v>
          </cell>
          <cell r="K353">
            <v>0</v>
          </cell>
          <cell r="L353">
            <v>893</v>
          </cell>
        </row>
        <row r="354">
          <cell r="A354">
            <v>453137325</v>
          </cell>
          <cell r="B354">
            <v>453137</v>
          </cell>
          <cell r="C354">
            <v>453</v>
          </cell>
          <cell r="D354" t="str">
            <v>HOLYOKE COMMUNITY</v>
          </cell>
          <cell r="E354">
            <v>137</v>
          </cell>
          <cell r="F354" t="str">
            <v>HOLYOKE</v>
          </cell>
          <cell r="G354">
            <v>325</v>
          </cell>
          <cell r="H354" t="str">
            <v>WESTFIELD</v>
          </cell>
          <cell r="I354">
            <v>111.56630940602004</v>
          </cell>
          <cell r="J354">
            <v>11198</v>
          </cell>
          <cell r="K354">
            <v>1295</v>
          </cell>
          <cell r="L354">
            <v>893</v>
          </cell>
        </row>
        <row r="355">
          <cell r="A355">
            <v>453137332</v>
          </cell>
          <cell r="B355">
            <v>453137</v>
          </cell>
          <cell r="C355">
            <v>453</v>
          </cell>
          <cell r="D355" t="str">
            <v>HOLYOKE COMMUNITY</v>
          </cell>
          <cell r="E355">
            <v>137</v>
          </cell>
          <cell r="F355" t="str">
            <v>HOLYOKE</v>
          </cell>
          <cell r="G355">
            <v>332</v>
          </cell>
          <cell r="H355" t="str">
            <v>WEST SPRINGFIELD</v>
          </cell>
          <cell r="I355">
            <v>108.03192091083542</v>
          </cell>
          <cell r="J355">
            <v>10833</v>
          </cell>
          <cell r="K355">
            <v>870</v>
          </cell>
          <cell r="L355">
            <v>893</v>
          </cell>
        </row>
        <row r="356">
          <cell r="A356">
            <v>453137680</v>
          </cell>
          <cell r="B356">
            <v>453137</v>
          </cell>
          <cell r="C356">
            <v>453</v>
          </cell>
          <cell r="D356" t="str">
            <v>HOLYOKE COMMUNITY</v>
          </cell>
          <cell r="E356">
            <v>137</v>
          </cell>
          <cell r="F356" t="str">
            <v>HOLYOKE</v>
          </cell>
          <cell r="G356">
            <v>680</v>
          </cell>
          <cell r="H356" t="str">
            <v>HAMPDEN WILBRAHAM</v>
          </cell>
          <cell r="I356">
            <v>121.9824846237088</v>
          </cell>
          <cell r="J356">
            <v>11573</v>
          </cell>
          <cell r="K356">
            <v>2544</v>
          </cell>
          <cell r="L356">
            <v>893</v>
          </cell>
        </row>
        <row r="357">
          <cell r="A357">
            <v>454149009</v>
          </cell>
          <cell r="B357">
            <v>454149</v>
          </cell>
          <cell r="C357">
            <v>454</v>
          </cell>
          <cell r="D357" t="str">
            <v>LAWRENCE FAMILY DEVELOPMENT</v>
          </cell>
          <cell r="E357">
            <v>149</v>
          </cell>
          <cell r="F357" t="str">
            <v>LAWRENCE</v>
          </cell>
          <cell r="G357">
            <v>9</v>
          </cell>
          <cell r="H357" t="str">
            <v>ANDOVER</v>
          </cell>
          <cell r="I357">
            <v>135.891985340947</v>
          </cell>
          <cell r="J357">
            <v>11573</v>
          </cell>
          <cell r="K357">
            <v>4154</v>
          </cell>
          <cell r="L357">
            <v>893</v>
          </cell>
        </row>
        <row r="358">
          <cell r="A358">
            <v>454149128</v>
          </cell>
          <cell r="B358">
            <v>454149</v>
          </cell>
          <cell r="C358">
            <v>454</v>
          </cell>
          <cell r="D358" t="str">
            <v>LAWRENCE FAMILY DEVELOPMENT</v>
          </cell>
          <cell r="E358">
            <v>149</v>
          </cell>
          <cell r="F358" t="str">
            <v>LAWRENCE</v>
          </cell>
          <cell r="G358">
            <v>128</v>
          </cell>
          <cell r="H358" t="str">
            <v>HAVERHILL</v>
          </cell>
          <cell r="I358">
            <v>101.42591594553832</v>
          </cell>
          <cell r="J358">
            <v>11672</v>
          </cell>
          <cell r="K358">
            <v>166</v>
          </cell>
          <cell r="L358">
            <v>893</v>
          </cell>
        </row>
        <row r="359">
          <cell r="A359">
            <v>454149149</v>
          </cell>
          <cell r="B359">
            <v>454149</v>
          </cell>
          <cell r="C359">
            <v>454</v>
          </cell>
          <cell r="D359" t="str">
            <v>LAWRENCE FAMILY DEVELOPMENT</v>
          </cell>
          <cell r="E359">
            <v>149</v>
          </cell>
          <cell r="F359" t="str">
            <v>LAWRENCE</v>
          </cell>
          <cell r="G359">
            <v>149</v>
          </cell>
          <cell r="H359" t="str">
            <v>LAWRENCE</v>
          </cell>
          <cell r="I359">
            <v>101.1634699698095</v>
          </cell>
          <cell r="J359">
            <v>11439</v>
          </cell>
          <cell r="K359">
            <v>133</v>
          </cell>
          <cell r="L359">
            <v>893</v>
          </cell>
        </row>
        <row r="360">
          <cell r="A360">
            <v>454149181</v>
          </cell>
          <cell r="B360">
            <v>454149</v>
          </cell>
          <cell r="C360">
            <v>454</v>
          </cell>
          <cell r="D360" t="str">
            <v>LAWRENCE FAMILY DEVELOPMENT</v>
          </cell>
          <cell r="E360">
            <v>149</v>
          </cell>
          <cell r="F360" t="str">
            <v>LAWRENCE</v>
          </cell>
          <cell r="G360">
            <v>181</v>
          </cell>
          <cell r="H360" t="str">
            <v>METHUEN</v>
          </cell>
          <cell r="I360">
            <v>102.78753829371034</v>
          </cell>
          <cell r="J360">
            <v>11178</v>
          </cell>
          <cell r="K360">
            <v>312</v>
          </cell>
          <cell r="L360">
            <v>893</v>
          </cell>
        </row>
        <row r="361">
          <cell r="A361">
            <v>454149211</v>
          </cell>
          <cell r="B361">
            <v>454149</v>
          </cell>
          <cell r="C361">
            <v>454</v>
          </cell>
          <cell r="D361" t="str">
            <v>LAWRENCE FAMILY DEVELOPMENT</v>
          </cell>
          <cell r="E361">
            <v>149</v>
          </cell>
          <cell r="F361" t="str">
            <v>LAWRENCE</v>
          </cell>
          <cell r="G361">
            <v>211</v>
          </cell>
          <cell r="H361" t="str">
            <v>NORTH ANDOVER</v>
          </cell>
          <cell r="I361">
            <v>114.58318079097469</v>
          </cell>
          <cell r="J361">
            <v>11385</v>
          </cell>
          <cell r="K361">
            <v>1660</v>
          </cell>
          <cell r="L361">
            <v>893</v>
          </cell>
        </row>
        <row r="362">
          <cell r="A362">
            <v>455128007</v>
          </cell>
          <cell r="B362">
            <v>455128</v>
          </cell>
          <cell r="C362">
            <v>455</v>
          </cell>
          <cell r="D362" t="str">
            <v>HILL VIEW MONTESSORI</v>
          </cell>
          <cell r="E362">
            <v>128</v>
          </cell>
          <cell r="F362" t="str">
            <v>HAVERHILL</v>
          </cell>
          <cell r="G362">
            <v>7</v>
          </cell>
          <cell r="H362" t="str">
            <v>AMESBURY</v>
          </cell>
          <cell r="I362">
            <v>125.12567704341832</v>
          </cell>
          <cell r="J362">
            <v>8057</v>
          </cell>
          <cell r="K362">
            <v>2024</v>
          </cell>
          <cell r="L362">
            <v>893</v>
          </cell>
        </row>
        <row r="363">
          <cell r="A363">
            <v>455128128</v>
          </cell>
          <cell r="B363">
            <v>455128</v>
          </cell>
          <cell r="C363">
            <v>455</v>
          </cell>
          <cell r="D363" t="str">
            <v>HILL VIEW MONTESSORI</v>
          </cell>
          <cell r="E363">
            <v>128</v>
          </cell>
          <cell r="F363" t="str">
            <v>HAVERHILL</v>
          </cell>
          <cell r="G363">
            <v>128</v>
          </cell>
          <cell r="H363" t="str">
            <v>HAVERHILL</v>
          </cell>
          <cell r="I363">
            <v>101.42591594553832</v>
          </cell>
          <cell r="J363">
            <v>8810</v>
          </cell>
          <cell r="K363">
            <v>126</v>
          </cell>
          <cell r="L363">
            <v>893</v>
          </cell>
        </row>
        <row r="364">
          <cell r="A364">
            <v>455128149</v>
          </cell>
          <cell r="B364">
            <v>455128</v>
          </cell>
          <cell r="C364">
            <v>455</v>
          </cell>
          <cell r="D364" t="str">
            <v>HILL VIEW MONTESSORI</v>
          </cell>
          <cell r="E364">
            <v>128</v>
          </cell>
          <cell r="F364" t="str">
            <v>HAVERHILL</v>
          </cell>
          <cell r="G364">
            <v>149</v>
          </cell>
          <cell r="H364" t="str">
            <v>LAWRENCE</v>
          </cell>
          <cell r="I364">
            <v>101.1634699698095</v>
          </cell>
          <cell r="J364">
            <v>8150</v>
          </cell>
          <cell r="K364">
            <v>95</v>
          </cell>
          <cell r="L364">
            <v>893</v>
          </cell>
        </row>
        <row r="365">
          <cell r="A365">
            <v>455128160</v>
          </cell>
          <cell r="B365">
            <v>455128</v>
          </cell>
          <cell r="C365">
            <v>455</v>
          </cell>
          <cell r="D365" t="str">
            <v>HILL VIEW MONTESSORI</v>
          </cell>
          <cell r="E365">
            <v>128</v>
          </cell>
          <cell r="F365" t="str">
            <v>HAVERHILL</v>
          </cell>
          <cell r="G365">
            <v>160</v>
          </cell>
          <cell r="H365" t="str">
            <v>LOWELL</v>
          </cell>
          <cell r="I365">
            <v>100</v>
          </cell>
          <cell r="J365">
            <v>7776</v>
          </cell>
          <cell r="K365">
            <v>0</v>
          </cell>
          <cell r="L365">
            <v>893</v>
          </cell>
        </row>
        <row r="366">
          <cell r="A366">
            <v>455128181</v>
          </cell>
          <cell r="B366">
            <v>455128</v>
          </cell>
          <cell r="C366">
            <v>455</v>
          </cell>
          <cell r="D366" t="str">
            <v>HILL VIEW MONTESSORI</v>
          </cell>
          <cell r="E366">
            <v>128</v>
          </cell>
          <cell r="F366" t="str">
            <v>HAVERHILL</v>
          </cell>
          <cell r="G366">
            <v>181</v>
          </cell>
          <cell r="H366" t="str">
            <v>METHUEN</v>
          </cell>
          <cell r="I366">
            <v>102.78753829371034</v>
          </cell>
          <cell r="J366">
            <v>8129</v>
          </cell>
          <cell r="K366">
            <v>227</v>
          </cell>
          <cell r="L366">
            <v>893</v>
          </cell>
        </row>
        <row r="367">
          <cell r="A367">
            <v>455128305</v>
          </cell>
          <cell r="B367">
            <v>455128</v>
          </cell>
          <cell r="C367">
            <v>455</v>
          </cell>
          <cell r="D367" t="str">
            <v>HILL VIEW MONTESSORI</v>
          </cell>
          <cell r="E367">
            <v>128</v>
          </cell>
          <cell r="F367" t="str">
            <v>HAVERHILL</v>
          </cell>
          <cell r="G367">
            <v>305</v>
          </cell>
          <cell r="H367" t="str">
            <v>WAKEFIELD</v>
          </cell>
          <cell r="I367">
            <v>116.29845512709484</v>
          </cell>
          <cell r="J367">
            <v>7776</v>
          </cell>
          <cell r="K367">
            <v>1267</v>
          </cell>
          <cell r="L367">
            <v>893</v>
          </cell>
        </row>
        <row r="368">
          <cell r="A368">
            <v>455128745</v>
          </cell>
          <cell r="B368">
            <v>455128</v>
          </cell>
          <cell r="C368">
            <v>455</v>
          </cell>
          <cell r="D368" t="str">
            <v>HILL VIEW MONTESSORI</v>
          </cell>
          <cell r="E368">
            <v>128</v>
          </cell>
          <cell r="F368" t="str">
            <v>HAVERHILL</v>
          </cell>
          <cell r="G368">
            <v>745</v>
          </cell>
          <cell r="H368" t="str">
            <v>PENTUCKET</v>
          </cell>
          <cell r="I368">
            <v>122.03678503082899</v>
          </cell>
          <cell r="J368">
            <v>10875</v>
          </cell>
          <cell r="K368">
            <v>2397</v>
          </cell>
          <cell r="L368">
            <v>893</v>
          </cell>
        </row>
        <row r="369">
          <cell r="A369">
            <v>456160009</v>
          </cell>
          <cell r="B369">
            <v>456160</v>
          </cell>
          <cell r="C369">
            <v>456</v>
          </cell>
          <cell r="D369" t="str">
            <v>LOWELL COMMUNITY</v>
          </cell>
          <cell r="E369">
            <v>160</v>
          </cell>
          <cell r="F369" t="str">
            <v>LOWELL</v>
          </cell>
          <cell r="G369">
            <v>9</v>
          </cell>
          <cell r="H369" t="str">
            <v>ANDOVER</v>
          </cell>
          <cell r="I369">
            <v>135.891985340947</v>
          </cell>
          <cell r="J369">
            <v>8175</v>
          </cell>
          <cell r="K369">
            <v>2934</v>
          </cell>
          <cell r="L369">
            <v>893</v>
          </cell>
        </row>
        <row r="370">
          <cell r="A370">
            <v>456160031</v>
          </cell>
          <cell r="B370">
            <v>456160</v>
          </cell>
          <cell r="C370">
            <v>456</v>
          </cell>
          <cell r="D370" t="str">
            <v>LOWELL COMMUNITY</v>
          </cell>
          <cell r="E370">
            <v>160</v>
          </cell>
          <cell r="F370" t="str">
            <v>LOWELL</v>
          </cell>
          <cell r="G370">
            <v>31</v>
          </cell>
          <cell r="H370" t="str">
            <v>BILLERICA</v>
          </cell>
          <cell r="I370">
            <v>131.89272577390918</v>
          </cell>
          <cell r="J370">
            <v>11673</v>
          </cell>
          <cell r="K370">
            <v>3723</v>
          </cell>
          <cell r="L370">
            <v>893</v>
          </cell>
        </row>
        <row r="371">
          <cell r="A371">
            <v>456160056</v>
          </cell>
          <cell r="B371">
            <v>456160</v>
          </cell>
          <cell r="C371">
            <v>456</v>
          </cell>
          <cell r="D371" t="str">
            <v>LOWELL COMMUNITY</v>
          </cell>
          <cell r="E371">
            <v>160</v>
          </cell>
          <cell r="F371" t="str">
            <v>LOWELL</v>
          </cell>
          <cell r="G371">
            <v>56</v>
          </cell>
          <cell r="H371" t="str">
            <v>CHELMSFORD</v>
          </cell>
          <cell r="I371">
            <v>116.60870539905883</v>
          </cell>
          <cell r="J371">
            <v>10599</v>
          </cell>
          <cell r="K371">
            <v>1760</v>
          </cell>
          <cell r="L371">
            <v>893</v>
          </cell>
        </row>
        <row r="372">
          <cell r="A372">
            <v>456160079</v>
          </cell>
          <cell r="B372">
            <v>456160</v>
          </cell>
          <cell r="C372">
            <v>456</v>
          </cell>
          <cell r="D372" t="str">
            <v>LOWELL COMMUNITY</v>
          </cell>
          <cell r="E372">
            <v>160</v>
          </cell>
          <cell r="F372" t="str">
            <v>LOWELL</v>
          </cell>
          <cell r="G372">
            <v>79</v>
          </cell>
          <cell r="H372" t="str">
            <v>DRACUT</v>
          </cell>
          <cell r="I372">
            <v>100</v>
          </cell>
          <cell r="J372">
            <v>10643</v>
          </cell>
          <cell r="K372">
            <v>0</v>
          </cell>
          <cell r="L372">
            <v>893</v>
          </cell>
        </row>
        <row r="373">
          <cell r="A373">
            <v>456160128</v>
          </cell>
          <cell r="B373">
            <v>456160</v>
          </cell>
          <cell r="C373">
            <v>456</v>
          </cell>
          <cell r="D373" t="str">
            <v>LOWELL COMMUNITY</v>
          </cell>
          <cell r="E373">
            <v>160</v>
          </cell>
          <cell r="F373" t="str">
            <v>LOWELL</v>
          </cell>
          <cell r="G373">
            <v>128</v>
          </cell>
          <cell r="H373" t="str">
            <v>HAVERHILL</v>
          </cell>
          <cell r="I373">
            <v>101.42591594553832</v>
          </cell>
          <cell r="J373">
            <v>12326</v>
          </cell>
          <cell r="K373">
            <v>176</v>
          </cell>
          <cell r="L373">
            <v>893</v>
          </cell>
        </row>
        <row r="374">
          <cell r="A374">
            <v>456160149</v>
          </cell>
          <cell r="B374">
            <v>456160</v>
          </cell>
          <cell r="C374">
            <v>456</v>
          </cell>
          <cell r="D374" t="str">
            <v>LOWELL COMMUNITY</v>
          </cell>
          <cell r="E374">
            <v>160</v>
          </cell>
          <cell r="F374" t="str">
            <v>LOWELL</v>
          </cell>
          <cell r="G374">
            <v>149</v>
          </cell>
          <cell r="H374" t="str">
            <v>LAWRENCE</v>
          </cell>
          <cell r="I374">
            <v>101.1634699698095</v>
          </cell>
          <cell r="J374">
            <v>13641</v>
          </cell>
          <cell r="K374">
            <v>159</v>
          </cell>
          <cell r="L374">
            <v>893</v>
          </cell>
        </row>
        <row r="375">
          <cell r="A375">
            <v>456160160</v>
          </cell>
          <cell r="B375">
            <v>456160</v>
          </cell>
          <cell r="C375">
            <v>456</v>
          </cell>
          <cell r="D375" t="str">
            <v>LOWELL COMMUNITY</v>
          </cell>
          <cell r="E375">
            <v>160</v>
          </cell>
          <cell r="F375" t="str">
            <v>LOWELL</v>
          </cell>
          <cell r="G375">
            <v>160</v>
          </cell>
          <cell r="H375" t="str">
            <v>LOWELL</v>
          </cell>
          <cell r="I375">
            <v>100</v>
          </cell>
          <cell r="J375">
            <v>12030</v>
          </cell>
          <cell r="K375">
            <v>0</v>
          </cell>
          <cell r="L375">
            <v>893</v>
          </cell>
        </row>
        <row r="376">
          <cell r="A376">
            <v>456160170</v>
          </cell>
          <cell r="B376">
            <v>456160</v>
          </cell>
          <cell r="C376">
            <v>456</v>
          </cell>
          <cell r="D376" t="str">
            <v>LOWELL COMMUNITY</v>
          </cell>
          <cell r="E376">
            <v>160</v>
          </cell>
          <cell r="F376" t="str">
            <v>LOWELL</v>
          </cell>
          <cell r="G376">
            <v>170</v>
          </cell>
          <cell r="H376" t="str">
            <v>MARLBOROUGH</v>
          </cell>
          <cell r="I376">
            <v>126.89468461045834</v>
          </cell>
          <cell r="J376">
            <v>13641</v>
          </cell>
          <cell r="K376">
            <v>3669</v>
          </cell>
          <cell r="L376">
            <v>893</v>
          </cell>
        </row>
        <row r="377">
          <cell r="A377">
            <v>456160295</v>
          </cell>
          <cell r="B377">
            <v>456160</v>
          </cell>
          <cell r="C377">
            <v>456</v>
          </cell>
          <cell r="D377" t="str">
            <v>LOWELL COMMUNITY</v>
          </cell>
          <cell r="E377">
            <v>160</v>
          </cell>
          <cell r="F377" t="str">
            <v>LOWELL</v>
          </cell>
          <cell r="G377">
            <v>295</v>
          </cell>
          <cell r="H377" t="str">
            <v>TEWKSBURY</v>
          </cell>
          <cell r="I377">
            <v>126.02267955757027</v>
          </cell>
          <cell r="J377">
            <v>11178</v>
          </cell>
          <cell r="K377">
            <v>2909</v>
          </cell>
          <cell r="L377">
            <v>893</v>
          </cell>
        </row>
        <row r="378">
          <cell r="A378">
            <v>456160301</v>
          </cell>
          <cell r="B378">
            <v>456160</v>
          </cell>
          <cell r="C378">
            <v>456</v>
          </cell>
          <cell r="D378" t="str">
            <v>LOWELL COMMUNITY</v>
          </cell>
          <cell r="E378">
            <v>160</v>
          </cell>
          <cell r="F378" t="str">
            <v>LOWELL</v>
          </cell>
          <cell r="G378">
            <v>301</v>
          </cell>
          <cell r="H378" t="str">
            <v>TYNGSBOROUGH</v>
          </cell>
          <cell r="I378">
            <v>120.51301099460785</v>
          </cell>
          <cell r="J378">
            <v>13641</v>
          </cell>
          <cell r="K378">
            <v>2798</v>
          </cell>
          <cell r="L378">
            <v>893</v>
          </cell>
        </row>
        <row r="379">
          <cell r="A379">
            <v>457035035</v>
          </cell>
          <cell r="B379">
            <v>457035</v>
          </cell>
          <cell r="C379">
            <v>457</v>
          </cell>
          <cell r="D379" t="str">
            <v>EDWARD W. BROOKE THREE</v>
          </cell>
          <cell r="E379">
            <v>35</v>
          </cell>
          <cell r="F379" t="str">
            <v>BOSTON</v>
          </cell>
          <cell r="G379">
            <v>35</v>
          </cell>
          <cell r="H379" t="str">
            <v>BOSTON</v>
          </cell>
          <cell r="I379">
            <v>122.98273473602652</v>
          </cell>
          <cell r="J379">
            <v>11463</v>
          </cell>
          <cell r="K379">
            <v>2635</v>
          </cell>
          <cell r="L379">
            <v>893</v>
          </cell>
        </row>
        <row r="380">
          <cell r="A380">
            <v>457035057</v>
          </cell>
          <cell r="B380">
            <v>457035</v>
          </cell>
          <cell r="C380">
            <v>457</v>
          </cell>
          <cell r="D380" t="str">
            <v>EDWARD W. BROOKE THREE</v>
          </cell>
          <cell r="E380">
            <v>35</v>
          </cell>
          <cell r="F380" t="str">
            <v>BOSTON</v>
          </cell>
          <cell r="G380">
            <v>57</v>
          </cell>
          <cell r="H380" t="str">
            <v>CHELSEA</v>
          </cell>
          <cell r="I380">
            <v>101.82435678167916</v>
          </cell>
          <cell r="J380">
            <v>11584</v>
          </cell>
          <cell r="K380">
            <v>211</v>
          </cell>
          <cell r="L380">
            <v>893</v>
          </cell>
        </row>
        <row r="381">
          <cell r="A381">
            <v>457035093</v>
          </cell>
          <cell r="B381">
            <v>457035</v>
          </cell>
          <cell r="C381">
            <v>457</v>
          </cell>
          <cell r="D381" t="str">
            <v>EDWARD W. BROOKE THREE</v>
          </cell>
          <cell r="E381">
            <v>35</v>
          </cell>
          <cell r="F381" t="str">
            <v>BOSTON</v>
          </cell>
          <cell r="G381">
            <v>93</v>
          </cell>
          <cell r="H381" t="str">
            <v>EVERETT</v>
          </cell>
          <cell r="I381">
            <v>101.9123161552393</v>
          </cell>
          <cell r="J381">
            <v>10459</v>
          </cell>
          <cell r="K381">
            <v>200</v>
          </cell>
          <cell r="L381">
            <v>893</v>
          </cell>
        </row>
        <row r="382">
          <cell r="A382">
            <v>457035163</v>
          </cell>
          <cell r="B382">
            <v>457035</v>
          </cell>
          <cell r="C382">
            <v>457</v>
          </cell>
          <cell r="D382" t="str">
            <v>EDWARD W. BROOKE THREE</v>
          </cell>
          <cell r="E382">
            <v>35</v>
          </cell>
          <cell r="F382" t="str">
            <v>BOSTON</v>
          </cell>
          <cell r="G382">
            <v>163</v>
          </cell>
          <cell r="H382" t="str">
            <v>LYNN</v>
          </cell>
          <cell r="I382">
            <v>100</v>
          </cell>
          <cell r="J382">
            <v>12770</v>
          </cell>
          <cell r="K382">
            <v>0</v>
          </cell>
          <cell r="L382">
            <v>893</v>
          </cell>
        </row>
        <row r="383">
          <cell r="A383">
            <v>457035248</v>
          </cell>
          <cell r="B383">
            <v>457035</v>
          </cell>
          <cell r="C383">
            <v>457</v>
          </cell>
          <cell r="D383" t="str">
            <v>EDWARD W. BROOKE THREE</v>
          </cell>
          <cell r="E383">
            <v>35</v>
          </cell>
          <cell r="F383" t="str">
            <v>BOSTON</v>
          </cell>
          <cell r="G383">
            <v>248</v>
          </cell>
          <cell r="H383" t="str">
            <v>REVERE</v>
          </cell>
          <cell r="I383">
            <v>106.73917932015627</v>
          </cell>
          <cell r="J383">
            <v>12282</v>
          </cell>
          <cell r="K383">
            <v>828</v>
          </cell>
          <cell r="L383">
            <v>893</v>
          </cell>
        </row>
        <row r="384">
          <cell r="A384">
            <v>458160031</v>
          </cell>
          <cell r="B384">
            <v>458160</v>
          </cell>
          <cell r="C384">
            <v>458</v>
          </cell>
          <cell r="D384" t="str">
            <v>LOWELL MIDDLESEX ACADEMY</v>
          </cell>
          <cell r="E384">
            <v>160</v>
          </cell>
          <cell r="F384" t="str">
            <v>LOWELL</v>
          </cell>
          <cell r="G384">
            <v>31</v>
          </cell>
          <cell r="H384" t="str">
            <v>BILLERICA</v>
          </cell>
          <cell r="I384">
            <v>131.89272577390918</v>
          </cell>
          <cell r="J384">
            <v>10940</v>
          </cell>
          <cell r="K384">
            <v>3489</v>
          </cell>
          <cell r="L384">
            <v>893</v>
          </cell>
        </row>
        <row r="385">
          <cell r="A385">
            <v>458160056</v>
          </cell>
          <cell r="B385">
            <v>458160</v>
          </cell>
          <cell r="C385">
            <v>458</v>
          </cell>
          <cell r="D385" t="str">
            <v>LOWELL MIDDLESEX ACADEMY</v>
          </cell>
          <cell r="E385">
            <v>160</v>
          </cell>
          <cell r="F385" t="str">
            <v>LOWELL</v>
          </cell>
          <cell r="G385">
            <v>56</v>
          </cell>
          <cell r="H385" t="str">
            <v>CHELMSFORD</v>
          </cell>
          <cell r="I385">
            <v>116.60870539905883</v>
          </cell>
          <cell r="J385">
            <v>9544</v>
          </cell>
          <cell r="K385">
            <v>1585</v>
          </cell>
          <cell r="L385">
            <v>893</v>
          </cell>
        </row>
        <row r="386">
          <cell r="A386">
            <v>458160079</v>
          </cell>
          <cell r="B386">
            <v>458160</v>
          </cell>
          <cell r="C386">
            <v>458</v>
          </cell>
          <cell r="D386" t="str">
            <v>LOWELL MIDDLESEX ACADEMY</v>
          </cell>
          <cell r="E386">
            <v>160</v>
          </cell>
          <cell r="F386" t="str">
            <v>LOWELL</v>
          </cell>
          <cell r="G386">
            <v>79</v>
          </cell>
          <cell r="H386" t="str">
            <v>DRACUT</v>
          </cell>
          <cell r="I386">
            <v>100</v>
          </cell>
          <cell r="J386">
            <v>11575</v>
          </cell>
          <cell r="K386">
            <v>0</v>
          </cell>
          <cell r="L386">
            <v>893</v>
          </cell>
        </row>
        <row r="387">
          <cell r="A387">
            <v>458160160</v>
          </cell>
          <cell r="B387">
            <v>458160</v>
          </cell>
          <cell r="C387">
            <v>458</v>
          </cell>
          <cell r="D387" t="str">
            <v>LOWELL MIDDLESEX ACADEMY</v>
          </cell>
          <cell r="E387">
            <v>160</v>
          </cell>
          <cell r="F387" t="str">
            <v>LOWELL</v>
          </cell>
          <cell r="G387">
            <v>160</v>
          </cell>
          <cell r="H387" t="str">
            <v>LOWELL</v>
          </cell>
          <cell r="I387">
            <v>100</v>
          </cell>
          <cell r="J387">
            <v>11942</v>
          </cell>
          <cell r="K387">
            <v>0</v>
          </cell>
          <cell r="L387">
            <v>893</v>
          </cell>
        </row>
        <row r="388">
          <cell r="A388">
            <v>458160181</v>
          </cell>
          <cell r="B388">
            <v>458160</v>
          </cell>
          <cell r="C388">
            <v>458</v>
          </cell>
          <cell r="D388" t="str">
            <v>LOWELL MIDDLESEX ACADEMY</v>
          </cell>
          <cell r="E388">
            <v>160</v>
          </cell>
          <cell r="F388" t="str">
            <v>LOWELL</v>
          </cell>
          <cell r="G388">
            <v>181</v>
          </cell>
          <cell r="H388" t="str">
            <v>METHUEN</v>
          </cell>
          <cell r="I388">
            <v>102.78753829371034</v>
          </cell>
          <cell r="J388">
            <v>9544</v>
          </cell>
          <cell r="K388">
            <v>266</v>
          </cell>
          <cell r="L388">
            <v>893</v>
          </cell>
        </row>
        <row r="389">
          <cell r="A389">
            <v>458160295</v>
          </cell>
          <cell r="B389">
            <v>458160</v>
          </cell>
          <cell r="C389">
            <v>458</v>
          </cell>
          <cell r="D389" t="str">
            <v>LOWELL MIDDLESEX ACADEMY</v>
          </cell>
          <cell r="E389">
            <v>160</v>
          </cell>
          <cell r="F389" t="str">
            <v>LOWELL</v>
          </cell>
          <cell r="G389">
            <v>295</v>
          </cell>
          <cell r="H389" t="str">
            <v>TEWKSBURY</v>
          </cell>
          <cell r="I389">
            <v>126.02267955757027</v>
          </cell>
          <cell r="J389">
            <v>12337</v>
          </cell>
          <cell r="K389">
            <v>3210</v>
          </cell>
          <cell r="L389">
            <v>893</v>
          </cell>
        </row>
        <row r="390">
          <cell r="A390">
            <v>458160301</v>
          </cell>
          <cell r="B390">
            <v>458160</v>
          </cell>
          <cell r="C390">
            <v>458</v>
          </cell>
          <cell r="D390" t="str">
            <v>LOWELL MIDDLESEX ACADEMY</v>
          </cell>
          <cell r="E390">
            <v>160</v>
          </cell>
          <cell r="F390" t="str">
            <v>LOWELL</v>
          </cell>
          <cell r="G390">
            <v>301</v>
          </cell>
          <cell r="H390" t="str">
            <v>TYNGSBOROUGH</v>
          </cell>
          <cell r="I390">
            <v>120.51301099460785</v>
          </cell>
          <cell r="J390">
            <v>9544</v>
          </cell>
          <cell r="K390">
            <v>1958</v>
          </cell>
          <cell r="L390">
            <v>893</v>
          </cell>
        </row>
        <row r="391">
          <cell r="A391">
            <v>459035035</v>
          </cell>
          <cell r="B391">
            <v>459035</v>
          </cell>
          <cell r="C391">
            <v>459</v>
          </cell>
          <cell r="D391" t="str">
            <v>EXCEL ACADEMY - BOSTON II</v>
          </cell>
          <cell r="E391">
            <v>35</v>
          </cell>
          <cell r="F391" t="str">
            <v>BOSTON</v>
          </cell>
          <cell r="G391">
            <v>35</v>
          </cell>
          <cell r="H391" t="str">
            <v>BOSTON</v>
          </cell>
          <cell r="I391">
            <v>122.98273473602652</v>
          </cell>
          <cell r="J391">
            <v>11628</v>
          </cell>
          <cell r="K391">
            <v>2672</v>
          </cell>
          <cell r="L391">
            <v>893</v>
          </cell>
        </row>
        <row r="392">
          <cell r="A392">
            <v>459035248</v>
          </cell>
          <cell r="B392">
            <v>459035</v>
          </cell>
          <cell r="C392">
            <v>459</v>
          </cell>
          <cell r="D392" t="str">
            <v>EXCEL ACADEMY - BOSTON II</v>
          </cell>
          <cell r="E392">
            <v>35</v>
          </cell>
          <cell r="F392" t="str">
            <v>BOSTON</v>
          </cell>
          <cell r="G392">
            <v>248</v>
          </cell>
          <cell r="H392" t="str">
            <v>REVERE</v>
          </cell>
          <cell r="I392">
            <v>106.73917932015627</v>
          </cell>
          <cell r="J392">
            <v>11884</v>
          </cell>
          <cell r="K392">
            <v>801</v>
          </cell>
          <cell r="L392">
            <v>893</v>
          </cell>
        </row>
        <row r="393">
          <cell r="A393">
            <v>461057057</v>
          </cell>
          <cell r="B393">
            <v>461057</v>
          </cell>
          <cell r="C393">
            <v>461</v>
          </cell>
          <cell r="D393" t="str">
            <v>EXCEL ACADEMY - CHELSEA</v>
          </cell>
          <cell r="E393">
            <v>57</v>
          </cell>
          <cell r="F393" t="str">
            <v>CHELSEA</v>
          </cell>
          <cell r="G393">
            <v>57</v>
          </cell>
          <cell r="H393" t="str">
            <v>CHELSEA</v>
          </cell>
          <cell r="I393">
            <v>101.82435678167916</v>
          </cell>
          <cell r="J393">
            <v>10697</v>
          </cell>
          <cell r="K393">
            <v>195</v>
          </cell>
          <cell r="L393">
            <v>893</v>
          </cell>
        </row>
        <row r="394">
          <cell r="A394">
            <v>461057093</v>
          </cell>
          <cell r="B394">
            <v>461057</v>
          </cell>
          <cell r="C394">
            <v>461</v>
          </cell>
          <cell r="D394" t="str">
            <v>EXCEL ACADEMY - CHELSEA</v>
          </cell>
          <cell r="E394">
            <v>57</v>
          </cell>
          <cell r="F394" t="str">
            <v>CHELSEA</v>
          </cell>
          <cell r="G394">
            <v>93</v>
          </cell>
          <cell r="H394" t="str">
            <v>EVERETT</v>
          </cell>
          <cell r="I394">
            <v>101.9123161552393</v>
          </cell>
          <cell r="J394">
            <v>11488</v>
          </cell>
          <cell r="K394">
            <v>220</v>
          </cell>
          <cell r="L394">
            <v>893</v>
          </cell>
        </row>
        <row r="395">
          <cell r="A395">
            <v>463035035</v>
          </cell>
          <cell r="B395">
            <v>463035</v>
          </cell>
          <cell r="C395">
            <v>463</v>
          </cell>
          <cell r="D395" t="str">
            <v>KIPP ACADEMY BOSTON</v>
          </cell>
          <cell r="E395">
            <v>35</v>
          </cell>
          <cell r="F395" t="str">
            <v>BOSTON</v>
          </cell>
          <cell r="G395">
            <v>35</v>
          </cell>
          <cell r="H395" t="str">
            <v>BOSTON</v>
          </cell>
          <cell r="I395">
            <v>122.98273473602652</v>
          </cell>
          <cell r="J395">
            <v>11958</v>
          </cell>
          <cell r="K395">
            <v>2748</v>
          </cell>
          <cell r="L395">
            <v>893</v>
          </cell>
        </row>
        <row r="396">
          <cell r="A396">
            <v>463035044</v>
          </cell>
          <cell r="B396">
            <v>463035</v>
          </cell>
          <cell r="C396">
            <v>463</v>
          </cell>
          <cell r="D396" t="str">
            <v>KIPP ACADEMY BOSTON</v>
          </cell>
          <cell r="E396">
            <v>35</v>
          </cell>
          <cell r="F396" t="str">
            <v>BOSTON</v>
          </cell>
          <cell r="G396">
            <v>44</v>
          </cell>
          <cell r="H396" t="str">
            <v>BROCKTON</v>
          </cell>
          <cell r="I396">
            <v>102.23073205016901</v>
          </cell>
          <cell r="J396">
            <v>11884</v>
          </cell>
          <cell r="K396">
            <v>265</v>
          </cell>
          <cell r="L396">
            <v>893</v>
          </cell>
        </row>
        <row r="397">
          <cell r="A397">
            <v>464168030</v>
          </cell>
          <cell r="B397">
            <v>464168</v>
          </cell>
          <cell r="C397">
            <v>464</v>
          </cell>
          <cell r="D397" t="str">
            <v>MARBLEHEAD COMMUNITY</v>
          </cell>
          <cell r="E397">
            <v>168</v>
          </cell>
          <cell r="F397" t="str">
            <v>MARBLEHEAD</v>
          </cell>
          <cell r="G397">
            <v>30</v>
          </cell>
          <cell r="H397" t="str">
            <v>BEVERLY</v>
          </cell>
          <cell r="I397">
            <v>117.67798120354416</v>
          </cell>
          <cell r="J397">
            <v>7776</v>
          </cell>
          <cell r="K397">
            <v>1375</v>
          </cell>
          <cell r="L397">
            <v>893</v>
          </cell>
        </row>
        <row r="398">
          <cell r="A398">
            <v>464168163</v>
          </cell>
          <cell r="B398">
            <v>464168</v>
          </cell>
          <cell r="C398">
            <v>464</v>
          </cell>
          <cell r="D398" t="str">
            <v>MARBLEHEAD COMMUNITY</v>
          </cell>
          <cell r="E398">
            <v>168</v>
          </cell>
          <cell r="F398" t="str">
            <v>MARBLEHEAD</v>
          </cell>
          <cell r="G398">
            <v>163</v>
          </cell>
          <cell r="H398" t="str">
            <v>LYNN</v>
          </cell>
          <cell r="I398">
            <v>100</v>
          </cell>
          <cell r="J398">
            <v>9190</v>
          </cell>
          <cell r="K398">
            <v>0</v>
          </cell>
          <cell r="L398">
            <v>893</v>
          </cell>
        </row>
        <row r="399">
          <cell r="A399">
            <v>464168168</v>
          </cell>
          <cell r="B399">
            <v>464168</v>
          </cell>
          <cell r="C399">
            <v>464</v>
          </cell>
          <cell r="D399" t="str">
            <v>MARBLEHEAD COMMUNITY</v>
          </cell>
          <cell r="E399">
            <v>168</v>
          </cell>
          <cell r="F399" t="str">
            <v>MARBLEHEAD</v>
          </cell>
          <cell r="G399">
            <v>168</v>
          </cell>
          <cell r="H399" t="str">
            <v>MARBLEHEAD</v>
          </cell>
          <cell r="I399">
            <v>135.89984522408994</v>
          </cell>
          <cell r="J399">
            <v>8149</v>
          </cell>
          <cell r="K399">
            <v>2925</v>
          </cell>
          <cell r="L399">
            <v>893</v>
          </cell>
        </row>
        <row r="400">
          <cell r="A400">
            <v>464168196</v>
          </cell>
          <cell r="B400">
            <v>464168</v>
          </cell>
          <cell r="C400">
            <v>464</v>
          </cell>
          <cell r="D400" t="str">
            <v>MARBLEHEAD COMMUNITY</v>
          </cell>
          <cell r="E400">
            <v>168</v>
          </cell>
          <cell r="F400" t="str">
            <v>MARBLEHEAD</v>
          </cell>
          <cell r="G400">
            <v>196</v>
          </cell>
          <cell r="H400" t="str">
            <v>NAHANT</v>
          </cell>
          <cell r="I400">
            <v>127.05149002678735</v>
          </cell>
          <cell r="J400">
            <v>7901</v>
          </cell>
          <cell r="K400">
            <v>2137</v>
          </cell>
          <cell r="L400">
            <v>893</v>
          </cell>
        </row>
        <row r="401">
          <cell r="A401">
            <v>464168229</v>
          </cell>
          <cell r="B401">
            <v>464168</v>
          </cell>
          <cell r="C401">
            <v>464</v>
          </cell>
          <cell r="D401" t="str">
            <v>MARBLEHEAD COMMUNITY</v>
          </cell>
          <cell r="E401">
            <v>168</v>
          </cell>
          <cell r="F401" t="str">
            <v>MARBLEHEAD</v>
          </cell>
          <cell r="G401">
            <v>229</v>
          </cell>
          <cell r="H401" t="str">
            <v>PEABODY</v>
          </cell>
          <cell r="I401">
            <v>106.96105894951151</v>
          </cell>
          <cell r="J401">
            <v>9487</v>
          </cell>
          <cell r="K401">
            <v>660</v>
          </cell>
          <cell r="L401">
            <v>893</v>
          </cell>
        </row>
        <row r="402">
          <cell r="A402">
            <v>464168258</v>
          </cell>
          <cell r="B402">
            <v>464168</v>
          </cell>
          <cell r="C402">
            <v>464</v>
          </cell>
          <cell r="D402" t="str">
            <v>MARBLEHEAD COMMUNITY</v>
          </cell>
          <cell r="E402">
            <v>168</v>
          </cell>
          <cell r="F402" t="str">
            <v>MARBLEHEAD</v>
          </cell>
          <cell r="G402">
            <v>258</v>
          </cell>
          <cell r="H402" t="str">
            <v>SALEM</v>
          </cell>
          <cell r="I402">
            <v>124.8884356061865</v>
          </cell>
          <cell r="J402">
            <v>9581</v>
          </cell>
          <cell r="K402">
            <v>2385</v>
          </cell>
          <cell r="L402">
            <v>893</v>
          </cell>
        </row>
        <row r="403">
          <cell r="A403">
            <v>464168262</v>
          </cell>
          <cell r="B403">
            <v>464168</v>
          </cell>
          <cell r="C403">
            <v>464</v>
          </cell>
          <cell r="D403" t="str">
            <v>MARBLEHEAD COMMUNITY</v>
          </cell>
          <cell r="E403">
            <v>168</v>
          </cell>
          <cell r="F403" t="str">
            <v>MARBLEHEAD</v>
          </cell>
          <cell r="G403">
            <v>262</v>
          </cell>
          <cell r="H403" t="str">
            <v>SAUGUS</v>
          </cell>
          <cell r="I403">
            <v>129.9789538606957</v>
          </cell>
          <cell r="J403">
            <v>7776</v>
          </cell>
          <cell r="K403">
            <v>2331</v>
          </cell>
          <cell r="L403">
            <v>893</v>
          </cell>
        </row>
        <row r="404">
          <cell r="A404">
            <v>464168291</v>
          </cell>
          <cell r="B404">
            <v>464168</v>
          </cell>
          <cell r="C404">
            <v>464</v>
          </cell>
          <cell r="D404" t="str">
            <v>MARBLEHEAD COMMUNITY</v>
          </cell>
          <cell r="E404">
            <v>168</v>
          </cell>
          <cell r="F404" t="str">
            <v>MARBLEHEAD</v>
          </cell>
          <cell r="G404">
            <v>291</v>
          </cell>
          <cell r="H404" t="str">
            <v>SWAMPSCOTT</v>
          </cell>
          <cell r="I404">
            <v>141.61291076830082</v>
          </cell>
          <cell r="J404">
            <v>7776</v>
          </cell>
          <cell r="K404">
            <v>3236</v>
          </cell>
          <cell r="L404">
            <v>893</v>
          </cell>
        </row>
        <row r="405">
          <cell r="A405">
            <v>465035035</v>
          </cell>
          <cell r="B405">
            <v>465035</v>
          </cell>
          <cell r="C405">
            <v>465</v>
          </cell>
          <cell r="D405" t="str">
            <v>MATCH COMMUNITY DAY</v>
          </cell>
          <cell r="E405">
            <v>35</v>
          </cell>
          <cell r="F405" t="str">
            <v>BOSTON</v>
          </cell>
          <cell r="G405">
            <v>35</v>
          </cell>
          <cell r="H405" t="str">
            <v>BOSTON</v>
          </cell>
          <cell r="I405">
            <v>122.98273473602652</v>
          </cell>
          <cell r="J405">
            <v>13105</v>
          </cell>
          <cell r="K405">
            <v>3012</v>
          </cell>
          <cell r="L405">
            <v>893</v>
          </cell>
        </row>
        <row r="406">
          <cell r="A406">
            <v>465035057</v>
          </cell>
          <cell r="B406">
            <v>465035</v>
          </cell>
          <cell r="C406">
            <v>465</v>
          </cell>
          <cell r="D406" t="str">
            <v>MATCH COMMUNITY DAY</v>
          </cell>
          <cell r="E406">
            <v>35</v>
          </cell>
          <cell r="F406" t="str">
            <v>BOSTON</v>
          </cell>
          <cell r="G406">
            <v>57</v>
          </cell>
          <cell r="H406" t="str">
            <v>CHELSEA</v>
          </cell>
          <cell r="I406">
            <v>101.82435678167916</v>
          </cell>
          <cell r="J406">
            <v>12282</v>
          </cell>
          <cell r="K406">
            <v>224</v>
          </cell>
          <cell r="L406">
            <v>893</v>
          </cell>
        </row>
        <row r="407">
          <cell r="A407">
            <v>466700096</v>
          </cell>
          <cell r="B407">
            <v>466700</v>
          </cell>
          <cell r="C407">
            <v>466</v>
          </cell>
          <cell r="D407" t="str">
            <v>MARTHA'S VINEYARD</v>
          </cell>
          <cell r="E407">
            <v>700</v>
          </cell>
          <cell r="F407" t="str">
            <v>MARTHAS VINEYARD</v>
          </cell>
          <cell r="G407">
            <v>96</v>
          </cell>
          <cell r="H407" t="str">
            <v>FALMOUTH</v>
          </cell>
          <cell r="I407">
            <v>147.57991832097076</v>
          </cell>
          <cell r="J407">
            <v>9465</v>
          </cell>
          <cell r="K407">
            <v>4503</v>
          </cell>
          <cell r="L407">
            <v>893</v>
          </cell>
        </row>
        <row r="408">
          <cell r="A408">
            <v>466700700</v>
          </cell>
          <cell r="B408">
            <v>466700</v>
          </cell>
          <cell r="C408">
            <v>466</v>
          </cell>
          <cell r="D408" t="str">
            <v>MARTHA'S VINEYARD</v>
          </cell>
          <cell r="E408">
            <v>700</v>
          </cell>
          <cell r="F408" t="str">
            <v>MARTHAS VINEYARD</v>
          </cell>
          <cell r="G408">
            <v>700</v>
          </cell>
          <cell r="H408" t="str">
            <v>MARTHAS VINEYARD</v>
          </cell>
          <cell r="I408">
            <v>202.25114045930405</v>
          </cell>
          <cell r="J408">
            <v>10562</v>
          </cell>
          <cell r="K408">
            <v>10800</v>
          </cell>
          <cell r="L408">
            <v>893</v>
          </cell>
        </row>
        <row r="409">
          <cell r="A409">
            <v>466774089</v>
          </cell>
          <cell r="B409">
            <v>466774</v>
          </cell>
          <cell r="C409">
            <v>466</v>
          </cell>
          <cell r="D409" t="str">
            <v>MARTHA'S VINEYARD</v>
          </cell>
          <cell r="E409">
            <v>774</v>
          </cell>
          <cell r="F409" t="str">
            <v>UPISLAND</v>
          </cell>
          <cell r="G409">
            <v>89</v>
          </cell>
          <cell r="H409" t="str">
            <v>EDGARTOWN</v>
          </cell>
          <cell r="I409">
            <v>245.11652789818359</v>
          </cell>
          <cell r="J409">
            <v>9274</v>
          </cell>
          <cell r="K409">
            <v>13458</v>
          </cell>
          <cell r="L409">
            <v>893</v>
          </cell>
        </row>
        <row r="410">
          <cell r="A410">
            <v>466774096</v>
          </cell>
          <cell r="B410">
            <v>466774</v>
          </cell>
          <cell r="C410">
            <v>466</v>
          </cell>
          <cell r="D410" t="str">
            <v>MARTHA'S VINEYARD</v>
          </cell>
          <cell r="E410">
            <v>774</v>
          </cell>
          <cell r="F410" t="str">
            <v>UPISLAND</v>
          </cell>
          <cell r="G410">
            <v>96</v>
          </cell>
          <cell r="H410" t="str">
            <v>FALMOUTH</v>
          </cell>
          <cell r="I410">
            <v>147.57991832097076</v>
          </cell>
          <cell r="J410">
            <v>7776</v>
          </cell>
          <cell r="K410">
            <v>3700</v>
          </cell>
          <cell r="L410">
            <v>893</v>
          </cell>
        </row>
        <row r="411">
          <cell r="A411">
            <v>466774221</v>
          </cell>
          <cell r="B411">
            <v>466774</v>
          </cell>
          <cell r="C411">
            <v>466</v>
          </cell>
          <cell r="D411" t="str">
            <v>MARTHA'S VINEYARD</v>
          </cell>
          <cell r="E411">
            <v>774</v>
          </cell>
          <cell r="F411" t="str">
            <v>UPISLAND</v>
          </cell>
          <cell r="G411">
            <v>221</v>
          </cell>
          <cell r="H411" t="str">
            <v>OAK BLUFFS</v>
          </cell>
          <cell r="I411">
            <v>218.81861053047572</v>
          </cell>
          <cell r="J411">
            <v>8749</v>
          </cell>
          <cell r="K411">
            <v>10395</v>
          </cell>
          <cell r="L411">
            <v>893</v>
          </cell>
        </row>
        <row r="412">
          <cell r="A412">
            <v>466774296</v>
          </cell>
          <cell r="B412">
            <v>466774</v>
          </cell>
          <cell r="C412">
            <v>466</v>
          </cell>
          <cell r="D412" t="str">
            <v>MARTHA'S VINEYARD</v>
          </cell>
          <cell r="E412">
            <v>774</v>
          </cell>
          <cell r="F412" t="str">
            <v>UPISLAND</v>
          </cell>
          <cell r="G412">
            <v>296</v>
          </cell>
          <cell r="H412" t="str">
            <v>TISBURY</v>
          </cell>
          <cell r="I412">
            <v>220.60168205105413</v>
          </cell>
          <cell r="J412">
            <v>8877</v>
          </cell>
          <cell r="K412">
            <v>10706</v>
          </cell>
          <cell r="L412">
            <v>893</v>
          </cell>
        </row>
        <row r="413">
          <cell r="A413">
            <v>466774774</v>
          </cell>
          <cell r="B413">
            <v>466774</v>
          </cell>
          <cell r="C413">
            <v>466</v>
          </cell>
          <cell r="D413" t="str">
            <v>MARTHA'S VINEYARD</v>
          </cell>
          <cell r="E413">
            <v>774</v>
          </cell>
          <cell r="F413" t="str">
            <v>UPISLAND</v>
          </cell>
          <cell r="G413">
            <v>774</v>
          </cell>
          <cell r="H413" t="str">
            <v>UPISLAND</v>
          </cell>
          <cell r="I413">
            <v>278.55761329495226</v>
          </cell>
          <cell r="J413">
            <v>8394</v>
          </cell>
          <cell r="K413">
            <v>14988</v>
          </cell>
          <cell r="L413">
            <v>893</v>
          </cell>
        </row>
        <row r="414">
          <cell r="A414">
            <v>469035035</v>
          </cell>
          <cell r="B414">
            <v>469035</v>
          </cell>
          <cell r="C414">
            <v>469</v>
          </cell>
          <cell r="D414" t="str">
            <v>MATCH</v>
          </cell>
          <cell r="E414">
            <v>35</v>
          </cell>
          <cell r="F414" t="str">
            <v>BOSTON</v>
          </cell>
          <cell r="G414">
            <v>35</v>
          </cell>
          <cell r="H414" t="str">
            <v>BOSTON</v>
          </cell>
          <cell r="I414">
            <v>122.98273473602652</v>
          </cell>
          <cell r="J414">
            <v>11796</v>
          </cell>
          <cell r="K414">
            <v>2711</v>
          </cell>
          <cell r="L414">
            <v>893</v>
          </cell>
        </row>
        <row r="415">
          <cell r="A415">
            <v>469035044</v>
          </cell>
          <cell r="B415">
            <v>469035</v>
          </cell>
          <cell r="C415">
            <v>469</v>
          </cell>
          <cell r="D415" t="str">
            <v>MATCH</v>
          </cell>
          <cell r="E415">
            <v>35</v>
          </cell>
          <cell r="F415" t="str">
            <v>BOSTON</v>
          </cell>
          <cell r="G415">
            <v>44</v>
          </cell>
          <cell r="H415" t="str">
            <v>BROCKTON</v>
          </cell>
          <cell r="I415">
            <v>102.23073205016901</v>
          </cell>
          <cell r="J415">
            <v>12975</v>
          </cell>
          <cell r="K415">
            <v>289</v>
          </cell>
          <cell r="L415">
            <v>893</v>
          </cell>
        </row>
        <row r="416">
          <cell r="A416">
            <v>469035243</v>
          </cell>
          <cell r="B416">
            <v>469035</v>
          </cell>
          <cell r="C416">
            <v>469</v>
          </cell>
          <cell r="D416" t="str">
            <v>MATCH</v>
          </cell>
          <cell r="E416">
            <v>35</v>
          </cell>
          <cell r="F416" t="str">
            <v>BOSTON</v>
          </cell>
          <cell r="G416">
            <v>243</v>
          </cell>
          <cell r="H416" t="str">
            <v>QUINCY</v>
          </cell>
          <cell r="I416">
            <v>119.11486423340143</v>
          </cell>
          <cell r="J416">
            <v>8238</v>
          </cell>
          <cell r="K416">
            <v>1575</v>
          </cell>
          <cell r="L416">
            <v>893</v>
          </cell>
        </row>
        <row r="417">
          <cell r="A417">
            <v>470165035</v>
          </cell>
          <cell r="B417">
            <v>470165</v>
          </cell>
          <cell r="C417">
            <v>470</v>
          </cell>
          <cell r="D417" t="str">
            <v>MYSTIC VALLEY REGIONAL</v>
          </cell>
          <cell r="E417">
            <v>165</v>
          </cell>
          <cell r="F417" t="str">
            <v>MALDEN</v>
          </cell>
          <cell r="G417">
            <v>35</v>
          </cell>
          <cell r="H417" t="str">
            <v>BOSTON</v>
          </cell>
          <cell r="I417">
            <v>122.98273473602652</v>
          </cell>
          <cell r="J417">
            <v>8356</v>
          </cell>
          <cell r="K417">
            <v>1920</v>
          </cell>
          <cell r="L417">
            <v>893</v>
          </cell>
        </row>
        <row r="418">
          <cell r="A418">
            <v>470165057</v>
          </cell>
          <cell r="B418">
            <v>470165</v>
          </cell>
          <cell r="C418">
            <v>470</v>
          </cell>
          <cell r="D418" t="str">
            <v>MYSTIC VALLEY REGIONAL</v>
          </cell>
          <cell r="E418">
            <v>165</v>
          </cell>
          <cell r="F418" t="str">
            <v>MALDEN</v>
          </cell>
          <cell r="G418">
            <v>57</v>
          </cell>
          <cell r="H418" t="str">
            <v>CHELSEA</v>
          </cell>
          <cell r="I418">
            <v>101.82435678167916</v>
          </cell>
          <cell r="J418">
            <v>8163</v>
          </cell>
          <cell r="K418">
            <v>149</v>
          </cell>
          <cell r="L418">
            <v>893</v>
          </cell>
        </row>
        <row r="419">
          <cell r="A419">
            <v>470165093</v>
          </cell>
          <cell r="B419">
            <v>470165</v>
          </cell>
          <cell r="C419">
            <v>470</v>
          </cell>
          <cell r="D419" t="str">
            <v>MYSTIC VALLEY REGIONAL</v>
          </cell>
          <cell r="E419">
            <v>165</v>
          </cell>
          <cell r="F419" t="str">
            <v>MALDEN</v>
          </cell>
          <cell r="G419">
            <v>93</v>
          </cell>
          <cell r="H419" t="str">
            <v>EVERETT</v>
          </cell>
          <cell r="I419">
            <v>101.9123161552393</v>
          </cell>
          <cell r="J419">
            <v>9429</v>
          </cell>
          <cell r="K419">
            <v>180</v>
          </cell>
          <cell r="L419">
            <v>893</v>
          </cell>
        </row>
        <row r="420">
          <cell r="A420">
            <v>470165163</v>
          </cell>
          <cell r="B420">
            <v>470165</v>
          </cell>
          <cell r="C420">
            <v>470</v>
          </cell>
          <cell r="D420" t="str">
            <v>MYSTIC VALLEY REGIONAL</v>
          </cell>
          <cell r="E420">
            <v>165</v>
          </cell>
          <cell r="F420" t="str">
            <v>MALDEN</v>
          </cell>
          <cell r="G420">
            <v>163</v>
          </cell>
          <cell r="H420" t="str">
            <v>LYNN</v>
          </cell>
          <cell r="I420">
            <v>100</v>
          </cell>
          <cell r="J420">
            <v>9574</v>
          </cell>
          <cell r="K420">
            <v>0</v>
          </cell>
          <cell r="L420">
            <v>893</v>
          </cell>
        </row>
        <row r="421">
          <cell r="A421">
            <v>470165165</v>
          </cell>
          <cell r="B421">
            <v>470165</v>
          </cell>
          <cell r="C421">
            <v>470</v>
          </cell>
          <cell r="D421" t="str">
            <v>MYSTIC VALLEY REGIONAL</v>
          </cell>
          <cell r="E421">
            <v>165</v>
          </cell>
          <cell r="F421" t="str">
            <v>MALDEN</v>
          </cell>
          <cell r="G421">
            <v>165</v>
          </cell>
          <cell r="H421" t="str">
            <v>MALDEN</v>
          </cell>
          <cell r="I421">
            <v>101.60157069070341</v>
          </cell>
          <cell r="J421">
            <v>9408</v>
          </cell>
          <cell r="K421">
            <v>151</v>
          </cell>
          <cell r="L421">
            <v>893</v>
          </cell>
        </row>
        <row r="422">
          <cell r="A422">
            <v>470165176</v>
          </cell>
          <cell r="B422">
            <v>470165</v>
          </cell>
          <cell r="C422">
            <v>470</v>
          </cell>
          <cell r="D422" t="str">
            <v>MYSTIC VALLEY REGIONAL</v>
          </cell>
          <cell r="E422">
            <v>165</v>
          </cell>
          <cell r="F422" t="str">
            <v>MALDEN</v>
          </cell>
          <cell r="G422">
            <v>176</v>
          </cell>
          <cell r="H422" t="str">
            <v>MEDFORD</v>
          </cell>
          <cell r="I422">
            <v>120.98157604189572</v>
          </cell>
          <cell r="J422">
            <v>8890</v>
          </cell>
          <cell r="K422">
            <v>1865</v>
          </cell>
          <cell r="L422">
            <v>893</v>
          </cell>
        </row>
        <row r="423">
          <cell r="A423">
            <v>470165178</v>
          </cell>
          <cell r="B423">
            <v>470165</v>
          </cell>
          <cell r="C423">
            <v>470</v>
          </cell>
          <cell r="D423" t="str">
            <v>MYSTIC VALLEY REGIONAL</v>
          </cell>
          <cell r="E423">
            <v>165</v>
          </cell>
          <cell r="F423" t="str">
            <v>MALDEN</v>
          </cell>
          <cell r="G423">
            <v>178</v>
          </cell>
          <cell r="H423" t="str">
            <v>MELROSE</v>
          </cell>
          <cell r="I423">
            <v>103.0149158430643</v>
          </cell>
          <cell r="J423">
            <v>8745</v>
          </cell>
          <cell r="K423">
            <v>264</v>
          </cell>
          <cell r="L423">
            <v>893</v>
          </cell>
        </row>
        <row r="424">
          <cell r="A424">
            <v>470165229</v>
          </cell>
          <cell r="B424">
            <v>470165</v>
          </cell>
          <cell r="C424">
            <v>470</v>
          </cell>
          <cell r="D424" t="str">
            <v>MYSTIC VALLEY REGIONAL</v>
          </cell>
          <cell r="E424">
            <v>165</v>
          </cell>
          <cell r="F424" t="str">
            <v>MALDEN</v>
          </cell>
          <cell r="G424">
            <v>229</v>
          </cell>
          <cell r="H424" t="str">
            <v>PEABODY</v>
          </cell>
          <cell r="I424">
            <v>106.96105894951151</v>
          </cell>
          <cell r="J424">
            <v>8388</v>
          </cell>
          <cell r="K424">
            <v>584</v>
          </cell>
          <cell r="L424">
            <v>893</v>
          </cell>
        </row>
        <row r="425">
          <cell r="A425">
            <v>470165242</v>
          </cell>
          <cell r="B425">
            <v>470165</v>
          </cell>
          <cell r="C425">
            <v>470</v>
          </cell>
          <cell r="D425" t="str">
            <v>MYSTIC VALLEY REGIONAL</v>
          </cell>
          <cell r="E425">
            <v>165</v>
          </cell>
          <cell r="F425" t="str">
            <v>MALDEN</v>
          </cell>
          <cell r="G425">
            <v>242</v>
          </cell>
          <cell r="H425" t="str">
            <v>PROVINCETOWN</v>
          </cell>
          <cell r="I425">
            <v>354.10407666120477</v>
          </cell>
          <cell r="J425">
            <v>8163</v>
          </cell>
          <cell r="K425">
            <v>20743</v>
          </cell>
          <cell r="L425">
            <v>893</v>
          </cell>
        </row>
        <row r="426">
          <cell r="A426">
            <v>470165246</v>
          </cell>
          <cell r="B426">
            <v>470165</v>
          </cell>
          <cell r="C426">
            <v>470</v>
          </cell>
          <cell r="D426" t="str">
            <v>MYSTIC VALLEY REGIONAL</v>
          </cell>
          <cell r="E426">
            <v>165</v>
          </cell>
          <cell r="F426" t="str">
            <v>MALDEN</v>
          </cell>
          <cell r="G426">
            <v>246</v>
          </cell>
          <cell r="H426" t="str">
            <v>READING</v>
          </cell>
          <cell r="I426">
            <v>119.89270607226419</v>
          </cell>
          <cell r="J426">
            <v>8837</v>
          </cell>
          <cell r="K426">
            <v>1758</v>
          </cell>
          <cell r="L426">
            <v>893</v>
          </cell>
        </row>
        <row r="427">
          <cell r="A427">
            <v>470165248</v>
          </cell>
          <cell r="B427">
            <v>470165</v>
          </cell>
          <cell r="C427">
            <v>470</v>
          </cell>
          <cell r="D427" t="str">
            <v>MYSTIC VALLEY REGIONAL</v>
          </cell>
          <cell r="E427">
            <v>165</v>
          </cell>
          <cell r="F427" t="str">
            <v>MALDEN</v>
          </cell>
          <cell r="G427">
            <v>248</v>
          </cell>
          <cell r="H427" t="str">
            <v>REVERE</v>
          </cell>
          <cell r="I427">
            <v>106.73917932015627</v>
          </cell>
          <cell r="J427">
            <v>8765</v>
          </cell>
          <cell r="K427">
            <v>591</v>
          </cell>
          <cell r="L427">
            <v>893</v>
          </cell>
        </row>
        <row r="428">
          <cell r="A428">
            <v>470165262</v>
          </cell>
          <cell r="B428">
            <v>470165</v>
          </cell>
          <cell r="C428">
            <v>470</v>
          </cell>
          <cell r="D428" t="str">
            <v>MYSTIC VALLEY REGIONAL</v>
          </cell>
          <cell r="E428">
            <v>165</v>
          </cell>
          <cell r="F428" t="str">
            <v>MALDEN</v>
          </cell>
          <cell r="G428">
            <v>262</v>
          </cell>
          <cell r="H428" t="str">
            <v>SAUGUS</v>
          </cell>
          <cell r="I428">
            <v>129.9789538606957</v>
          </cell>
          <cell r="J428">
            <v>9149</v>
          </cell>
          <cell r="K428">
            <v>2743</v>
          </cell>
          <cell r="L428">
            <v>893</v>
          </cell>
        </row>
        <row r="429">
          <cell r="A429">
            <v>470165274</v>
          </cell>
          <cell r="B429">
            <v>470165</v>
          </cell>
          <cell r="C429">
            <v>470</v>
          </cell>
          <cell r="D429" t="str">
            <v>MYSTIC VALLEY REGIONAL</v>
          </cell>
          <cell r="E429">
            <v>165</v>
          </cell>
          <cell r="F429" t="str">
            <v>MALDEN</v>
          </cell>
          <cell r="G429">
            <v>274</v>
          </cell>
          <cell r="H429" t="str">
            <v>SOMERVILLE</v>
          </cell>
          <cell r="I429">
            <v>126.98059859810604</v>
          </cell>
          <cell r="J429">
            <v>8356</v>
          </cell>
          <cell r="K429">
            <v>2254</v>
          </cell>
          <cell r="L429">
            <v>893</v>
          </cell>
        </row>
        <row r="430">
          <cell r="A430">
            <v>470165284</v>
          </cell>
          <cell r="B430">
            <v>470165</v>
          </cell>
          <cell r="C430">
            <v>470</v>
          </cell>
          <cell r="D430" t="str">
            <v>MYSTIC VALLEY REGIONAL</v>
          </cell>
          <cell r="E430">
            <v>165</v>
          </cell>
          <cell r="F430" t="str">
            <v>MALDEN</v>
          </cell>
          <cell r="G430">
            <v>284</v>
          </cell>
          <cell r="H430" t="str">
            <v>STONEHAM</v>
          </cell>
          <cell r="I430">
            <v>129.08058170821829</v>
          </cell>
          <cell r="J430">
            <v>8824</v>
          </cell>
          <cell r="K430">
            <v>2566</v>
          </cell>
          <cell r="L430">
            <v>893</v>
          </cell>
        </row>
        <row r="431">
          <cell r="A431">
            <v>470165305</v>
          </cell>
          <cell r="B431">
            <v>470165</v>
          </cell>
          <cell r="C431">
            <v>470</v>
          </cell>
          <cell r="D431" t="str">
            <v>MYSTIC VALLEY REGIONAL</v>
          </cell>
          <cell r="E431">
            <v>165</v>
          </cell>
          <cell r="F431" t="str">
            <v>MALDEN</v>
          </cell>
          <cell r="G431">
            <v>305</v>
          </cell>
          <cell r="H431" t="str">
            <v>WAKEFIELD</v>
          </cell>
          <cell r="I431">
            <v>116.29845512709484</v>
          </cell>
          <cell r="J431">
            <v>8759</v>
          </cell>
          <cell r="K431">
            <v>1428</v>
          </cell>
          <cell r="L431">
            <v>893</v>
          </cell>
        </row>
        <row r="432">
          <cell r="A432">
            <v>470165347</v>
          </cell>
          <cell r="B432">
            <v>470165</v>
          </cell>
          <cell r="C432">
            <v>470</v>
          </cell>
          <cell r="D432" t="str">
            <v>MYSTIC VALLEY REGIONAL</v>
          </cell>
          <cell r="E432">
            <v>165</v>
          </cell>
          <cell r="F432" t="str">
            <v>MALDEN</v>
          </cell>
          <cell r="G432">
            <v>347</v>
          </cell>
          <cell r="H432" t="str">
            <v>WOBURN</v>
          </cell>
          <cell r="I432">
            <v>131.71477074762223</v>
          </cell>
          <cell r="J432">
            <v>9254</v>
          </cell>
          <cell r="K432">
            <v>2935</v>
          </cell>
          <cell r="L432">
            <v>893</v>
          </cell>
        </row>
        <row r="433">
          <cell r="A433">
            <v>474097064</v>
          </cell>
          <cell r="B433">
            <v>474097</v>
          </cell>
          <cell r="C433">
            <v>474</v>
          </cell>
          <cell r="D433" t="str">
            <v>NORTH CENTRAL CHARTER ESSENTIAL</v>
          </cell>
          <cell r="E433">
            <v>97</v>
          </cell>
          <cell r="F433" t="str">
            <v>FITCHBURG</v>
          </cell>
          <cell r="G433">
            <v>64</v>
          </cell>
          <cell r="H433" t="str">
            <v>CLINTON</v>
          </cell>
          <cell r="I433">
            <v>105.86287714289568</v>
          </cell>
          <cell r="J433">
            <v>9465</v>
          </cell>
          <cell r="K433">
            <v>555</v>
          </cell>
          <cell r="L433">
            <v>893</v>
          </cell>
        </row>
        <row r="434">
          <cell r="A434">
            <v>474097097</v>
          </cell>
          <cell r="B434">
            <v>474097</v>
          </cell>
          <cell r="C434">
            <v>474</v>
          </cell>
          <cell r="D434" t="str">
            <v>NORTH CENTRAL CHARTER ESSENTIAL</v>
          </cell>
          <cell r="E434">
            <v>97</v>
          </cell>
          <cell r="F434" t="str">
            <v>FITCHBURG</v>
          </cell>
          <cell r="G434">
            <v>97</v>
          </cell>
          <cell r="H434" t="str">
            <v>FITCHBURG</v>
          </cell>
          <cell r="I434">
            <v>100</v>
          </cell>
          <cell r="J434">
            <v>10746</v>
          </cell>
          <cell r="K434">
            <v>0</v>
          </cell>
          <cell r="L434">
            <v>893</v>
          </cell>
        </row>
        <row r="435">
          <cell r="A435">
            <v>474097103</v>
          </cell>
          <cell r="B435">
            <v>474097</v>
          </cell>
          <cell r="C435">
            <v>474</v>
          </cell>
          <cell r="D435" t="str">
            <v>NORTH CENTRAL CHARTER ESSENTIAL</v>
          </cell>
          <cell r="E435">
            <v>97</v>
          </cell>
          <cell r="F435" t="str">
            <v>FITCHBURG</v>
          </cell>
          <cell r="G435">
            <v>103</v>
          </cell>
          <cell r="H435" t="str">
            <v>GARDNER</v>
          </cell>
          <cell r="I435">
            <v>100.61122987318851</v>
          </cell>
          <cell r="J435">
            <v>9048</v>
          </cell>
          <cell r="K435">
            <v>55</v>
          </cell>
          <cell r="L435">
            <v>893</v>
          </cell>
        </row>
        <row r="436">
          <cell r="A436">
            <v>474097141</v>
          </cell>
          <cell r="B436">
            <v>474097</v>
          </cell>
          <cell r="C436">
            <v>474</v>
          </cell>
          <cell r="D436" t="str">
            <v>NORTH CENTRAL CHARTER ESSENTIAL</v>
          </cell>
          <cell r="E436">
            <v>97</v>
          </cell>
          <cell r="F436" t="str">
            <v>FITCHBURG</v>
          </cell>
          <cell r="G436">
            <v>141</v>
          </cell>
          <cell r="H436" t="str">
            <v>HUDSON</v>
          </cell>
          <cell r="I436">
            <v>146.23199201582071</v>
          </cell>
          <cell r="J436">
            <v>9465</v>
          </cell>
          <cell r="K436">
            <v>4376</v>
          </cell>
          <cell r="L436">
            <v>893</v>
          </cell>
        </row>
        <row r="437">
          <cell r="A437">
            <v>474097153</v>
          </cell>
          <cell r="B437">
            <v>474097</v>
          </cell>
          <cell r="C437">
            <v>474</v>
          </cell>
          <cell r="D437" t="str">
            <v>NORTH CENTRAL CHARTER ESSENTIAL</v>
          </cell>
          <cell r="E437">
            <v>97</v>
          </cell>
          <cell r="F437" t="str">
            <v>FITCHBURG</v>
          </cell>
          <cell r="G437">
            <v>153</v>
          </cell>
          <cell r="H437" t="str">
            <v>LEOMINSTER</v>
          </cell>
          <cell r="I437">
            <v>101.25729248060833</v>
          </cell>
          <cell r="J437">
            <v>9975</v>
          </cell>
          <cell r="K437">
            <v>125</v>
          </cell>
          <cell r="L437">
            <v>893</v>
          </cell>
        </row>
        <row r="438">
          <cell r="A438">
            <v>474097158</v>
          </cell>
          <cell r="B438">
            <v>474097</v>
          </cell>
          <cell r="C438">
            <v>474</v>
          </cell>
          <cell r="D438" t="str">
            <v>NORTH CENTRAL CHARTER ESSENTIAL</v>
          </cell>
          <cell r="E438">
            <v>97</v>
          </cell>
          <cell r="F438" t="str">
            <v>FITCHBURG</v>
          </cell>
          <cell r="G438">
            <v>158</v>
          </cell>
          <cell r="H438" t="str">
            <v>LITTLETON</v>
          </cell>
          <cell r="I438">
            <v>135.01944662961668</v>
          </cell>
          <cell r="J438">
            <v>7776</v>
          </cell>
          <cell r="K438">
            <v>2723</v>
          </cell>
          <cell r="L438">
            <v>893</v>
          </cell>
        </row>
        <row r="439">
          <cell r="A439">
            <v>474097162</v>
          </cell>
          <cell r="B439">
            <v>474097</v>
          </cell>
          <cell r="C439">
            <v>474</v>
          </cell>
          <cell r="D439" t="str">
            <v>NORTH CENTRAL CHARTER ESSENTIAL</v>
          </cell>
          <cell r="E439">
            <v>97</v>
          </cell>
          <cell r="F439" t="str">
            <v>FITCHBURG</v>
          </cell>
          <cell r="G439">
            <v>162</v>
          </cell>
          <cell r="H439" t="str">
            <v>LUNENBURG</v>
          </cell>
          <cell r="I439">
            <v>118.87959620543231</v>
          </cell>
          <cell r="J439">
            <v>9271</v>
          </cell>
          <cell r="K439">
            <v>1750</v>
          </cell>
          <cell r="L439">
            <v>893</v>
          </cell>
        </row>
        <row r="440">
          <cell r="A440">
            <v>474097343</v>
          </cell>
          <cell r="B440">
            <v>474097</v>
          </cell>
          <cell r="C440">
            <v>474</v>
          </cell>
          <cell r="D440" t="str">
            <v>NORTH CENTRAL CHARTER ESSENTIAL</v>
          </cell>
          <cell r="E440">
            <v>97</v>
          </cell>
          <cell r="F440" t="str">
            <v>FITCHBURG</v>
          </cell>
          <cell r="G440">
            <v>343</v>
          </cell>
          <cell r="H440" t="str">
            <v>WINCHENDON</v>
          </cell>
          <cell r="I440">
            <v>109.00552165205792</v>
          </cell>
          <cell r="J440">
            <v>10321</v>
          </cell>
          <cell r="K440">
            <v>929</v>
          </cell>
          <cell r="L440">
            <v>893</v>
          </cell>
        </row>
        <row r="441">
          <cell r="A441">
            <v>474097600</v>
          </cell>
          <cell r="B441">
            <v>474097</v>
          </cell>
          <cell r="C441">
            <v>474</v>
          </cell>
          <cell r="D441" t="str">
            <v>NORTH CENTRAL CHARTER ESSENTIAL</v>
          </cell>
          <cell r="E441">
            <v>97</v>
          </cell>
          <cell r="F441" t="str">
            <v>FITCHBURG</v>
          </cell>
          <cell r="G441">
            <v>600</v>
          </cell>
          <cell r="H441" t="str">
            <v>ACTON BOXBOROUGH</v>
          </cell>
          <cell r="I441">
            <v>121.78434940588549</v>
          </cell>
          <cell r="J441">
            <v>9465</v>
          </cell>
          <cell r="K441">
            <v>2062</v>
          </cell>
          <cell r="L441">
            <v>893</v>
          </cell>
        </row>
        <row r="442">
          <cell r="A442">
            <v>474097610</v>
          </cell>
          <cell r="B442">
            <v>474097</v>
          </cell>
          <cell r="C442">
            <v>474</v>
          </cell>
          <cell r="D442" t="str">
            <v>NORTH CENTRAL CHARTER ESSENTIAL</v>
          </cell>
          <cell r="E442">
            <v>97</v>
          </cell>
          <cell r="F442" t="str">
            <v>FITCHBURG</v>
          </cell>
          <cell r="G442">
            <v>610</v>
          </cell>
          <cell r="H442" t="str">
            <v>ASHBURNHAM WESTMINSTER</v>
          </cell>
          <cell r="I442">
            <v>112.32087134648711</v>
          </cell>
          <cell r="J442">
            <v>9507</v>
          </cell>
          <cell r="K442">
            <v>1171</v>
          </cell>
          <cell r="L442">
            <v>893</v>
          </cell>
        </row>
        <row r="443">
          <cell r="A443">
            <v>474097615</v>
          </cell>
          <cell r="B443">
            <v>474097</v>
          </cell>
          <cell r="C443">
            <v>474</v>
          </cell>
          <cell r="D443" t="str">
            <v>NORTH CENTRAL CHARTER ESSENTIAL</v>
          </cell>
          <cell r="E443">
            <v>97</v>
          </cell>
          <cell r="F443" t="str">
            <v>FITCHBURG</v>
          </cell>
          <cell r="G443">
            <v>615</v>
          </cell>
          <cell r="H443" t="str">
            <v>ATHOL ROYALSTON</v>
          </cell>
          <cell r="I443">
            <v>112.87615917073799</v>
          </cell>
          <cell r="J443">
            <v>7776</v>
          </cell>
          <cell r="K443">
            <v>1001</v>
          </cell>
          <cell r="L443">
            <v>893</v>
          </cell>
        </row>
        <row r="444">
          <cell r="A444">
            <v>474097616</v>
          </cell>
          <cell r="B444">
            <v>474097</v>
          </cell>
          <cell r="C444">
            <v>474</v>
          </cell>
          <cell r="D444" t="str">
            <v>NORTH CENTRAL CHARTER ESSENTIAL</v>
          </cell>
          <cell r="E444">
            <v>97</v>
          </cell>
          <cell r="F444" t="str">
            <v>FITCHBURG</v>
          </cell>
          <cell r="G444">
            <v>616</v>
          </cell>
          <cell r="H444" t="str">
            <v>AYER SHIRLEY</v>
          </cell>
          <cell r="I444">
            <v>119.79666007504832</v>
          </cell>
          <cell r="J444">
            <v>9796</v>
          </cell>
          <cell r="K444">
            <v>1939</v>
          </cell>
          <cell r="L444">
            <v>893</v>
          </cell>
        </row>
        <row r="445">
          <cell r="A445">
            <v>474097673</v>
          </cell>
          <cell r="B445">
            <v>474097</v>
          </cell>
          <cell r="C445">
            <v>474</v>
          </cell>
          <cell r="D445" t="str">
            <v>NORTH CENTRAL CHARTER ESSENTIAL</v>
          </cell>
          <cell r="E445">
            <v>97</v>
          </cell>
          <cell r="F445" t="str">
            <v>FITCHBURG</v>
          </cell>
          <cell r="G445">
            <v>673</v>
          </cell>
          <cell r="H445" t="str">
            <v>GROTON DUNSTABLE</v>
          </cell>
          <cell r="I445">
            <v>123.9853809130062</v>
          </cell>
          <cell r="J445">
            <v>9465</v>
          </cell>
          <cell r="K445">
            <v>2270</v>
          </cell>
          <cell r="L445">
            <v>893</v>
          </cell>
        </row>
        <row r="446">
          <cell r="A446">
            <v>474097720</v>
          </cell>
          <cell r="B446">
            <v>474097</v>
          </cell>
          <cell r="C446">
            <v>474</v>
          </cell>
          <cell r="D446" t="str">
            <v>NORTH CENTRAL CHARTER ESSENTIAL</v>
          </cell>
          <cell r="E446">
            <v>97</v>
          </cell>
          <cell r="F446" t="str">
            <v>FITCHBURG</v>
          </cell>
          <cell r="G446">
            <v>720</v>
          </cell>
          <cell r="H446" t="str">
            <v>NARRAGANSETT</v>
          </cell>
          <cell r="I446">
            <v>124.50820120965631</v>
          </cell>
          <cell r="J446">
            <v>9951</v>
          </cell>
          <cell r="K446">
            <v>2439</v>
          </cell>
          <cell r="L446">
            <v>893</v>
          </cell>
        </row>
        <row r="447">
          <cell r="A447">
            <v>474097725</v>
          </cell>
          <cell r="B447">
            <v>474097</v>
          </cell>
          <cell r="C447">
            <v>474</v>
          </cell>
          <cell r="D447" t="str">
            <v>NORTH CENTRAL CHARTER ESSENTIAL</v>
          </cell>
          <cell r="E447">
            <v>97</v>
          </cell>
          <cell r="F447" t="str">
            <v>FITCHBURG</v>
          </cell>
          <cell r="G447">
            <v>725</v>
          </cell>
          <cell r="H447" t="str">
            <v>NASHOBA</v>
          </cell>
          <cell r="I447">
            <v>138.89933667050758</v>
          </cell>
          <cell r="J447">
            <v>8902</v>
          </cell>
          <cell r="K447">
            <v>3463</v>
          </cell>
          <cell r="L447">
            <v>893</v>
          </cell>
        </row>
        <row r="448">
          <cell r="A448">
            <v>474097735</v>
          </cell>
          <cell r="B448">
            <v>474097</v>
          </cell>
          <cell r="C448">
            <v>474</v>
          </cell>
          <cell r="D448" t="str">
            <v>NORTH CENTRAL CHARTER ESSENTIAL</v>
          </cell>
          <cell r="E448">
            <v>97</v>
          </cell>
          <cell r="F448" t="str">
            <v>FITCHBURG</v>
          </cell>
          <cell r="G448">
            <v>735</v>
          </cell>
          <cell r="H448" t="str">
            <v>NORTH MIDDLESEX</v>
          </cell>
          <cell r="I448">
            <v>120.19734857012105</v>
          </cell>
          <cell r="J448">
            <v>9075</v>
          </cell>
          <cell r="K448">
            <v>1833</v>
          </cell>
          <cell r="L448">
            <v>893</v>
          </cell>
        </row>
        <row r="449">
          <cell r="A449">
            <v>474097753</v>
          </cell>
          <cell r="B449">
            <v>474097</v>
          </cell>
          <cell r="C449">
            <v>474</v>
          </cell>
          <cell r="D449" t="str">
            <v>NORTH CENTRAL CHARTER ESSENTIAL</v>
          </cell>
          <cell r="E449">
            <v>97</v>
          </cell>
          <cell r="F449" t="str">
            <v>FITCHBURG</v>
          </cell>
          <cell r="G449">
            <v>753</v>
          </cell>
          <cell r="H449" t="str">
            <v>QUABBIN</v>
          </cell>
          <cell r="I449">
            <v>123.53797999127141</v>
          </cell>
          <cell r="J449">
            <v>8902</v>
          </cell>
          <cell r="K449">
            <v>2095</v>
          </cell>
          <cell r="L449">
            <v>893</v>
          </cell>
        </row>
        <row r="450">
          <cell r="A450">
            <v>474097755</v>
          </cell>
          <cell r="B450">
            <v>474097</v>
          </cell>
          <cell r="C450">
            <v>474</v>
          </cell>
          <cell r="D450" t="str">
            <v>NORTH CENTRAL CHARTER ESSENTIAL</v>
          </cell>
          <cell r="E450">
            <v>97</v>
          </cell>
          <cell r="F450" t="str">
            <v>FITCHBURG</v>
          </cell>
          <cell r="G450">
            <v>755</v>
          </cell>
          <cell r="H450" t="str">
            <v>RALPH C MAHAR</v>
          </cell>
          <cell r="I450">
            <v>118.81272029871212</v>
          </cell>
          <cell r="J450">
            <v>9465</v>
          </cell>
          <cell r="K450">
            <v>1781</v>
          </cell>
          <cell r="L450">
            <v>893</v>
          </cell>
        </row>
        <row r="451">
          <cell r="A451">
            <v>474097775</v>
          </cell>
          <cell r="B451">
            <v>474097</v>
          </cell>
          <cell r="C451">
            <v>474</v>
          </cell>
          <cell r="D451" t="str">
            <v>NORTH CENTRAL CHARTER ESSENTIAL</v>
          </cell>
          <cell r="E451">
            <v>97</v>
          </cell>
          <cell r="F451" t="str">
            <v>FITCHBURG</v>
          </cell>
          <cell r="G451">
            <v>775</v>
          </cell>
          <cell r="H451" t="str">
            <v>WACHUSETT</v>
          </cell>
          <cell r="I451">
            <v>111.34935143057783</v>
          </cell>
          <cell r="J451">
            <v>9183</v>
          </cell>
          <cell r="K451">
            <v>1042</v>
          </cell>
          <cell r="L451">
            <v>893</v>
          </cell>
        </row>
        <row r="452">
          <cell r="A452">
            <v>475035035</v>
          </cell>
          <cell r="B452">
            <v>475035</v>
          </cell>
          <cell r="C452">
            <v>475</v>
          </cell>
          <cell r="D452" t="str">
            <v>DORCHESTER COLLEGIATE ACADEMY</v>
          </cell>
          <cell r="E452">
            <v>35</v>
          </cell>
          <cell r="F452" t="str">
            <v>BOSTON</v>
          </cell>
          <cell r="G452">
            <v>35</v>
          </cell>
          <cell r="H452" t="str">
            <v>BOSTON</v>
          </cell>
          <cell r="I452">
            <v>122.98273473602652</v>
          </cell>
          <cell r="J452">
            <v>9724</v>
          </cell>
          <cell r="K452">
            <v>2235</v>
          </cell>
          <cell r="L452">
            <v>893</v>
          </cell>
        </row>
        <row r="453">
          <cell r="A453">
            <v>475035244</v>
          </cell>
          <cell r="B453">
            <v>475035</v>
          </cell>
          <cell r="C453">
            <v>475</v>
          </cell>
          <cell r="D453" t="str">
            <v>DORCHESTER COLLEGIATE ACADEMY</v>
          </cell>
          <cell r="E453">
            <v>35</v>
          </cell>
          <cell r="F453" t="str">
            <v>BOSTON</v>
          </cell>
          <cell r="G453">
            <v>244</v>
          </cell>
          <cell r="H453" t="str">
            <v>RANDOLPH</v>
          </cell>
          <cell r="I453">
            <v>131.29012796479407</v>
          </cell>
          <cell r="J453">
            <v>12282</v>
          </cell>
          <cell r="K453">
            <v>3843</v>
          </cell>
          <cell r="L453">
            <v>893</v>
          </cell>
        </row>
        <row r="454">
          <cell r="A454">
            <v>478352051</v>
          </cell>
          <cell r="B454">
            <v>478352</v>
          </cell>
          <cell r="C454">
            <v>478</v>
          </cell>
          <cell r="D454" t="str">
            <v>FRANCIS W. PARKER CHARTER ESSENTIAL</v>
          </cell>
          <cell r="E454">
            <v>352</v>
          </cell>
          <cell r="F454" t="str">
            <v>DEVENS</v>
          </cell>
          <cell r="G454">
            <v>51</v>
          </cell>
          <cell r="H454" t="str">
            <v>CARLISLE</v>
          </cell>
          <cell r="I454">
            <v>189.81662492970162</v>
          </cell>
          <cell r="J454">
            <v>7971</v>
          </cell>
          <cell r="K454">
            <v>7159</v>
          </cell>
          <cell r="L454">
            <v>893</v>
          </cell>
        </row>
        <row r="455">
          <cell r="A455">
            <v>478352064</v>
          </cell>
          <cell r="B455">
            <v>478352</v>
          </cell>
          <cell r="C455">
            <v>478</v>
          </cell>
          <cell r="D455" t="str">
            <v>FRANCIS W. PARKER CHARTER ESSENTIAL</v>
          </cell>
          <cell r="E455">
            <v>352</v>
          </cell>
          <cell r="F455" t="str">
            <v>DEVENS</v>
          </cell>
          <cell r="G455">
            <v>64</v>
          </cell>
          <cell r="H455" t="str">
            <v>CLINTON</v>
          </cell>
          <cell r="I455">
            <v>105.86287714289568</v>
          </cell>
          <cell r="J455">
            <v>7971</v>
          </cell>
          <cell r="K455">
            <v>467</v>
          </cell>
          <cell r="L455">
            <v>893</v>
          </cell>
        </row>
        <row r="456">
          <cell r="A456">
            <v>478352067</v>
          </cell>
          <cell r="B456">
            <v>478352</v>
          </cell>
          <cell r="C456">
            <v>478</v>
          </cell>
          <cell r="D456" t="str">
            <v>FRANCIS W. PARKER CHARTER ESSENTIAL</v>
          </cell>
          <cell r="E456">
            <v>352</v>
          </cell>
          <cell r="F456" t="str">
            <v>DEVENS</v>
          </cell>
          <cell r="G456">
            <v>67</v>
          </cell>
          <cell r="H456" t="str">
            <v>CONCORD</v>
          </cell>
          <cell r="I456">
            <v>175.95699358945402</v>
          </cell>
          <cell r="J456">
            <v>7971</v>
          </cell>
          <cell r="K456">
            <v>6055</v>
          </cell>
          <cell r="L456">
            <v>893</v>
          </cell>
        </row>
        <row r="457">
          <cell r="A457">
            <v>478352097</v>
          </cell>
          <cell r="B457">
            <v>478352</v>
          </cell>
          <cell r="C457">
            <v>478</v>
          </cell>
          <cell r="D457" t="str">
            <v>FRANCIS W. PARKER CHARTER ESSENTIAL</v>
          </cell>
          <cell r="E457">
            <v>352</v>
          </cell>
          <cell r="F457" t="str">
            <v>DEVENS</v>
          </cell>
          <cell r="G457">
            <v>97</v>
          </cell>
          <cell r="H457" t="str">
            <v>FITCHBURG</v>
          </cell>
          <cell r="I457">
            <v>100</v>
          </cell>
          <cell r="J457">
            <v>9600</v>
          </cell>
          <cell r="K457">
            <v>0</v>
          </cell>
          <cell r="L457">
            <v>893</v>
          </cell>
        </row>
        <row r="458">
          <cell r="A458">
            <v>478352125</v>
          </cell>
          <cell r="B458">
            <v>478352</v>
          </cell>
          <cell r="C458">
            <v>478</v>
          </cell>
          <cell r="D458" t="str">
            <v>FRANCIS W. PARKER CHARTER ESSENTIAL</v>
          </cell>
          <cell r="E458">
            <v>352</v>
          </cell>
          <cell r="F458" t="str">
            <v>DEVENS</v>
          </cell>
          <cell r="G458">
            <v>125</v>
          </cell>
          <cell r="H458" t="str">
            <v>HARVARD</v>
          </cell>
          <cell r="I458">
            <v>142.92766640534197</v>
          </cell>
          <cell r="J458">
            <v>8888</v>
          </cell>
          <cell r="K458">
            <v>3815</v>
          </cell>
          <cell r="L458">
            <v>893</v>
          </cell>
        </row>
        <row r="459">
          <cell r="A459">
            <v>478352141</v>
          </cell>
          <cell r="B459">
            <v>478352</v>
          </cell>
          <cell r="C459">
            <v>478</v>
          </cell>
          <cell r="D459" t="str">
            <v>FRANCIS W. PARKER CHARTER ESSENTIAL</v>
          </cell>
          <cell r="E459">
            <v>352</v>
          </cell>
          <cell r="F459" t="str">
            <v>DEVENS</v>
          </cell>
          <cell r="G459">
            <v>141</v>
          </cell>
          <cell r="H459" t="str">
            <v>HUDSON</v>
          </cell>
          <cell r="I459">
            <v>146.23199201582071</v>
          </cell>
          <cell r="J459">
            <v>9704</v>
          </cell>
          <cell r="K459">
            <v>4486</v>
          </cell>
          <cell r="L459">
            <v>893</v>
          </cell>
        </row>
        <row r="460">
          <cell r="A460">
            <v>478352153</v>
          </cell>
          <cell r="B460">
            <v>478352</v>
          </cell>
          <cell r="C460">
            <v>478</v>
          </cell>
          <cell r="D460" t="str">
            <v>FRANCIS W. PARKER CHARTER ESSENTIAL</v>
          </cell>
          <cell r="E460">
            <v>352</v>
          </cell>
          <cell r="F460" t="str">
            <v>DEVENS</v>
          </cell>
          <cell r="G460">
            <v>153</v>
          </cell>
          <cell r="H460" t="str">
            <v>LEOMINSTER</v>
          </cell>
          <cell r="I460">
            <v>101.25729248060833</v>
          </cell>
          <cell r="J460">
            <v>9012</v>
          </cell>
          <cell r="K460">
            <v>113</v>
          </cell>
          <cell r="L460">
            <v>893</v>
          </cell>
        </row>
        <row r="461">
          <cell r="A461">
            <v>478352158</v>
          </cell>
          <cell r="B461">
            <v>478352</v>
          </cell>
          <cell r="C461">
            <v>478</v>
          </cell>
          <cell r="D461" t="str">
            <v>FRANCIS W. PARKER CHARTER ESSENTIAL</v>
          </cell>
          <cell r="E461">
            <v>352</v>
          </cell>
          <cell r="F461" t="str">
            <v>DEVENS</v>
          </cell>
          <cell r="G461">
            <v>158</v>
          </cell>
          <cell r="H461" t="str">
            <v>LITTLETON</v>
          </cell>
          <cell r="I461">
            <v>135.01944662961668</v>
          </cell>
          <cell r="J461">
            <v>9300</v>
          </cell>
          <cell r="K461">
            <v>3257</v>
          </cell>
          <cell r="L461">
            <v>893</v>
          </cell>
        </row>
        <row r="462">
          <cell r="A462">
            <v>478352162</v>
          </cell>
          <cell r="B462">
            <v>478352</v>
          </cell>
          <cell r="C462">
            <v>478</v>
          </cell>
          <cell r="D462" t="str">
            <v>FRANCIS W. PARKER CHARTER ESSENTIAL</v>
          </cell>
          <cell r="E462">
            <v>352</v>
          </cell>
          <cell r="F462" t="str">
            <v>DEVENS</v>
          </cell>
          <cell r="G462">
            <v>162</v>
          </cell>
          <cell r="H462" t="str">
            <v>LUNENBURG</v>
          </cell>
          <cell r="I462">
            <v>118.87959620543231</v>
          </cell>
          <cell r="J462">
            <v>9471</v>
          </cell>
          <cell r="K462">
            <v>1788</v>
          </cell>
          <cell r="L462">
            <v>893</v>
          </cell>
        </row>
        <row r="463">
          <cell r="A463">
            <v>478352174</v>
          </cell>
          <cell r="B463">
            <v>478352</v>
          </cell>
          <cell r="C463">
            <v>478</v>
          </cell>
          <cell r="D463" t="str">
            <v>FRANCIS W. PARKER CHARTER ESSENTIAL</v>
          </cell>
          <cell r="E463">
            <v>352</v>
          </cell>
          <cell r="F463" t="str">
            <v>DEVENS</v>
          </cell>
          <cell r="G463">
            <v>174</v>
          </cell>
          <cell r="H463" t="str">
            <v>MAYNARD</v>
          </cell>
          <cell r="I463">
            <v>135.85850743626796</v>
          </cell>
          <cell r="J463">
            <v>9010</v>
          </cell>
          <cell r="K463">
            <v>3231</v>
          </cell>
          <cell r="L463">
            <v>893</v>
          </cell>
        </row>
        <row r="464">
          <cell r="A464">
            <v>478352271</v>
          </cell>
          <cell r="B464">
            <v>478352</v>
          </cell>
          <cell r="C464">
            <v>478</v>
          </cell>
          <cell r="D464" t="str">
            <v>FRANCIS W. PARKER CHARTER ESSENTIAL</v>
          </cell>
          <cell r="E464">
            <v>352</v>
          </cell>
          <cell r="F464" t="str">
            <v>DEVENS</v>
          </cell>
          <cell r="G464">
            <v>271</v>
          </cell>
          <cell r="H464" t="str">
            <v>SHREWSBURY</v>
          </cell>
          <cell r="I464">
            <v>108.20884999013272</v>
          </cell>
          <cell r="J464">
            <v>7971</v>
          </cell>
          <cell r="K464">
            <v>654</v>
          </cell>
          <cell r="L464">
            <v>893</v>
          </cell>
        </row>
        <row r="465">
          <cell r="A465">
            <v>478352322</v>
          </cell>
          <cell r="B465">
            <v>478352</v>
          </cell>
          <cell r="C465">
            <v>478</v>
          </cell>
          <cell r="D465" t="str">
            <v>FRANCIS W. PARKER CHARTER ESSENTIAL</v>
          </cell>
          <cell r="E465">
            <v>352</v>
          </cell>
          <cell r="F465" t="str">
            <v>DEVENS</v>
          </cell>
          <cell r="G465">
            <v>322</v>
          </cell>
          <cell r="H465" t="str">
            <v>WEST BOYLSTON</v>
          </cell>
          <cell r="I465">
            <v>136.2610057720911</v>
          </cell>
          <cell r="J465">
            <v>9704</v>
          </cell>
          <cell r="K465">
            <v>3519</v>
          </cell>
          <cell r="L465">
            <v>893</v>
          </cell>
        </row>
        <row r="466">
          <cell r="A466">
            <v>478352326</v>
          </cell>
          <cell r="B466">
            <v>478352</v>
          </cell>
          <cell r="C466">
            <v>478</v>
          </cell>
          <cell r="D466" t="str">
            <v>FRANCIS W. PARKER CHARTER ESSENTIAL</v>
          </cell>
          <cell r="E466">
            <v>352</v>
          </cell>
          <cell r="F466" t="str">
            <v>DEVENS</v>
          </cell>
          <cell r="G466">
            <v>326</v>
          </cell>
          <cell r="H466" t="str">
            <v>WESTFORD</v>
          </cell>
          <cell r="I466">
            <v>122.72175061734931</v>
          </cell>
          <cell r="J466">
            <v>9716</v>
          </cell>
          <cell r="K466">
            <v>2208</v>
          </cell>
          <cell r="L466">
            <v>893</v>
          </cell>
        </row>
        <row r="467">
          <cell r="A467">
            <v>478352343</v>
          </cell>
          <cell r="B467">
            <v>478352</v>
          </cell>
          <cell r="C467">
            <v>478</v>
          </cell>
          <cell r="D467" t="str">
            <v>FRANCIS W. PARKER CHARTER ESSENTIAL</v>
          </cell>
          <cell r="E467">
            <v>352</v>
          </cell>
          <cell r="F467" t="str">
            <v>DEVENS</v>
          </cell>
          <cell r="G467">
            <v>343</v>
          </cell>
          <cell r="H467" t="str">
            <v>WINCHENDON</v>
          </cell>
          <cell r="I467">
            <v>109.00552165205792</v>
          </cell>
          <cell r="J467">
            <v>9704</v>
          </cell>
          <cell r="K467">
            <v>874</v>
          </cell>
          <cell r="L467">
            <v>893</v>
          </cell>
        </row>
        <row r="468">
          <cell r="A468">
            <v>478352348</v>
          </cell>
          <cell r="B468">
            <v>478352</v>
          </cell>
          <cell r="C468">
            <v>478</v>
          </cell>
          <cell r="D468" t="str">
            <v>FRANCIS W. PARKER CHARTER ESSENTIAL</v>
          </cell>
          <cell r="E468">
            <v>352</v>
          </cell>
          <cell r="F468" t="str">
            <v>DEVENS</v>
          </cell>
          <cell r="G468">
            <v>348</v>
          </cell>
          <cell r="H468" t="str">
            <v>WORCESTER</v>
          </cell>
          <cell r="I468">
            <v>100</v>
          </cell>
          <cell r="J468">
            <v>9363</v>
          </cell>
          <cell r="K468">
            <v>0</v>
          </cell>
          <cell r="L468">
            <v>893</v>
          </cell>
        </row>
        <row r="469">
          <cell r="A469">
            <v>478352352</v>
          </cell>
          <cell r="B469">
            <v>478352</v>
          </cell>
          <cell r="C469">
            <v>478</v>
          </cell>
          <cell r="D469" t="str">
            <v>FRANCIS W. PARKER CHARTER ESSENTIAL</v>
          </cell>
          <cell r="E469">
            <v>352</v>
          </cell>
          <cell r="F469" t="str">
            <v>DEVENS</v>
          </cell>
          <cell r="G469">
            <v>352</v>
          </cell>
          <cell r="H469" t="str">
            <v>DEVENS</v>
          </cell>
          <cell r="I469">
            <v>142.92766640534197</v>
          </cell>
          <cell r="J469">
            <v>9704</v>
          </cell>
          <cell r="K469">
            <v>4166</v>
          </cell>
          <cell r="L469">
            <v>893</v>
          </cell>
        </row>
        <row r="470">
          <cell r="A470">
            <v>478352600</v>
          </cell>
          <cell r="B470">
            <v>478352</v>
          </cell>
          <cell r="C470">
            <v>478</v>
          </cell>
          <cell r="D470" t="str">
            <v>FRANCIS W. PARKER CHARTER ESSENTIAL</v>
          </cell>
          <cell r="E470">
            <v>352</v>
          </cell>
          <cell r="F470" t="str">
            <v>DEVENS</v>
          </cell>
          <cell r="G470">
            <v>600</v>
          </cell>
          <cell r="H470" t="str">
            <v>ACTON BOXBOROUGH</v>
          </cell>
          <cell r="I470">
            <v>121.78434940588549</v>
          </cell>
          <cell r="J470">
            <v>9259</v>
          </cell>
          <cell r="K470">
            <v>2017</v>
          </cell>
          <cell r="L470">
            <v>893</v>
          </cell>
        </row>
        <row r="471">
          <cell r="A471">
            <v>478352610</v>
          </cell>
          <cell r="B471">
            <v>478352</v>
          </cell>
          <cell r="C471">
            <v>478</v>
          </cell>
          <cell r="D471" t="str">
            <v>FRANCIS W. PARKER CHARTER ESSENTIAL</v>
          </cell>
          <cell r="E471">
            <v>352</v>
          </cell>
          <cell r="F471" t="str">
            <v>DEVENS</v>
          </cell>
          <cell r="G471">
            <v>610</v>
          </cell>
          <cell r="H471" t="str">
            <v>ASHBURNHAM WESTMINSTER</v>
          </cell>
          <cell r="I471">
            <v>112.32087134648711</v>
          </cell>
          <cell r="J471">
            <v>7971</v>
          </cell>
          <cell r="K471">
            <v>982</v>
          </cell>
          <cell r="L471">
            <v>893</v>
          </cell>
        </row>
        <row r="472">
          <cell r="A472">
            <v>478352616</v>
          </cell>
          <cell r="B472">
            <v>478352</v>
          </cell>
          <cell r="C472">
            <v>478</v>
          </cell>
          <cell r="D472" t="str">
            <v>FRANCIS W. PARKER CHARTER ESSENTIAL</v>
          </cell>
          <cell r="E472">
            <v>352</v>
          </cell>
          <cell r="F472" t="str">
            <v>DEVENS</v>
          </cell>
          <cell r="G472">
            <v>616</v>
          </cell>
          <cell r="H472" t="str">
            <v>AYER SHIRLEY</v>
          </cell>
          <cell r="I472">
            <v>119.79666007504832</v>
          </cell>
          <cell r="J472">
            <v>9309</v>
          </cell>
          <cell r="K472">
            <v>1843</v>
          </cell>
          <cell r="L472">
            <v>893</v>
          </cell>
        </row>
        <row r="473">
          <cell r="A473">
            <v>478352620</v>
          </cell>
          <cell r="B473">
            <v>478352</v>
          </cell>
          <cell r="C473">
            <v>478</v>
          </cell>
          <cell r="D473" t="str">
            <v>FRANCIS W. PARKER CHARTER ESSENTIAL</v>
          </cell>
          <cell r="E473">
            <v>352</v>
          </cell>
          <cell r="F473" t="str">
            <v>DEVENS</v>
          </cell>
          <cell r="G473">
            <v>620</v>
          </cell>
          <cell r="H473" t="str">
            <v>BERLIN BOYLSTON</v>
          </cell>
          <cell r="I473">
            <v>147.38756477358831</v>
          </cell>
          <cell r="J473">
            <v>9415</v>
          </cell>
          <cell r="K473">
            <v>4462</v>
          </cell>
          <cell r="L473">
            <v>893</v>
          </cell>
        </row>
        <row r="474">
          <cell r="A474">
            <v>478352640</v>
          </cell>
          <cell r="B474">
            <v>478352</v>
          </cell>
          <cell r="C474">
            <v>478</v>
          </cell>
          <cell r="D474" t="str">
            <v>FRANCIS W. PARKER CHARTER ESSENTIAL</v>
          </cell>
          <cell r="E474">
            <v>352</v>
          </cell>
          <cell r="F474" t="str">
            <v>DEVENS</v>
          </cell>
          <cell r="G474">
            <v>640</v>
          </cell>
          <cell r="H474" t="str">
            <v>CONCORD CARLISLE</v>
          </cell>
          <cell r="I474">
            <v>166.24938286041458</v>
          </cell>
          <cell r="J474">
            <v>9704</v>
          </cell>
          <cell r="K474">
            <v>6429</v>
          </cell>
          <cell r="L474">
            <v>893</v>
          </cell>
        </row>
        <row r="475">
          <cell r="A475">
            <v>478352673</v>
          </cell>
          <cell r="B475">
            <v>478352</v>
          </cell>
          <cell r="C475">
            <v>478</v>
          </cell>
          <cell r="D475" t="str">
            <v>FRANCIS W. PARKER CHARTER ESSENTIAL</v>
          </cell>
          <cell r="E475">
            <v>352</v>
          </cell>
          <cell r="F475" t="str">
            <v>DEVENS</v>
          </cell>
          <cell r="G475">
            <v>673</v>
          </cell>
          <cell r="H475" t="str">
            <v>GROTON DUNSTABLE</v>
          </cell>
          <cell r="I475">
            <v>123.9853809130062</v>
          </cell>
          <cell r="J475">
            <v>9227</v>
          </cell>
          <cell r="K475">
            <v>2213</v>
          </cell>
          <cell r="L475">
            <v>893</v>
          </cell>
        </row>
        <row r="476">
          <cell r="A476">
            <v>478352720</v>
          </cell>
          <cell r="B476">
            <v>478352</v>
          </cell>
          <cell r="C476">
            <v>478</v>
          </cell>
          <cell r="D476" t="str">
            <v>FRANCIS W. PARKER CHARTER ESSENTIAL</v>
          </cell>
          <cell r="E476">
            <v>352</v>
          </cell>
          <cell r="F476" t="str">
            <v>DEVENS</v>
          </cell>
          <cell r="G476">
            <v>720</v>
          </cell>
          <cell r="H476" t="str">
            <v>NARRAGANSETT</v>
          </cell>
          <cell r="I476">
            <v>124.50820120965631</v>
          </cell>
          <cell r="J476">
            <v>8404</v>
          </cell>
          <cell r="K476">
            <v>2060</v>
          </cell>
          <cell r="L476">
            <v>893</v>
          </cell>
        </row>
        <row r="477">
          <cell r="A477">
            <v>478352725</v>
          </cell>
          <cell r="B477">
            <v>478352</v>
          </cell>
          <cell r="C477">
            <v>478</v>
          </cell>
          <cell r="D477" t="str">
            <v>FRANCIS W. PARKER CHARTER ESSENTIAL</v>
          </cell>
          <cell r="E477">
            <v>352</v>
          </cell>
          <cell r="F477" t="str">
            <v>DEVENS</v>
          </cell>
          <cell r="G477">
            <v>725</v>
          </cell>
          <cell r="H477" t="str">
            <v>NASHOBA</v>
          </cell>
          <cell r="I477">
            <v>138.89933667050758</v>
          </cell>
          <cell r="J477">
            <v>9304</v>
          </cell>
          <cell r="K477">
            <v>3619</v>
          </cell>
          <cell r="L477">
            <v>893</v>
          </cell>
        </row>
        <row r="478">
          <cell r="A478">
            <v>478352735</v>
          </cell>
          <cell r="B478">
            <v>478352</v>
          </cell>
          <cell r="C478">
            <v>478</v>
          </cell>
          <cell r="D478" t="str">
            <v>FRANCIS W. PARKER CHARTER ESSENTIAL</v>
          </cell>
          <cell r="E478">
            <v>352</v>
          </cell>
          <cell r="F478" t="str">
            <v>DEVENS</v>
          </cell>
          <cell r="G478">
            <v>735</v>
          </cell>
          <cell r="H478" t="str">
            <v>NORTH MIDDLESEX</v>
          </cell>
          <cell r="I478">
            <v>120.19734857012105</v>
          </cell>
          <cell r="J478">
            <v>9175</v>
          </cell>
          <cell r="K478">
            <v>1853</v>
          </cell>
          <cell r="L478">
            <v>893</v>
          </cell>
        </row>
        <row r="479">
          <cell r="A479">
            <v>478352753</v>
          </cell>
          <cell r="B479">
            <v>478352</v>
          </cell>
          <cell r="C479">
            <v>478</v>
          </cell>
          <cell r="D479" t="str">
            <v>FRANCIS W. PARKER CHARTER ESSENTIAL</v>
          </cell>
          <cell r="E479">
            <v>352</v>
          </cell>
          <cell r="F479" t="str">
            <v>DEVENS</v>
          </cell>
          <cell r="G479">
            <v>753</v>
          </cell>
          <cell r="H479" t="str">
            <v>QUABBIN</v>
          </cell>
          <cell r="I479">
            <v>123.53797999127141</v>
          </cell>
          <cell r="J479">
            <v>9209</v>
          </cell>
          <cell r="K479">
            <v>2168</v>
          </cell>
          <cell r="L479">
            <v>893</v>
          </cell>
        </row>
        <row r="480">
          <cell r="A480">
            <v>478352775</v>
          </cell>
          <cell r="B480">
            <v>478352</v>
          </cell>
          <cell r="C480">
            <v>478</v>
          </cell>
          <cell r="D480" t="str">
            <v>FRANCIS W. PARKER CHARTER ESSENTIAL</v>
          </cell>
          <cell r="E480">
            <v>352</v>
          </cell>
          <cell r="F480" t="str">
            <v>DEVENS</v>
          </cell>
          <cell r="G480">
            <v>775</v>
          </cell>
          <cell r="H480" t="str">
            <v>WACHUSETT</v>
          </cell>
          <cell r="I480">
            <v>111.34935143057783</v>
          </cell>
          <cell r="J480">
            <v>9222</v>
          </cell>
          <cell r="K480">
            <v>1047</v>
          </cell>
          <cell r="L480">
            <v>893</v>
          </cell>
        </row>
        <row r="481">
          <cell r="A481">
            <v>479278005</v>
          </cell>
          <cell r="B481">
            <v>479278</v>
          </cell>
          <cell r="C481">
            <v>479</v>
          </cell>
          <cell r="D481" t="str">
            <v>PIONEER VALLEY PERFORMING ARTS</v>
          </cell>
          <cell r="E481">
            <v>278</v>
          </cell>
          <cell r="F481" t="str">
            <v>SOUTH HADLEY</v>
          </cell>
          <cell r="G481">
            <v>5</v>
          </cell>
          <cell r="H481" t="str">
            <v>AGAWAM</v>
          </cell>
          <cell r="I481">
            <v>124.30111023175992</v>
          </cell>
          <cell r="J481">
            <v>11282</v>
          </cell>
          <cell r="K481">
            <v>2742</v>
          </cell>
          <cell r="L481">
            <v>893</v>
          </cell>
        </row>
        <row r="482">
          <cell r="A482">
            <v>479278024</v>
          </cell>
          <cell r="B482">
            <v>479278</v>
          </cell>
          <cell r="C482">
            <v>479</v>
          </cell>
          <cell r="D482" t="str">
            <v>PIONEER VALLEY PERFORMING ARTS</v>
          </cell>
          <cell r="E482">
            <v>278</v>
          </cell>
          <cell r="F482" t="str">
            <v>SOUTH HADLEY</v>
          </cell>
          <cell r="G482">
            <v>24</v>
          </cell>
          <cell r="H482" t="str">
            <v>BELCHERTOWN</v>
          </cell>
          <cell r="I482">
            <v>109.67837162979106</v>
          </cell>
          <cell r="J482">
            <v>9016</v>
          </cell>
          <cell r="K482">
            <v>873</v>
          </cell>
          <cell r="L482">
            <v>893</v>
          </cell>
        </row>
        <row r="483">
          <cell r="A483">
            <v>479278061</v>
          </cell>
          <cell r="B483">
            <v>479278</v>
          </cell>
          <cell r="C483">
            <v>479</v>
          </cell>
          <cell r="D483" t="str">
            <v>PIONEER VALLEY PERFORMING ARTS</v>
          </cell>
          <cell r="E483">
            <v>278</v>
          </cell>
          <cell r="F483" t="str">
            <v>SOUTH HADLEY</v>
          </cell>
          <cell r="G483">
            <v>61</v>
          </cell>
          <cell r="H483" t="str">
            <v>CHICOPEE</v>
          </cell>
          <cell r="I483">
            <v>101.63765993656109</v>
          </cell>
          <cell r="J483">
            <v>9527</v>
          </cell>
          <cell r="K483">
            <v>156</v>
          </cell>
          <cell r="L483">
            <v>893</v>
          </cell>
        </row>
        <row r="484">
          <cell r="A484">
            <v>479278086</v>
          </cell>
          <cell r="B484">
            <v>479278</v>
          </cell>
          <cell r="C484">
            <v>479</v>
          </cell>
          <cell r="D484" t="str">
            <v>PIONEER VALLEY PERFORMING ARTS</v>
          </cell>
          <cell r="E484">
            <v>278</v>
          </cell>
          <cell r="F484" t="str">
            <v>SOUTH HADLEY</v>
          </cell>
          <cell r="G484">
            <v>86</v>
          </cell>
          <cell r="H484" t="str">
            <v>EASTHAMPTON</v>
          </cell>
          <cell r="I484">
            <v>107.61172370349803</v>
          </cell>
          <cell r="J484">
            <v>9145</v>
          </cell>
          <cell r="K484">
            <v>696</v>
          </cell>
          <cell r="L484">
            <v>893</v>
          </cell>
        </row>
        <row r="485">
          <cell r="A485">
            <v>479278091</v>
          </cell>
          <cell r="B485">
            <v>479278</v>
          </cell>
          <cell r="C485">
            <v>479</v>
          </cell>
          <cell r="D485" t="str">
            <v>PIONEER VALLEY PERFORMING ARTS</v>
          </cell>
          <cell r="E485">
            <v>278</v>
          </cell>
          <cell r="F485" t="str">
            <v>SOUTH HADLEY</v>
          </cell>
          <cell r="G485">
            <v>91</v>
          </cell>
          <cell r="H485" t="str">
            <v>ERVING</v>
          </cell>
          <cell r="I485">
            <v>162.77710810673338</v>
          </cell>
          <cell r="J485">
            <v>9465</v>
          </cell>
          <cell r="K485">
            <v>5942</v>
          </cell>
          <cell r="L485">
            <v>893</v>
          </cell>
        </row>
        <row r="486">
          <cell r="A486">
            <v>479278111</v>
          </cell>
          <cell r="B486">
            <v>479278</v>
          </cell>
          <cell r="C486">
            <v>479</v>
          </cell>
          <cell r="D486" t="str">
            <v>PIONEER VALLEY PERFORMING ARTS</v>
          </cell>
          <cell r="E486">
            <v>278</v>
          </cell>
          <cell r="F486" t="str">
            <v>SOUTH HADLEY</v>
          </cell>
          <cell r="G486">
            <v>111</v>
          </cell>
          <cell r="H486" t="str">
            <v>GRANBY</v>
          </cell>
          <cell r="I486">
            <v>111.5098465334636</v>
          </cell>
          <cell r="J486">
            <v>11679</v>
          </cell>
          <cell r="K486">
            <v>1344</v>
          </cell>
          <cell r="L486">
            <v>893</v>
          </cell>
        </row>
        <row r="487">
          <cell r="A487">
            <v>479278114</v>
          </cell>
          <cell r="B487">
            <v>479278</v>
          </cell>
          <cell r="C487">
            <v>479</v>
          </cell>
          <cell r="D487" t="str">
            <v>PIONEER VALLEY PERFORMING ARTS</v>
          </cell>
          <cell r="E487">
            <v>278</v>
          </cell>
          <cell r="F487" t="str">
            <v>SOUTH HADLEY</v>
          </cell>
          <cell r="G487">
            <v>114</v>
          </cell>
          <cell r="H487" t="str">
            <v>GREENFIELD</v>
          </cell>
          <cell r="I487">
            <v>113.63627484107343</v>
          </cell>
          <cell r="J487">
            <v>9933</v>
          </cell>
          <cell r="K487">
            <v>1354</v>
          </cell>
          <cell r="L487">
            <v>893</v>
          </cell>
        </row>
        <row r="488">
          <cell r="A488">
            <v>479278117</v>
          </cell>
          <cell r="B488">
            <v>479278</v>
          </cell>
          <cell r="C488">
            <v>479</v>
          </cell>
          <cell r="D488" t="str">
            <v>PIONEER VALLEY PERFORMING ARTS</v>
          </cell>
          <cell r="E488">
            <v>278</v>
          </cell>
          <cell r="F488" t="str">
            <v>SOUTH HADLEY</v>
          </cell>
          <cell r="G488">
            <v>117</v>
          </cell>
          <cell r="H488" t="str">
            <v>HADLEY</v>
          </cell>
          <cell r="I488">
            <v>120.80920042928656</v>
          </cell>
          <cell r="J488">
            <v>8985</v>
          </cell>
          <cell r="K488">
            <v>1870</v>
          </cell>
          <cell r="L488">
            <v>893</v>
          </cell>
        </row>
        <row r="489">
          <cell r="A489">
            <v>479278127</v>
          </cell>
          <cell r="B489">
            <v>479278</v>
          </cell>
          <cell r="C489">
            <v>479</v>
          </cell>
          <cell r="D489" t="str">
            <v>PIONEER VALLEY PERFORMING ARTS</v>
          </cell>
          <cell r="E489">
            <v>278</v>
          </cell>
          <cell r="F489" t="str">
            <v>SOUTH HADLEY</v>
          </cell>
          <cell r="G489">
            <v>127</v>
          </cell>
          <cell r="H489" t="str">
            <v>HATFIELD</v>
          </cell>
          <cell r="I489">
            <v>135.6636920538611</v>
          </cell>
          <cell r="J489">
            <v>8902</v>
          </cell>
          <cell r="K489">
            <v>3175</v>
          </cell>
          <cell r="L489">
            <v>893</v>
          </cell>
        </row>
        <row r="490">
          <cell r="A490">
            <v>479278137</v>
          </cell>
          <cell r="B490">
            <v>479278</v>
          </cell>
          <cell r="C490">
            <v>479</v>
          </cell>
          <cell r="D490" t="str">
            <v>PIONEER VALLEY PERFORMING ARTS</v>
          </cell>
          <cell r="E490">
            <v>278</v>
          </cell>
          <cell r="F490" t="str">
            <v>SOUTH HADLEY</v>
          </cell>
          <cell r="G490">
            <v>137</v>
          </cell>
          <cell r="H490" t="str">
            <v>HOLYOKE</v>
          </cell>
          <cell r="I490">
            <v>104.7044113082043</v>
          </cell>
          <cell r="J490">
            <v>9283</v>
          </cell>
          <cell r="K490">
            <v>437</v>
          </cell>
          <cell r="L490">
            <v>893</v>
          </cell>
        </row>
        <row r="491">
          <cell r="A491">
            <v>479278159</v>
          </cell>
          <cell r="B491">
            <v>479278</v>
          </cell>
          <cell r="C491">
            <v>479</v>
          </cell>
          <cell r="D491" t="str">
            <v>PIONEER VALLEY PERFORMING ARTS</v>
          </cell>
          <cell r="E491">
            <v>278</v>
          </cell>
          <cell r="F491" t="str">
            <v>SOUTH HADLEY</v>
          </cell>
          <cell r="G491">
            <v>159</v>
          </cell>
          <cell r="H491" t="str">
            <v>LONGMEADOW</v>
          </cell>
          <cell r="I491">
            <v>139.42926885445164</v>
          </cell>
          <cell r="J491">
            <v>9465</v>
          </cell>
          <cell r="K491">
            <v>3732</v>
          </cell>
          <cell r="L491">
            <v>893</v>
          </cell>
        </row>
        <row r="492">
          <cell r="A492">
            <v>479278161</v>
          </cell>
          <cell r="B492">
            <v>479278</v>
          </cell>
          <cell r="C492">
            <v>479</v>
          </cell>
          <cell r="D492" t="str">
            <v>PIONEER VALLEY PERFORMING ARTS</v>
          </cell>
          <cell r="E492">
            <v>278</v>
          </cell>
          <cell r="F492" t="str">
            <v>SOUTH HADLEY</v>
          </cell>
          <cell r="G492">
            <v>161</v>
          </cell>
          <cell r="H492" t="str">
            <v>LUDLOW</v>
          </cell>
          <cell r="I492">
            <v>116.30128458123473</v>
          </cell>
          <cell r="J492">
            <v>7776</v>
          </cell>
          <cell r="K492">
            <v>1268</v>
          </cell>
          <cell r="L492">
            <v>893</v>
          </cell>
        </row>
        <row r="493">
          <cell r="A493">
            <v>479278191</v>
          </cell>
          <cell r="B493">
            <v>479278</v>
          </cell>
          <cell r="C493">
            <v>479</v>
          </cell>
          <cell r="D493" t="str">
            <v>PIONEER VALLEY PERFORMING ARTS</v>
          </cell>
          <cell r="E493">
            <v>278</v>
          </cell>
          <cell r="F493" t="str">
            <v>SOUTH HADLEY</v>
          </cell>
          <cell r="G493">
            <v>191</v>
          </cell>
          <cell r="H493" t="str">
            <v>MONSON</v>
          </cell>
          <cell r="I493">
            <v>105.16573602428849</v>
          </cell>
          <cell r="J493">
            <v>9151</v>
          </cell>
          <cell r="K493">
            <v>473</v>
          </cell>
          <cell r="L493">
            <v>893</v>
          </cell>
        </row>
        <row r="494">
          <cell r="A494">
            <v>479278210</v>
          </cell>
          <cell r="B494">
            <v>479278</v>
          </cell>
          <cell r="C494">
            <v>479</v>
          </cell>
          <cell r="D494" t="str">
            <v>PIONEER VALLEY PERFORMING ARTS</v>
          </cell>
          <cell r="E494">
            <v>278</v>
          </cell>
          <cell r="F494" t="str">
            <v>SOUTH HADLEY</v>
          </cell>
          <cell r="G494">
            <v>210</v>
          </cell>
          <cell r="H494" t="str">
            <v>NORTHAMPTON</v>
          </cell>
          <cell r="I494">
            <v>119.13088271547406</v>
          </cell>
          <cell r="J494">
            <v>9173</v>
          </cell>
          <cell r="K494">
            <v>1755</v>
          </cell>
          <cell r="L494">
            <v>893</v>
          </cell>
        </row>
        <row r="495">
          <cell r="A495">
            <v>479278227</v>
          </cell>
          <cell r="B495">
            <v>479278</v>
          </cell>
          <cell r="C495">
            <v>479</v>
          </cell>
          <cell r="D495" t="str">
            <v>PIONEER VALLEY PERFORMING ARTS</v>
          </cell>
          <cell r="E495">
            <v>278</v>
          </cell>
          <cell r="F495" t="str">
            <v>SOUTH HADLEY</v>
          </cell>
          <cell r="G495">
            <v>227</v>
          </cell>
          <cell r="H495" t="str">
            <v>PALMER</v>
          </cell>
          <cell r="I495">
            <v>104.04738972568582</v>
          </cell>
          <cell r="J495">
            <v>9363</v>
          </cell>
          <cell r="K495">
            <v>379</v>
          </cell>
          <cell r="L495">
            <v>893</v>
          </cell>
        </row>
        <row r="496">
          <cell r="A496">
            <v>479278278</v>
          </cell>
          <cell r="B496">
            <v>479278</v>
          </cell>
          <cell r="C496">
            <v>479</v>
          </cell>
          <cell r="D496" t="str">
            <v>PIONEER VALLEY PERFORMING ARTS</v>
          </cell>
          <cell r="E496">
            <v>278</v>
          </cell>
          <cell r="F496" t="str">
            <v>SOUTH HADLEY</v>
          </cell>
          <cell r="G496">
            <v>278</v>
          </cell>
          <cell r="H496" t="str">
            <v>SOUTH HADLEY</v>
          </cell>
          <cell r="I496">
            <v>123.73182625019392</v>
          </cell>
          <cell r="J496">
            <v>8900</v>
          </cell>
          <cell r="K496">
            <v>2112</v>
          </cell>
          <cell r="L496">
            <v>893</v>
          </cell>
        </row>
        <row r="497">
          <cell r="A497">
            <v>479278281</v>
          </cell>
          <cell r="B497">
            <v>479278</v>
          </cell>
          <cell r="C497">
            <v>479</v>
          </cell>
          <cell r="D497" t="str">
            <v>PIONEER VALLEY PERFORMING ARTS</v>
          </cell>
          <cell r="E497">
            <v>278</v>
          </cell>
          <cell r="F497" t="str">
            <v>SOUTH HADLEY</v>
          </cell>
          <cell r="G497">
            <v>281</v>
          </cell>
          <cell r="H497" t="str">
            <v>SPRINGFIELD</v>
          </cell>
          <cell r="I497">
            <v>100</v>
          </cell>
          <cell r="J497">
            <v>10432</v>
          </cell>
          <cell r="K497">
            <v>0</v>
          </cell>
          <cell r="L497">
            <v>893</v>
          </cell>
        </row>
        <row r="498">
          <cell r="A498">
            <v>479278309</v>
          </cell>
          <cell r="B498">
            <v>479278</v>
          </cell>
          <cell r="C498">
            <v>479</v>
          </cell>
          <cell r="D498" t="str">
            <v>PIONEER VALLEY PERFORMING ARTS</v>
          </cell>
          <cell r="E498">
            <v>278</v>
          </cell>
          <cell r="F498" t="str">
            <v>SOUTH HADLEY</v>
          </cell>
          <cell r="G498">
            <v>309</v>
          </cell>
          <cell r="H498" t="str">
            <v>WARE</v>
          </cell>
          <cell r="I498">
            <v>100</v>
          </cell>
          <cell r="J498">
            <v>7776</v>
          </cell>
          <cell r="K498">
            <v>0</v>
          </cell>
          <cell r="L498">
            <v>893</v>
          </cell>
        </row>
        <row r="499">
          <cell r="A499">
            <v>479278325</v>
          </cell>
          <cell r="B499">
            <v>479278</v>
          </cell>
          <cell r="C499">
            <v>479</v>
          </cell>
          <cell r="D499" t="str">
            <v>PIONEER VALLEY PERFORMING ARTS</v>
          </cell>
          <cell r="E499">
            <v>278</v>
          </cell>
          <cell r="F499" t="str">
            <v>SOUTH HADLEY</v>
          </cell>
          <cell r="G499">
            <v>325</v>
          </cell>
          <cell r="H499" t="str">
            <v>WESTFIELD</v>
          </cell>
          <cell r="I499">
            <v>111.56630940602004</v>
          </cell>
          <cell r="J499">
            <v>9811</v>
          </cell>
          <cell r="K499">
            <v>1135</v>
          </cell>
          <cell r="L499">
            <v>893</v>
          </cell>
        </row>
        <row r="500">
          <cell r="A500">
            <v>479278332</v>
          </cell>
          <cell r="B500">
            <v>479278</v>
          </cell>
          <cell r="C500">
            <v>479</v>
          </cell>
          <cell r="D500" t="str">
            <v>PIONEER VALLEY PERFORMING ARTS</v>
          </cell>
          <cell r="E500">
            <v>278</v>
          </cell>
          <cell r="F500" t="str">
            <v>SOUTH HADLEY</v>
          </cell>
          <cell r="G500">
            <v>332</v>
          </cell>
          <cell r="H500" t="str">
            <v>WEST SPRINGFIELD</v>
          </cell>
          <cell r="I500">
            <v>108.03192091083542</v>
          </cell>
          <cell r="J500">
            <v>8902</v>
          </cell>
          <cell r="K500">
            <v>715</v>
          </cell>
          <cell r="L500">
            <v>893</v>
          </cell>
        </row>
        <row r="501">
          <cell r="A501">
            <v>479278605</v>
          </cell>
          <cell r="B501">
            <v>479278</v>
          </cell>
          <cell r="C501">
            <v>479</v>
          </cell>
          <cell r="D501" t="str">
            <v>PIONEER VALLEY PERFORMING ARTS</v>
          </cell>
          <cell r="E501">
            <v>278</v>
          </cell>
          <cell r="F501" t="str">
            <v>SOUTH HADLEY</v>
          </cell>
          <cell r="G501">
            <v>605</v>
          </cell>
          <cell r="H501" t="str">
            <v>AMHERST PELHAM</v>
          </cell>
          <cell r="I501">
            <v>164.7966501705547</v>
          </cell>
          <cell r="J501">
            <v>8957</v>
          </cell>
          <cell r="K501">
            <v>5804</v>
          </cell>
          <cell r="L501">
            <v>893</v>
          </cell>
        </row>
        <row r="502">
          <cell r="A502">
            <v>479278615</v>
          </cell>
          <cell r="B502">
            <v>479278</v>
          </cell>
          <cell r="C502">
            <v>479</v>
          </cell>
          <cell r="D502" t="str">
            <v>PIONEER VALLEY PERFORMING ARTS</v>
          </cell>
          <cell r="E502">
            <v>278</v>
          </cell>
          <cell r="F502" t="str">
            <v>SOUTH HADLEY</v>
          </cell>
          <cell r="G502">
            <v>615</v>
          </cell>
          <cell r="H502" t="str">
            <v>ATHOL ROYALSTON</v>
          </cell>
          <cell r="I502">
            <v>112.87615917073799</v>
          </cell>
          <cell r="J502">
            <v>7776</v>
          </cell>
          <cell r="K502">
            <v>1001</v>
          </cell>
          <cell r="L502">
            <v>893</v>
          </cell>
        </row>
        <row r="503">
          <cell r="A503">
            <v>479278635</v>
          </cell>
          <cell r="B503">
            <v>479278</v>
          </cell>
          <cell r="C503">
            <v>479</v>
          </cell>
          <cell r="D503" t="str">
            <v>PIONEER VALLEY PERFORMING ARTS</v>
          </cell>
          <cell r="E503">
            <v>278</v>
          </cell>
          <cell r="F503" t="str">
            <v>SOUTH HADLEY</v>
          </cell>
          <cell r="G503">
            <v>635</v>
          </cell>
          <cell r="H503" t="str">
            <v>CENTRAL BERKSHIRE</v>
          </cell>
          <cell r="I503">
            <v>120.66067413804318</v>
          </cell>
          <cell r="J503">
            <v>9465</v>
          </cell>
          <cell r="K503">
            <v>1956</v>
          </cell>
          <cell r="L503">
            <v>893</v>
          </cell>
        </row>
        <row r="504">
          <cell r="A504">
            <v>479278670</v>
          </cell>
          <cell r="B504">
            <v>479278</v>
          </cell>
          <cell r="C504">
            <v>479</v>
          </cell>
          <cell r="D504" t="str">
            <v>PIONEER VALLEY PERFORMING ARTS</v>
          </cell>
          <cell r="E504">
            <v>278</v>
          </cell>
          <cell r="F504" t="str">
            <v>SOUTH HADLEY</v>
          </cell>
          <cell r="G504">
            <v>670</v>
          </cell>
          <cell r="H504" t="str">
            <v>FRONTIER</v>
          </cell>
          <cell r="I504">
            <v>169.52335483376808</v>
          </cell>
          <cell r="J504">
            <v>9020</v>
          </cell>
          <cell r="K504">
            <v>6271</v>
          </cell>
          <cell r="L504">
            <v>893</v>
          </cell>
        </row>
        <row r="505">
          <cell r="A505">
            <v>479278672</v>
          </cell>
          <cell r="B505">
            <v>479278</v>
          </cell>
          <cell r="C505">
            <v>479</v>
          </cell>
          <cell r="D505" t="str">
            <v>PIONEER VALLEY PERFORMING ARTS</v>
          </cell>
          <cell r="E505">
            <v>278</v>
          </cell>
          <cell r="F505" t="str">
            <v>SOUTH HADLEY</v>
          </cell>
          <cell r="G505">
            <v>672</v>
          </cell>
          <cell r="H505" t="str">
            <v>GATEWAY</v>
          </cell>
          <cell r="I505">
            <v>128.61988149793632</v>
          </cell>
          <cell r="J505">
            <v>9127</v>
          </cell>
          <cell r="K505">
            <v>2612</v>
          </cell>
          <cell r="L505">
            <v>893</v>
          </cell>
        </row>
        <row r="506">
          <cell r="A506">
            <v>479278674</v>
          </cell>
          <cell r="B506">
            <v>479278</v>
          </cell>
          <cell r="C506">
            <v>479</v>
          </cell>
          <cell r="D506" t="str">
            <v>PIONEER VALLEY PERFORMING ARTS</v>
          </cell>
          <cell r="E506">
            <v>278</v>
          </cell>
          <cell r="F506" t="str">
            <v>SOUTH HADLEY</v>
          </cell>
          <cell r="G506">
            <v>674</v>
          </cell>
          <cell r="H506" t="str">
            <v>GILL MONTAGUE</v>
          </cell>
          <cell r="I506">
            <v>130.41068285809746</v>
          </cell>
          <cell r="J506">
            <v>9465</v>
          </cell>
          <cell r="K506">
            <v>2878</v>
          </cell>
          <cell r="L506">
            <v>893</v>
          </cell>
        </row>
        <row r="507">
          <cell r="A507">
            <v>479278680</v>
          </cell>
          <cell r="B507">
            <v>479278</v>
          </cell>
          <cell r="C507">
            <v>479</v>
          </cell>
          <cell r="D507" t="str">
            <v>PIONEER VALLEY PERFORMING ARTS</v>
          </cell>
          <cell r="E507">
            <v>278</v>
          </cell>
          <cell r="F507" t="str">
            <v>SOUTH HADLEY</v>
          </cell>
          <cell r="G507">
            <v>680</v>
          </cell>
          <cell r="H507" t="str">
            <v>HAMPDEN WILBRAHAM</v>
          </cell>
          <cell r="I507">
            <v>121.9824846237088</v>
          </cell>
          <cell r="J507">
            <v>9474</v>
          </cell>
          <cell r="K507">
            <v>2083</v>
          </cell>
          <cell r="L507">
            <v>893</v>
          </cell>
        </row>
        <row r="508">
          <cell r="A508">
            <v>479278683</v>
          </cell>
          <cell r="B508">
            <v>479278</v>
          </cell>
          <cell r="C508">
            <v>479</v>
          </cell>
          <cell r="D508" t="str">
            <v>PIONEER VALLEY PERFORMING ARTS</v>
          </cell>
          <cell r="E508">
            <v>278</v>
          </cell>
          <cell r="F508" t="str">
            <v>SOUTH HADLEY</v>
          </cell>
          <cell r="G508">
            <v>683</v>
          </cell>
          <cell r="H508" t="str">
            <v>HAMPSHIRE</v>
          </cell>
          <cell r="I508">
            <v>147.92185250297464</v>
          </cell>
          <cell r="J508">
            <v>9289</v>
          </cell>
          <cell r="K508">
            <v>4451</v>
          </cell>
          <cell r="L508">
            <v>893</v>
          </cell>
        </row>
        <row r="509">
          <cell r="A509">
            <v>479278717</v>
          </cell>
          <cell r="B509">
            <v>479278</v>
          </cell>
          <cell r="C509">
            <v>479</v>
          </cell>
          <cell r="D509" t="str">
            <v>PIONEER VALLEY PERFORMING ARTS</v>
          </cell>
          <cell r="E509">
            <v>278</v>
          </cell>
          <cell r="F509" t="str">
            <v>SOUTH HADLEY</v>
          </cell>
          <cell r="G509">
            <v>717</v>
          </cell>
          <cell r="H509" t="str">
            <v>MOHAWK TRAIL</v>
          </cell>
          <cell r="I509">
            <v>151.3817435871602</v>
          </cell>
          <cell r="J509">
            <v>10387</v>
          </cell>
          <cell r="K509">
            <v>5337</v>
          </cell>
          <cell r="L509">
            <v>893</v>
          </cell>
        </row>
        <row r="510">
          <cell r="A510">
            <v>479278755</v>
          </cell>
          <cell r="B510">
            <v>479278</v>
          </cell>
          <cell r="C510">
            <v>479</v>
          </cell>
          <cell r="D510" t="str">
            <v>PIONEER VALLEY PERFORMING ARTS</v>
          </cell>
          <cell r="E510">
            <v>278</v>
          </cell>
          <cell r="F510" t="str">
            <v>SOUTH HADLEY</v>
          </cell>
          <cell r="G510">
            <v>755</v>
          </cell>
          <cell r="H510" t="str">
            <v>RALPH C MAHAR</v>
          </cell>
          <cell r="I510">
            <v>118.81272029871212</v>
          </cell>
          <cell r="J510">
            <v>9465</v>
          </cell>
          <cell r="K510">
            <v>1781</v>
          </cell>
          <cell r="L510">
            <v>893</v>
          </cell>
        </row>
        <row r="511">
          <cell r="A511">
            <v>479278766</v>
          </cell>
          <cell r="B511">
            <v>479278</v>
          </cell>
          <cell r="C511">
            <v>479</v>
          </cell>
          <cell r="D511" t="str">
            <v>PIONEER VALLEY PERFORMING ARTS</v>
          </cell>
          <cell r="E511">
            <v>278</v>
          </cell>
          <cell r="F511" t="str">
            <v>SOUTH HADLEY</v>
          </cell>
          <cell r="G511">
            <v>766</v>
          </cell>
          <cell r="H511" t="str">
            <v>SOUTHWICK TOLLAND GRANVILLE</v>
          </cell>
          <cell r="I511">
            <v>117.62424512335284</v>
          </cell>
          <cell r="J511">
            <v>9479</v>
          </cell>
          <cell r="K511">
            <v>1671</v>
          </cell>
          <cell r="L511">
            <v>893</v>
          </cell>
        </row>
        <row r="512">
          <cell r="A512">
            <v>481035001</v>
          </cell>
          <cell r="B512">
            <v>481035</v>
          </cell>
          <cell r="C512">
            <v>481</v>
          </cell>
          <cell r="D512" t="str">
            <v>BOSTON RENAISSANCE</v>
          </cell>
          <cell r="E512">
            <v>35</v>
          </cell>
          <cell r="F512" t="str">
            <v>BOSTON</v>
          </cell>
          <cell r="G512">
            <v>1</v>
          </cell>
          <cell r="H512" t="str">
            <v>ABINGTON</v>
          </cell>
          <cell r="I512">
            <v>118.50084528183878</v>
          </cell>
          <cell r="J512">
            <v>8636</v>
          </cell>
          <cell r="K512">
            <v>1598</v>
          </cell>
          <cell r="L512">
            <v>893</v>
          </cell>
        </row>
        <row r="513">
          <cell r="A513">
            <v>481035026</v>
          </cell>
          <cell r="B513">
            <v>481035</v>
          </cell>
          <cell r="C513">
            <v>481</v>
          </cell>
          <cell r="D513" t="str">
            <v>BOSTON RENAISSANCE</v>
          </cell>
          <cell r="E513">
            <v>35</v>
          </cell>
          <cell r="F513" t="str">
            <v>BOSTON</v>
          </cell>
          <cell r="G513">
            <v>26</v>
          </cell>
          <cell r="H513" t="str">
            <v>BELMONT</v>
          </cell>
          <cell r="I513">
            <v>121.76336254498383</v>
          </cell>
          <cell r="J513">
            <v>6217</v>
          </cell>
          <cell r="K513">
            <v>1353</v>
          </cell>
          <cell r="L513">
            <v>893</v>
          </cell>
        </row>
        <row r="514">
          <cell r="A514">
            <v>481035035</v>
          </cell>
          <cell r="B514">
            <v>481035</v>
          </cell>
          <cell r="C514">
            <v>481</v>
          </cell>
          <cell r="D514" t="str">
            <v>BOSTON RENAISSANCE</v>
          </cell>
          <cell r="E514">
            <v>35</v>
          </cell>
          <cell r="F514" t="str">
            <v>BOSTON</v>
          </cell>
          <cell r="G514">
            <v>35</v>
          </cell>
          <cell r="H514" t="str">
            <v>BOSTON</v>
          </cell>
          <cell r="I514">
            <v>122.98273473602652</v>
          </cell>
          <cell r="J514">
            <v>11623</v>
          </cell>
          <cell r="K514">
            <v>2671</v>
          </cell>
          <cell r="L514">
            <v>893</v>
          </cell>
        </row>
        <row r="515">
          <cell r="A515">
            <v>481035044</v>
          </cell>
          <cell r="B515">
            <v>481035</v>
          </cell>
          <cell r="C515">
            <v>481</v>
          </cell>
          <cell r="D515" t="str">
            <v>BOSTON RENAISSANCE</v>
          </cell>
          <cell r="E515">
            <v>35</v>
          </cell>
          <cell r="F515" t="str">
            <v>BOSTON</v>
          </cell>
          <cell r="G515">
            <v>44</v>
          </cell>
          <cell r="H515" t="str">
            <v>BROCKTON</v>
          </cell>
          <cell r="I515">
            <v>102.23073205016901</v>
          </cell>
          <cell r="J515">
            <v>11097</v>
          </cell>
          <cell r="K515">
            <v>248</v>
          </cell>
          <cell r="L515">
            <v>893</v>
          </cell>
        </row>
        <row r="516">
          <cell r="A516">
            <v>481035050</v>
          </cell>
          <cell r="B516">
            <v>481035</v>
          </cell>
          <cell r="C516">
            <v>481</v>
          </cell>
          <cell r="D516" t="str">
            <v>BOSTON RENAISSANCE</v>
          </cell>
          <cell r="E516">
            <v>35</v>
          </cell>
          <cell r="F516" t="str">
            <v>BOSTON</v>
          </cell>
          <cell r="G516">
            <v>50</v>
          </cell>
          <cell r="H516" t="str">
            <v>CANTON</v>
          </cell>
          <cell r="I516">
            <v>130.23089018469258</v>
          </cell>
          <cell r="J516">
            <v>3798</v>
          </cell>
          <cell r="K516">
            <v>1148</v>
          </cell>
          <cell r="L516">
            <v>893</v>
          </cell>
        </row>
        <row r="517">
          <cell r="A517">
            <v>481035073</v>
          </cell>
          <cell r="B517">
            <v>481035</v>
          </cell>
          <cell r="C517">
            <v>481</v>
          </cell>
          <cell r="D517" t="str">
            <v>BOSTON RENAISSANCE</v>
          </cell>
          <cell r="E517">
            <v>35</v>
          </cell>
          <cell r="F517" t="str">
            <v>BOSTON</v>
          </cell>
          <cell r="G517">
            <v>73</v>
          </cell>
          <cell r="H517" t="str">
            <v>DEDHAM</v>
          </cell>
          <cell r="I517">
            <v>149.45373508161998</v>
          </cell>
          <cell r="J517">
            <v>9836</v>
          </cell>
          <cell r="K517">
            <v>4864</v>
          </cell>
          <cell r="L517">
            <v>893</v>
          </cell>
        </row>
        <row r="518">
          <cell r="A518">
            <v>481035163</v>
          </cell>
          <cell r="B518">
            <v>481035</v>
          </cell>
          <cell r="C518">
            <v>481</v>
          </cell>
          <cell r="D518" t="str">
            <v>BOSTON RENAISSANCE</v>
          </cell>
          <cell r="E518">
            <v>35</v>
          </cell>
          <cell r="F518" t="str">
            <v>BOSTON</v>
          </cell>
          <cell r="G518">
            <v>163</v>
          </cell>
          <cell r="H518" t="str">
            <v>LYNN</v>
          </cell>
          <cell r="I518">
            <v>100</v>
          </cell>
          <cell r="J518">
            <v>8636</v>
          </cell>
          <cell r="K518">
            <v>0</v>
          </cell>
          <cell r="L518">
            <v>893</v>
          </cell>
        </row>
        <row r="519">
          <cell r="A519">
            <v>481035199</v>
          </cell>
          <cell r="B519">
            <v>481035</v>
          </cell>
          <cell r="C519">
            <v>481</v>
          </cell>
          <cell r="D519" t="str">
            <v>BOSTON RENAISSANCE</v>
          </cell>
          <cell r="E519">
            <v>35</v>
          </cell>
          <cell r="F519" t="str">
            <v>BOSTON</v>
          </cell>
          <cell r="G519">
            <v>199</v>
          </cell>
          <cell r="H519" t="str">
            <v>NEEDHAM</v>
          </cell>
          <cell r="I519">
            <v>139.86541695997727</v>
          </cell>
          <cell r="J519">
            <v>9719</v>
          </cell>
          <cell r="K519">
            <v>3875</v>
          </cell>
          <cell r="L519">
            <v>893</v>
          </cell>
        </row>
        <row r="520">
          <cell r="A520">
            <v>481035207</v>
          </cell>
          <cell r="B520">
            <v>481035</v>
          </cell>
          <cell r="C520">
            <v>481</v>
          </cell>
          <cell r="D520" t="str">
            <v>BOSTON RENAISSANCE</v>
          </cell>
          <cell r="E520">
            <v>35</v>
          </cell>
          <cell r="F520" t="str">
            <v>BOSTON</v>
          </cell>
          <cell r="G520">
            <v>207</v>
          </cell>
          <cell r="H520" t="str">
            <v>NEWTON</v>
          </cell>
          <cell r="I520">
            <v>158.40442414261165</v>
          </cell>
          <cell r="J520">
            <v>7597</v>
          </cell>
          <cell r="K520">
            <v>4437</v>
          </cell>
          <cell r="L520">
            <v>893</v>
          </cell>
        </row>
        <row r="521">
          <cell r="A521">
            <v>481035243</v>
          </cell>
          <cell r="B521">
            <v>481035</v>
          </cell>
          <cell r="C521">
            <v>481</v>
          </cell>
          <cell r="D521" t="str">
            <v>BOSTON RENAISSANCE</v>
          </cell>
          <cell r="E521">
            <v>35</v>
          </cell>
          <cell r="F521" t="str">
            <v>BOSTON</v>
          </cell>
          <cell r="G521">
            <v>243</v>
          </cell>
          <cell r="H521" t="str">
            <v>QUINCY</v>
          </cell>
          <cell r="I521">
            <v>119.11486423340143</v>
          </cell>
          <cell r="J521">
            <v>10471</v>
          </cell>
          <cell r="K521">
            <v>2002</v>
          </cell>
          <cell r="L521">
            <v>893</v>
          </cell>
        </row>
        <row r="522">
          <cell r="A522">
            <v>481035244</v>
          </cell>
          <cell r="B522">
            <v>481035</v>
          </cell>
          <cell r="C522">
            <v>481</v>
          </cell>
          <cell r="D522" t="str">
            <v>BOSTON RENAISSANCE</v>
          </cell>
          <cell r="E522">
            <v>35</v>
          </cell>
          <cell r="F522" t="str">
            <v>BOSTON</v>
          </cell>
          <cell r="G522">
            <v>244</v>
          </cell>
          <cell r="H522" t="str">
            <v>RANDOLPH</v>
          </cell>
          <cell r="I522">
            <v>131.29012796479407</v>
          </cell>
          <cell r="J522">
            <v>10124</v>
          </cell>
          <cell r="K522">
            <v>3168</v>
          </cell>
          <cell r="L522">
            <v>893</v>
          </cell>
        </row>
        <row r="523">
          <cell r="A523">
            <v>481035266</v>
          </cell>
          <cell r="B523">
            <v>481035</v>
          </cell>
          <cell r="C523">
            <v>481</v>
          </cell>
          <cell r="D523" t="str">
            <v>BOSTON RENAISSANCE</v>
          </cell>
          <cell r="E523">
            <v>35</v>
          </cell>
          <cell r="F523" t="str">
            <v>BOSTON</v>
          </cell>
          <cell r="G523">
            <v>266</v>
          </cell>
          <cell r="H523" t="str">
            <v>SHARON</v>
          </cell>
          <cell r="I523">
            <v>137.34459118955036</v>
          </cell>
          <cell r="J523">
            <v>3798</v>
          </cell>
          <cell r="K523">
            <v>1418</v>
          </cell>
          <cell r="L523">
            <v>893</v>
          </cell>
        </row>
        <row r="524">
          <cell r="A524">
            <v>481035285</v>
          </cell>
          <cell r="B524">
            <v>481035</v>
          </cell>
          <cell r="C524">
            <v>481</v>
          </cell>
          <cell r="D524" t="str">
            <v>BOSTON RENAISSANCE</v>
          </cell>
          <cell r="E524">
            <v>35</v>
          </cell>
          <cell r="F524" t="str">
            <v>BOSTON</v>
          </cell>
          <cell r="G524">
            <v>285</v>
          </cell>
          <cell r="H524" t="str">
            <v>STOUGHTON</v>
          </cell>
          <cell r="I524">
            <v>116.50024535993575</v>
          </cell>
          <cell r="J524">
            <v>8636</v>
          </cell>
          <cell r="K524">
            <v>1425</v>
          </cell>
          <cell r="L524">
            <v>893</v>
          </cell>
        </row>
        <row r="525">
          <cell r="A525">
            <v>481035293</v>
          </cell>
          <cell r="B525">
            <v>481035</v>
          </cell>
          <cell r="C525">
            <v>481</v>
          </cell>
          <cell r="D525" t="str">
            <v>BOSTON RENAISSANCE</v>
          </cell>
          <cell r="E525">
            <v>35</v>
          </cell>
          <cell r="F525" t="str">
            <v>BOSTON</v>
          </cell>
          <cell r="G525">
            <v>293</v>
          </cell>
          <cell r="H525" t="str">
            <v>TAUNTON</v>
          </cell>
          <cell r="I525">
            <v>102.30212286960175</v>
          </cell>
          <cell r="J525">
            <v>8636</v>
          </cell>
          <cell r="K525">
            <v>199</v>
          </cell>
          <cell r="L525">
            <v>893</v>
          </cell>
        </row>
        <row r="526">
          <cell r="A526">
            <v>481035336</v>
          </cell>
          <cell r="B526">
            <v>481035</v>
          </cell>
          <cell r="C526">
            <v>481</v>
          </cell>
          <cell r="D526" t="str">
            <v>BOSTON RENAISSANCE</v>
          </cell>
          <cell r="E526">
            <v>35</v>
          </cell>
          <cell r="F526" t="str">
            <v>BOSTON</v>
          </cell>
          <cell r="G526">
            <v>336</v>
          </cell>
          <cell r="H526" t="str">
            <v>WEYMOUTH</v>
          </cell>
          <cell r="I526">
            <v>102.05293237987487</v>
          </cell>
          <cell r="J526">
            <v>12282</v>
          </cell>
          <cell r="K526">
            <v>252</v>
          </cell>
          <cell r="L526">
            <v>893</v>
          </cell>
        </row>
        <row r="527">
          <cell r="A527">
            <v>481035348</v>
          </cell>
          <cell r="B527">
            <v>481035</v>
          </cell>
          <cell r="C527">
            <v>481</v>
          </cell>
          <cell r="D527" t="str">
            <v>BOSTON RENAISSANCE</v>
          </cell>
          <cell r="E527">
            <v>35</v>
          </cell>
          <cell r="F527" t="str">
            <v>BOSTON</v>
          </cell>
          <cell r="G527">
            <v>348</v>
          </cell>
          <cell r="H527" t="str">
            <v>WORCESTER</v>
          </cell>
          <cell r="I527">
            <v>100</v>
          </cell>
          <cell r="J527">
            <v>12282</v>
          </cell>
          <cell r="K527">
            <v>0</v>
          </cell>
          <cell r="L527">
            <v>893</v>
          </cell>
        </row>
        <row r="528">
          <cell r="A528">
            <v>481035780</v>
          </cell>
          <cell r="B528">
            <v>481035</v>
          </cell>
          <cell r="C528">
            <v>481</v>
          </cell>
          <cell r="D528" t="str">
            <v>BOSTON RENAISSANCE</v>
          </cell>
          <cell r="E528">
            <v>35</v>
          </cell>
          <cell r="F528" t="str">
            <v>BOSTON</v>
          </cell>
          <cell r="G528">
            <v>780</v>
          </cell>
          <cell r="H528" t="str">
            <v>WHITMAN HANSON</v>
          </cell>
          <cell r="I528">
            <v>103.75975736060032</v>
          </cell>
          <cell r="J528">
            <v>8613</v>
          </cell>
          <cell r="K528">
            <v>324</v>
          </cell>
          <cell r="L528">
            <v>893</v>
          </cell>
        </row>
        <row r="529">
          <cell r="A529">
            <v>482204007</v>
          </cell>
          <cell r="B529">
            <v>482204</v>
          </cell>
          <cell r="C529">
            <v>482</v>
          </cell>
          <cell r="D529" t="str">
            <v>RIVER VALLEY</v>
          </cell>
          <cell r="E529">
            <v>204</v>
          </cell>
          <cell r="F529" t="str">
            <v>NEWBURYPORT</v>
          </cell>
          <cell r="G529">
            <v>7</v>
          </cell>
          <cell r="H529" t="str">
            <v>AMESBURY</v>
          </cell>
          <cell r="I529">
            <v>125.12567704341832</v>
          </cell>
          <cell r="J529">
            <v>8267</v>
          </cell>
          <cell r="K529">
            <v>2077</v>
          </cell>
          <cell r="L529">
            <v>893</v>
          </cell>
        </row>
        <row r="530">
          <cell r="A530">
            <v>482204105</v>
          </cell>
          <cell r="B530">
            <v>482204</v>
          </cell>
          <cell r="C530">
            <v>482</v>
          </cell>
          <cell r="D530" t="str">
            <v>RIVER VALLEY</v>
          </cell>
          <cell r="E530">
            <v>204</v>
          </cell>
          <cell r="F530" t="str">
            <v>NEWBURYPORT</v>
          </cell>
          <cell r="G530">
            <v>105</v>
          </cell>
          <cell r="H530" t="str">
            <v>GEORGETOWN</v>
          </cell>
          <cell r="I530">
            <v>115.39368766917737</v>
          </cell>
          <cell r="J530">
            <v>7997</v>
          </cell>
          <cell r="K530">
            <v>1231</v>
          </cell>
          <cell r="L530">
            <v>893</v>
          </cell>
        </row>
        <row r="531">
          <cell r="A531">
            <v>482204204</v>
          </cell>
          <cell r="B531">
            <v>482204</v>
          </cell>
          <cell r="C531">
            <v>482</v>
          </cell>
          <cell r="D531" t="str">
            <v>RIVER VALLEY</v>
          </cell>
          <cell r="E531">
            <v>204</v>
          </cell>
          <cell r="F531" t="str">
            <v>NEWBURYPORT</v>
          </cell>
          <cell r="G531">
            <v>204</v>
          </cell>
          <cell r="H531" t="str">
            <v>NEWBURYPORT</v>
          </cell>
          <cell r="I531">
            <v>143.49748005580361</v>
          </cell>
          <cell r="J531">
            <v>8275</v>
          </cell>
          <cell r="K531">
            <v>3599</v>
          </cell>
          <cell r="L531">
            <v>893</v>
          </cell>
        </row>
        <row r="532">
          <cell r="A532">
            <v>482204211</v>
          </cell>
          <cell r="B532">
            <v>482204</v>
          </cell>
          <cell r="C532">
            <v>482</v>
          </cell>
          <cell r="D532" t="str">
            <v>RIVER VALLEY</v>
          </cell>
          <cell r="E532">
            <v>204</v>
          </cell>
          <cell r="F532" t="str">
            <v>NEWBURYPORT</v>
          </cell>
          <cell r="G532">
            <v>211</v>
          </cell>
          <cell r="H532" t="str">
            <v>NORTH ANDOVER</v>
          </cell>
          <cell r="I532">
            <v>114.58318079097469</v>
          </cell>
          <cell r="J532">
            <v>8383</v>
          </cell>
          <cell r="K532">
            <v>1223</v>
          </cell>
          <cell r="L532">
            <v>893</v>
          </cell>
        </row>
        <row r="533">
          <cell r="A533">
            <v>482204745</v>
          </cell>
          <cell r="B533">
            <v>482204</v>
          </cell>
          <cell r="C533">
            <v>482</v>
          </cell>
          <cell r="D533" t="str">
            <v>RIVER VALLEY</v>
          </cell>
          <cell r="E533">
            <v>204</v>
          </cell>
          <cell r="F533" t="str">
            <v>NEWBURYPORT</v>
          </cell>
          <cell r="G533">
            <v>745</v>
          </cell>
          <cell r="H533" t="str">
            <v>PENTUCKET</v>
          </cell>
          <cell r="I533">
            <v>122.03678503082899</v>
          </cell>
          <cell r="J533">
            <v>8400</v>
          </cell>
          <cell r="K533">
            <v>1851</v>
          </cell>
          <cell r="L533">
            <v>893</v>
          </cell>
        </row>
        <row r="534">
          <cell r="A534">
            <v>482204773</v>
          </cell>
          <cell r="B534">
            <v>482204</v>
          </cell>
          <cell r="C534">
            <v>482</v>
          </cell>
          <cell r="D534" t="str">
            <v>RIVER VALLEY</v>
          </cell>
          <cell r="E534">
            <v>204</v>
          </cell>
          <cell r="F534" t="str">
            <v>NEWBURYPORT</v>
          </cell>
          <cell r="G534">
            <v>773</v>
          </cell>
          <cell r="H534" t="str">
            <v>TRITON</v>
          </cell>
          <cell r="I534">
            <v>123.6644121283136</v>
          </cell>
          <cell r="J534">
            <v>8336</v>
          </cell>
          <cell r="K534">
            <v>1973</v>
          </cell>
          <cell r="L534">
            <v>893</v>
          </cell>
        </row>
        <row r="535">
          <cell r="A535">
            <v>483239020</v>
          </cell>
          <cell r="B535">
            <v>483239</v>
          </cell>
          <cell r="C535">
            <v>483</v>
          </cell>
          <cell r="D535" t="str">
            <v>RISING TIDE</v>
          </cell>
          <cell r="E535">
            <v>239</v>
          </cell>
          <cell r="F535" t="str">
            <v>PLYMOUTH</v>
          </cell>
          <cell r="G535">
            <v>20</v>
          </cell>
          <cell r="H535" t="str">
            <v>BARNSTABLE</v>
          </cell>
          <cell r="I535">
            <v>117.74741096680901</v>
          </cell>
          <cell r="J535">
            <v>9696</v>
          </cell>
          <cell r="K535">
            <v>1721</v>
          </cell>
          <cell r="L535">
            <v>893</v>
          </cell>
        </row>
        <row r="536">
          <cell r="A536">
            <v>483239036</v>
          </cell>
          <cell r="B536">
            <v>483239</v>
          </cell>
          <cell r="C536">
            <v>483</v>
          </cell>
          <cell r="D536" t="str">
            <v>RISING TIDE</v>
          </cell>
          <cell r="E536">
            <v>239</v>
          </cell>
          <cell r="F536" t="str">
            <v>PLYMOUTH</v>
          </cell>
          <cell r="G536">
            <v>36</v>
          </cell>
          <cell r="H536" t="str">
            <v>BOURNE</v>
          </cell>
          <cell r="I536">
            <v>130.0040416908102</v>
          </cell>
          <cell r="J536">
            <v>11116</v>
          </cell>
          <cell r="K536">
            <v>3335</v>
          </cell>
          <cell r="L536">
            <v>893</v>
          </cell>
        </row>
        <row r="537">
          <cell r="A537">
            <v>483239044</v>
          </cell>
          <cell r="B537">
            <v>483239</v>
          </cell>
          <cell r="C537">
            <v>483</v>
          </cell>
          <cell r="D537" t="str">
            <v>RISING TIDE</v>
          </cell>
          <cell r="E537">
            <v>239</v>
          </cell>
          <cell r="F537" t="str">
            <v>PLYMOUTH</v>
          </cell>
          <cell r="G537">
            <v>44</v>
          </cell>
          <cell r="H537" t="str">
            <v>BROCKTON</v>
          </cell>
          <cell r="I537">
            <v>102.23073205016901</v>
          </cell>
          <cell r="J537">
            <v>9696</v>
          </cell>
          <cell r="K537">
            <v>216</v>
          </cell>
          <cell r="L537">
            <v>893</v>
          </cell>
        </row>
        <row r="538">
          <cell r="A538">
            <v>483239052</v>
          </cell>
          <cell r="B538">
            <v>483239</v>
          </cell>
          <cell r="C538">
            <v>483</v>
          </cell>
          <cell r="D538" t="str">
            <v>RISING TIDE</v>
          </cell>
          <cell r="E538">
            <v>239</v>
          </cell>
          <cell r="F538" t="str">
            <v>PLYMOUTH</v>
          </cell>
          <cell r="G538">
            <v>52</v>
          </cell>
          <cell r="H538" t="str">
            <v>CARVER</v>
          </cell>
          <cell r="I538">
            <v>122.56500876453185</v>
          </cell>
          <cell r="J538">
            <v>9046</v>
          </cell>
          <cell r="K538">
            <v>2041</v>
          </cell>
          <cell r="L538">
            <v>893</v>
          </cell>
        </row>
        <row r="539">
          <cell r="A539">
            <v>483239082</v>
          </cell>
          <cell r="B539">
            <v>483239</v>
          </cell>
          <cell r="C539">
            <v>483</v>
          </cell>
          <cell r="D539" t="str">
            <v>RISING TIDE</v>
          </cell>
          <cell r="E539">
            <v>239</v>
          </cell>
          <cell r="F539" t="str">
            <v>PLYMOUTH</v>
          </cell>
          <cell r="G539">
            <v>82</v>
          </cell>
          <cell r="H539" t="str">
            <v>DUXBURY</v>
          </cell>
          <cell r="I539">
            <v>124.16701103303809</v>
          </cell>
          <cell r="J539">
            <v>10169</v>
          </cell>
          <cell r="K539">
            <v>2458</v>
          </cell>
          <cell r="L539">
            <v>893</v>
          </cell>
        </row>
        <row r="540">
          <cell r="A540">
            <v>483239083</v>
          </cell>
          <cell r="B540">
            <v>483239</v>
          </cell>
          <cell r="C540">
            <v>483</v>
          </cell>
          <cell r="D540" t="str">
            <v>RISING TIDE</v>
          </cell>
          <cell r="E540">
            <v>239</v>
          </cell>
          <cell r="F540" t="str">
            <v>PLYMOUTH</v>
          </cell>
          <cell r="G540">
            <v>83</v>
          </cell>
          <cell r="H540" t="str">
            <v>EAST BRIDGEWATER</v>
          </cell>
          <cell r="I540">
            <v>104.54180816314621</v>
          </cell>
          <cell r="J540">
            <v>9696</v>
          </cell>
          <cell r="K540">
            <v>440</v>
          </cell>
          <cell r="L540">
            <v>893</v>
          </cell>
        </row>
        <row r="541">
          <cell r="A541">
            <v>483239096</v>
          </cell>
          <cell r="B541">
            <v>483239</v>
          </cell>
          <cell r="C541">
            <v>483</v>
          </cell>
          <cell r="D541" t="str">
            <v>RISING TIDE</v>
          </cell>
          <cell r="E541">
            <v>239</v>
          </cell>
          <cell r="F541" t="str">
            <v>PLYMOUTH</v>
          </cell>
          <cell r="G541">
            <v>96</v>
          </cell>
          <cell r="H541" t="str">
            <v>FALMOUTH</v>
          </cell>
          <cell r="I541">
            <v>147.57991832097076</v>
          </cell>
          <cell r="J541">
            <v>9263</v>
          </cell>
          <cell r="K541">
            <v>4407</v>
          </cell>
          <cell r="L541">
            <v>893</v>
          </cell>
        </row>
        <row r="542">
          <cell r="A542">
            <v>483239145</v>
          </cell>
          <cell r="B542">
            <v>483239</v>
          </cell>
          <cell r="C542">
            <v>483</v>
          </cell>
          <cell r="D542" t="str">
            <v>RISING TIDE</v>
          </cell>
          <cell r="E542">
            <v>239</v>
          </cell>
          <cell r="F542" t="str">
            <v>PLYMOUTH</v>
          </cell>
          <cell r="G542">
            <v>145</v>
          </cell>
          <cell r="H542" t="str">
            <v>KINGSTON</v>
          </cell>
          <cell r="I542">
            <v>104.89088221414626</v>
          </cell>
          <cell r="J542">
            <v>8157</v>
          </cell>
          <cell r="K542">
            <v>399</v>
          </cell>
          <cell r="L542">
            <v>893</v>
          </cell>
        </row>
        <row r="543">
          <cell r="A543">
            <v>483239167</v>
          </cell>
          <cell r="B543">
            <v>483239</v>
          </cell>
          <cell r="C543">
            <v>483</v>
          </cell>
          <cell r="D543" t="str">
            <v>RISING TIDE</v>
          </cell>
          <cell r="E543">
            <v>239</v>
          </cell>
          <cell r="F543" t="str">
            <v>PLYMOUTH</v>
          </cell>
          <cell r="G543">
            <v>167</v>
          </cell>
          <cell r="H543" t="str">
            <v>MANSFIELD</v>
          </cell>
          <cell r="I543">
            <v>112.03789075040369</v>
          </cell>
          <cell r="J543">
            <v>9696</v>
          </cell>
          <cell r="K543">
            <v>1167</v>
          </cell>
          <cell r="L543">
            <v>893</v>
          </cell>
        </row>
        <row r="544">
          <cell r="A544">
            <v>483239171</v>
          </cell>
          <cell r="B544">
            <v>483239</v>
          </cell>
          <cell r="C544">
            <v>483</v>
          </cell>
          <cell r="D544" t="str">
            <v>RISING TIDE</v>
          </cell>
          <cell r="E544">
            <v>239</v>
          </cell>
          <cell r="F544" t="str">
            <v>PLYMOUTH</v>
          </cell>
          <cell r="G544">
            <v>171</v>
          </cell>
          <cell r="H544" t="str">
            <v>MARSHFIELD</v>
          </cell>
          <cell r="I544">
            <v>111.71534756261039</v>
          </cell>
          <cell r="J544">
            <v>9696</v>
          </cell>
          <cell r="K544">
            <v>1136</v>
          </cell>
          <cell r="L544">
            <v>893</v>
          </cell>
        </row>
        <row r="545">
          <cell r="A545">
            <v>483239172</v>
          </cell>
          <cell r="B545">
            <v>483239</v>
          </cell>
          <cell r="C545">
            <v>483</v>
          </cell>
          <cell r="D545" t="str">
            <v>RISING TIDE</v>
          </cell>
          <cell r="E545">
            <v>239</v>
          </cell>
          <cell r="F545" t="str">
            <v>PLYMOUTH</v>
          </cell>
          <cell r="G545">
            <v>172</v>
          </cell>
          <cell r="H545" t="str">
            <v>MASHPEE</v>
          </cell>
          <cell r="I545">
            <v>141.4976383786373</v>
          </cell>
          <cell r="J545">
            <v>9696</v>
          </cell>
          <cell r="K545">
            <v>4024</v>
          </cell>
          <cell r="L545">
            <v>893</v>
          </cell>
        </row>
        <row r="546">
          <cell r="A546">
            <v>483239182</v>
          </cell>
          <cell r="B546">
            <v>483239</v>
          </cell>
          <cell r="C546">
            <v>483</v>
          </cell>
          <cell r="D546" t="str">
            <v>RISING TIDE</v>
          </cell>
          <cell r="E546">
            <v>239</v>
          </cell>
          <cell r="F546" t="str">
            <v>PLYMOUTH</v>
          </cell>
          <cell r="G546">
            <v>182</v>
          </cell>
          <cell r="H546" t="str">
            <v>MIDDLEBOROUGH</v>
          </cell>
          <cell r="I546">
            <v>108.93689642023563</v>
          </cell>
          <cell r="J546">
            <v>9639</v>
          </cell>
          <cell r="K546">
            <v>861</v>
          </cell>
          <cell r="L546">
            <v>893</v>
          </cell>
        </row>
        <row r="547">
          <cell r="A547">
            <v>483239231</v>
          </cell>
          <cell r="B547">
            <v>483239</v>
          </cell>
          <cell r="C547">
            <v>483</v>
          </cell>
          <cell r="D547" t="str">
            <v>RISING TIDE</v>
          </cell>
          <cell r="E547">
            <v>239</v>
          </cell>
          <cell r="F547" t="str">
            <v>PLYMOUTH</v>
          </cell>
          <cell r="G547">
            <v>231</v>
          </cell>
          <cell r="H547" t="str">
            <v>PEMBROKE</v>
          </cell>
          <cell r="I547">
            <v>103.39574519586061</v>
          </cell>
          <cell r="J547">
            <v>9448</v>
          </cell>
          <cell r="K547">
            <v>321</v>
          </cell>
          <cell r="L547">
            <v>893</v>
          </cell>
        </row>
        <row r="548">
          <cell r="A548">
            <v>483239239</v>
          </cell>
          <cell r="B548">
            <v>483239</v>
          </cell>
          <cell r="C548">
            <v>483</v>
          </cell>
          <cell r="D548" t="str">
            <v>RISING TIDE</v>
          </cell>
          <cell r="E548">
            <v>239</v>
          </cell>
          <cell r="F548" t="str">
            <v>PLYMOUTH</v>
          </cell>
          <cell r="G548">
            <v>239</v>
          </cell>
          <cell r="H548" t="str">
            <v>PLYMOUTH</v>
          </cell>
          <cell r="I548">
            <v>118.95416523093523</v>
          </cell>
          <cell r="J548">
            <v>8847</v>
          </cell>
          <cell r="K548">
            <v>1677</v>
          </cell>
          <cell r="L548">
            <v>893</v>
          </cell>
        </row>
        <row r="549">
          <cell r="A549">
            <v>483239261</v>
          </cell>
          <cell r="B549">
            <v>483239</v>
          </cell>
          <cell r="C549">
            <v>483</v>
          </cell>
          <cell r="D549" t="str">
            <v>RISING TIDE</v>
          </cell>
          <cell r="E549">
            <v>239</v>
          </cell>
          <cell r="F549" t="str">
            <v>PLYMOUTH</v>
          </cell>
          <cell r="G549">
            <v>261</v>
          </cell>
          <cell r="H549" t="str">
            <v>SANDWICH</v>
          </cell>
          <cell r="I549">
            <v>134.08961796340699</v>
          </cell>
          <cell r="J549">
            <v>9696</v>
          </cell>
          <cell r="K549">
            <v>3305</v>
          </cell>
          <cell r="L549">
            <v>893</v>
          </cell>
        </row>
        <row r="550">
          <cell r="A550">
            <v>483239264</v>
          </cell>
          <cell r="B550">
            <v>483239</v>
          </cell>
          <cell r="C550">
            <v>483</v>
          </cell>
          <cell r="D550" t="str">
            <v>RISING TIDE</v>
          </cell>
          <cell r="E550">
            <v>239</v>
          </cell>
          <cell r="F550" t="str">
            <v>PLYMOUTH</v>
          </cell>
          <cell r="G550">
            <v>264</v>
          </cell>
          <cell r="H550" t="str">
            <v>SCITUATE</v>
          </cell>
          <cell r="I550">
            <v>122.88991951194834</v>
          </cell>
          <cell r="J550">
            <v>9696</v>
          </cell>
          <cell r="K550">
            <v>2219</v>
          </cell>
          <cell r="L550">
            <v>893</v>
          </cell>
        </row>
        <row r="551">
          <cell r="A551">
            <v>483239310</v>
          </cell>
          <cell r="B551">
            <v>483239</v>
          </cell>
          <cell r="C551">
            <v>483</v>
          </cell>
          <cell r="D551" t="str">
            <v>RISING TIDE</v>
          </cell>
          <cell r="E551">
            <v>239</v>
          </cell>
          <cell r="F551" t="str">
            <v>PLYMOUTH</v>
          </cell>
          <cell r="G551">
            <v>310</v>
          </cell>
          <cell r="H551" t="str">
            <v>WAREHAM</v>
          </cell>
          <cell r="I551">
            <v>110.70964017829627</v>
          </cell>
          <cell r="J551">
            <v>9747</v>
          </cell>
          <cell r="K551">
            <v>1044</v>
          </cell>
          <cell r="L551">
            <v>893</v>
          </cell>
        </row>
        <row r="552">
          <cell r="A552">
            <v>483239665</v>
          </cell>
          <cell r="B552">
            <v>483239</v>
          </cell>
          <cell r="C552">
            <v>483</v>
          </cell>
          <cell r="D552" t="str">
            <v>RISING TIDE</v>
          </cell>
          <cell r="E552">
            <v>239</v>
          </cell>
          <cell r="F552" t="str">
            <v>PLYMOUTH</v>
          </cell>
          <cell r="G552">
            <v>665</v>
          </cell>
          <cell r="H552" t="str">
            <v>FREETOWN LAKEVILLE</v>
          </cell>
          <cell r="I552">
            <v>105.00185969881322</v>
          </cell>
          <cell r="J552">
            <v>9696</v>
          </cell>
          <cell r="K552">
            <v>485</v>
          </cell>
          <cell r="L552">
            <v>893</v>
          </cell>
        </row>
        <row r="553">
          <cell r="A553">
            <v>483239760</v>
          </cell>
          <cell r="B553">
            <v>483239</v>
          </cell>
          <cell r="C553">
            <v>483</v>
          </cell>
          <cell r="D553" t="str">
            <v>RISING TIDE</v>
          </cell>
          <cell r="E553">
            <v>239</v>
          </cell>
          <cell r="F553" t="str">
            <v>PLYMOUTH</v>
          </cell>
          <cell r="G553">
            <v>760</v>
          </cell>
          <cell r="H553" t="str">
            <v>SILVER LAKE</v>
          </cell>
          <cell r="I553">
            <v>106.56528551799758</v>
          </cell>
          <cell r="J553">
            <v>9562</v>
          </cell>
          <cell r="K553">
            <v>628</v>
          </cell>
          <cell r="L553">
            <v>893</v>
          </cell>
        </row>
        <row r="554">
          <cell r="A554">
            <v>484035023</v>
          </cell>
          <cell r="B554">
            <v>484035</v>
          </cell>
          <cell r="C554">
            <v>484</v>
          </cell>
          <cell r="D554" t="str">
            <v>ROXBURY PREPARATORY</v>
          </cell>
          <cell r="E554">
            <v>35</v>
          </cell>
          <cell r="F554" t="str">
            <v>BOSTON</v>
          </cell>
          <cell r="G554">
            <v>23</v>
          </cell>
          <cell r="H554" t="str">
            <v>BEDFORD</v>
          </cell>
          <cell r="I554">
            <v>151.19969437259527</v>
          </cell>
          <cell r="J554">
            <v>12282</v>
          </cell>
          <cell r="K554">
            <v>6288</v>
          </cell>
          <cell r="L554">
            <v>893</v>
          </cell>
        </row>
        <row r="555">
          <cell r="A555">
            <v>484035035</v>
          </cell>
          <cell r="B555">
            <v>484035</v>
          </cell>
          <cell r="C555">
            <v>484</v>
          </cell>
          <cell r="D555" t="str">
            <v>ROXBURY PREPARATORY</v>
          </cell>
          <cell r="E555">
            <v>35</v>
          </cell>
          <cell r="F555" t="str">
            <v>BOSTON</v>
          </cell>
          <cell r="G555">
            <v>35</v>
          </cell>
          <cell r="H555" t="str">
            <v>BOSTON</v>
          </cell>
          <cell r="I555">
            <v>122.98273473602652</v>
          </cell>
          <cell r="J555">
            <v>11459</v>
          </cell>
          <cell r="K555">
            <v>2634</v>
          </cell>
          <cell r="L555">
            <v>893</v>
          </cell>
        </row>
        <row r="556">
          <cell r="A556">
            <v>484035308</v>
          </cell>
          <cell r="B556">
            <v>484035</v>
          </cell>
          <cell r="C556">
            <v>484</v>
          </cell>
          <cell r="D556" t="str">
            <v>ROXBURY PREPARATORY</v>
          </cell>
          <cell r="E556">
            <v>35</v>
          </cell>
          <cell r="F556" t="str">
            <v>BOSTON</v>
          </cell>
          <cell r="G556">
            <v>308</v>
          </cell>
          <cell r="H556" t="str">
            <v>WALTHAM</v>
          </cell>
          <cell r="I556">
            <v>149.35968038706105</v>
          </cell>
          <cell r="J556">
            <v>11884</v>
          </cell>
          <cell r="K556">
            <v>5866</v>
          </cell>
          <cell r="L556">
            <v>893</v>
          </cell>
        </row>
        <row r="557">
          <cell r="A557">
            <v>484035336</v>
          </cell>
          <cell r="B557">
            <v>484035</v>
          </cell>
          <cell r="C557">
            <v>484</v>
          </cell>
          <cell r="D557" t="str">
            <v>ROXBURY PREPARATORY</v>
          </cell>
          <cell r="E557">
            <v>35</v>
          </cell>
          <cell r="F557" t="str">
            <v>BOSTON</v>
          </cell>
          <cell r="G557">
            <v>336</v>
          </cell>
          <cell r="H557" t="str">
            <v>WEYMOUTH</v>
          </cell>
          <cell r="I557">
            <v>102.05293237987487</v>
          </cell>
          <cell r="J557">
            <v>12282</v>
          </cell>
          <cell r="K557">
            <v>252</v>
          </cell>
          <cell r="L557">
            <v>893</v>
          </cell>
        </row>
        <row r="558">
          <cell r="A558">
            <v>485258030</v>
          </cell>
          <cell r="B558">
            <v>485258</v>
          </cell>
          <cell r="C558">
            <v>485</v>
          </cell>
          <cell r="D558" t="str">
            <v>SALEM ACADEMY</v>
          </cell>
          <cell r="E558">
            <v>258</v>
          </cell>
          <cell r="F558" t="str">
            <v>SALEM</v>
          </cell>
          <cell r="G558">
            <v>30</v>
          </cell>
          <cell r="H558" t="str">
            <v>BEVERLY</v>
          </cell>
          <cell r="I558">
            <v>117.67798120354416</v>
          </cell>
          <cell r="J558">
            <v>10156</v>
          </cell>
          <cell r="K558">
            <v>1795</v>
          </cell>
          <cell r="L558">
            <v>893</v>
          </cell>
        </row>
        <row r="559">
          <cell r="A559">
            <v>485258163</v>
          </cell>
          <cell r="B559">
            <v>485258</v>
          </cell>
          <cell r="C559">
            <v>485</v>
          </cell>
          <cell r="D559" t="str">
            <v>SALEM ACADEMY</v>
          </cell>
          <cell r="E559">
            <v>258</v>
          </cell>
          <cell r="F559" t="str">
            <v>SALEM</v>
          </cell>
          <cell r="G559">
            <v>163</v>
          </cell>
          <cell r="H559" t="str">
            <v>LYNN</v>
          </cell>
          <cell r="I559">
            <v>100</v>
          </cell>
          <cell r="J559">
            <v>10632</v>
          </cell>
          <cell r="K559">
            <v>0</v>
          </cell>
          <cell r="L559">
            <v>893</v>
          </cell>
        </row>
        <row r="560">
          <cell r="A560">
            <v>485258196</v>
          </cell>
          <cell r="B560">
            <v>485258</v>
          </cell>
          <cell r="C560">
            <v>485</v>
          </cell>
          <cell r="D560" t="str">
            <v>SALEM ACADEMY</v>
          </cell>
          <cell r="E560">
            <v>258</v>
          </cell>
          <cell r="F560" t="str">
            <v>SALEM</v>
          </cell>
          <cell r="G560">
            <v>196</v>
          </cell>
          <cell r="H560" t="str">
            <v>NAHANT</v>
          </cell>
          <cell r="I560">
            <v>127.05149002678735</v>
          </cell>
          <cell r="J560">
            <v>9465</v>
          </cell>
          <cell r="K560">
            <v>2560</v>
          </cell>
          <cell r="L560">
            <v>893</v>
          </cell>
        </row>
        <row r="561">
          <cell r="A561">
            <v>485258229</v>
          </cell>
          <cell r="B561">
            <v>485258</v>
          </cell>
          <cell r="C561">
            <v>485</v>
          </cell>
          <cell r="D561" t="str">
            <v>SALEM ACADEMY</v>
          </cell>
          <cell r="E561">
            <v>258</v>
          </cell>
          <cell r="F561" t="str">
            <v>SALEM</v>
          </cell>
          <cell r="G561">
            <v>229</v>
          </cell>
          <cell r="H561" t="str">
            <v>PEABODY</v>
          </cell>
          <cell r="I561">
            <v>106.96105894951151</v>
          </cell>
          <cell r="J561">
            <v>9271</v>
          </cell>
          <cell r="K561">
            <v>645</v>
          </cell>
          <cell r="L561">
            <v>893</v>
          </cell>
        </row>
        <row r="562">
          <cell r="A562">
            <v>485258248</v>
          </cell>
          <cell r="B562">
            <v>485258</v>
          </cell>
          <cell r="C562">
            <v>485</v>
          </cell>
          <cell r="D562" t="str">
            <v>SALEM ACADEMY</v>
          </cell>
          <cell r="E562">
            <v>258</v>
          </cell>
          <cell r="F562" t="str">
            <v>SALEM</v>
          </cell>
          <cell r="G562">
            <v>248</v>
          </cell>
          <cell r="H562" t="str">
            <v>REVERE</v>
          </cell>
          <cell r="I562">
            <v>106.73917932015627</v>
          </cell>
          <cell r="J562">
            <v>7776</v>
          </cell>
          <cell r="K562">
            <v>524</v>
          </cell>
          <cell r="L562">
            <v>893</v>
          </cell>
        </row>
        <row r="563">
          <cell r="A563">
            <v>485258258</v>
          </cell>
          <cell r="B563">
            <v>485258</v>
          </cell>
          <cell r="C563">
            <v>485</v>
          </cell>
          <cell r="D563" t="str">
            <v>SALEM ACADEMY</v>
          </cell>
          <cell r="E563">
            <v>258</v>
          </cell>
          <cell r="F563" t="str">
            <v>SALEM</v>
          </cell>
          <cell r="G563">
            <v>258</v>
          </cell>
          <cell r="H563" t="str">
            <v>SALEM</v>
          </cell>
          <cell r="I563">
            <v>124.8884356061865</v>
          </cell>
          <cell r="J563">
            <v>9904</v>
          </cell>
          <cell r="K563">
            <v>2465</v>
          </cell>
          <cell r="L563">
            <v>893</v>
          </cell>
        </row>
        <row r="564">
          <cell r="A564">
            <v>486348017</v>
          </cell>
          <cell r="B564">
            <v>486348</v>
          </cell>
          <cell r="C564">
            <v>486</v>
          </cell>
          <cell r="D564" t="str">
            <v>SEVEN HILLS</v>
          </cell>
          <cell r="E564">
            <v>348</v>
          </cell>
          <cell r="F564" t="str">
            <v>WORCESTER</v>
          </cell>
          <cell r="G564">
            <v>17</v>
          </cell>
          <cell r="H564" t="str">
            <v>AUBURN</v>
          </cell>
          <cell r="I564">
            <v>120.47405083427374</v>
          </cell>
          <cell r="J564">
            <v>8150</v>
          </cell>
          <cell r="K564">
            <v>1669</v>
          </cell>
          <cell r="L564">
            <v>893</v>
          </cell>
        </row>
        <row r="565">
          <cell r="A565">
            <v>486348097</v>
          </cell>
          <cell r="B565">
            <v>486348</v>
          </cell>
          <cell r="C565">
            <v>486</v>
          </cell>
          <cell r="D565" t="str">
            <v>SEVEN HILLS</v>
          </cell>
          <cell r="E565">
            <v>348</v>
          </cell>
          <cell r="F565" t="str">
            <v>WORCESTER</v>
          </cell>
          <cell r="G565">
            <v>97</v>
          </cell>
          <cell r="H565" t="str">
            <v>FITCHBURG</v>
          </cell>
          <cell r="I565">
            <v>100</v>
          </cell>
          <cell r="J565">
            <v>10102</v>
          </cell>
          <cell r="K565">
            <v>0</v>
          </cell>
          <cell r="L565">
            <v>893</v>
          </cell>
        </row>
        <row r="566">
          <cell r="A566">
            <v>486348110</v>
          </cell>
          <cell r="B566">
            <v>486348</v>
          </cell>
          <cell r="C566">
            <v>486</v>
          </cell>
          <cell r="D566" t="str">
            <v>SEVEN HILLS</v>
          </cell>
          <cell r="E566">
            <v>348</v>
          </cell>
          <cell r="F566" t="str">
            <v>WORCESTER</v>
          </cell>
          <cell r="G566">
            <v>110</v>
          </cell>
          <cell r="H566" t="str">
            <v>GRAFTON</v>
          </cell>
          <cell r="I566">
            <v>105.61433702265536</v>
          </cell>
          <cell r="J566">
            <v>10816</v>
          </cell>
          <cell r="K566">
            <v>607</v>
          </cell>
          <cell r="L566">
            <v>893</v>
          </cell>
        </row>
        <row r="567">
          <cell r="A567">
            <v>486348151</v>
          </cell>
          <cell r="B567">
            <v>486348</v>
          </cell>
          <cell r="C567">
            <v>486</v>
          </cell>
          <cell r="D567" t="str">
            <v>SEVEN HILLS</v>
          </cell>
          <cell r="E567">
            <v>348</v>
          </cell>
          <cell r="F567" t="str">
            <v>WORCESTER</v>
          </cell>
          <cell r="G567">
            <v>151</v>
          </cell>
          <cell r="H567" t="str">
            <v>LEICESTER</v>
          </cell>
          <cell r="I567">
            <v>104.5347640290728</v>
          </cell>
          <cell r="J567">
            <v>8107</v>
          </cell>
          <cell r="K567">
            <v>368</v>
          </cell>
          <cell r="L567">
            <v>893</v>
          </cell>
        </row>
        <row r="568">
          <cell r="A568">
            <v>486348271</v>
          </cell>
          <cell r="B568">
            <v>486348</v>
          </cell>
          <cell r="C568">
            <v>486</v>
          </cell>
          <cell r="D568" t="str">
            <v>SEVEN HILLS</v>
          </cell>
          <cell r="E568">
            <v>348</v>
          </cell>
          <cell r="F568" t="str">
            <v>WORCESTER</v>
          </cell>
          <cell r="G568">
            <v>271</v>
          </cell>
          <cell r="H568" t="str">
            <v>SHREWSBURY</v>
          </cell>
          <cell r="I568">
            <v>108.20884999013272</v>
          </cell>
          <cell r="J568">
            <v>8150</v>
          </cell>
          <cell r="K568">
            <v>669</v>
          </cell>
          <cell r="L568">
            <v>893</v>
          </cell>
        </row>
        <row r="569">
          <cell r="A569">
            <v>486348316</v>
          </cell>
          <cell r="B569">
            <v>486348</v>
          </cell>
          <cell r="C569">
            <v>486</v>
          </cell>
          <cell r="D569" t="str">
            <v>SEVEN HILLS</v>
          </cell>
          <cell r="E569">
            <v>348</v>
          </cell>
          <cell r="F569" t="str">
            <v>WORCESTER</v>
          </cell>
          <cell r="G569">
            <v>316</v>
          </cell>
          <cell r="H569" t="str">
            <v>WEBSTER</v>
          </cell>
          <cell r="I569">
            <v>104.26206424543147</v>
          </cell>
          <cell r="J569">
            <v>8107</v>
          </cell>
          <cell r="K569">
            <v>346</v>
          </cell>
          <cell r="L569">
            <v>893</v>
          </cell>
        </row>
        <row r="570">
          <cell r="A570">
            <v>486348322</v>
          </cell>
          <cell r="B570">
            <v>486348</v>
          </cell>
          <cell r="C570">
            <v>486</v>
          </cell>
          <cell r="D570" t="str">
            <v>SEVEN HILLS</v>
          </cell>
          <cell r="E570">
            <v>348</v>
          </cell>
          <cell r="F570" t="str">
            <v>WORCESTER</v>
          </cell>
          <cell r="G570">
            <v>322</v>
          </cell>
          <cell r="H570" t="str">
            <v>WEST BOYLSTON</v>
          </cell>
          <cell r="I570">
            <v>136.2610057720911</v>
          </cell>
          <cell r="J570">
            <v>11573</v>
          </cell>
          <cell r="K570">
            <v>4196</v>
          </cell>
          <cell r="L570">
            <v>893</v>
          </cell>
        </row>
        <row r="571">
          <cell r="A571">
            <v>486348348</v>
          </cell>
          <cell r="B571">
            <v>486348</v>
          </cell>
          <cell r="C571">
            <v>486</v>
          </cell>
          <cell r="D571" t="str">
            <v>SEVEN HILLS</v>
          </cell>
          <cell r="E571">
            <v>348</v>
          </cell>
          <cell r="F571" t="str">
            <v>WORCESTER</v>
          </cell>
          <cell r="G571">
            <v>348</v>
          </cell>
          <cell r="H571" t="str">
            <v>WORCESTER</v>
          </cell>
          <cell r="I571">
            <v>100</v>
          </cell>
          <cell r="J571">
            <v>11378</v>
          </cell>
          <cell r="K571">
            <v>0</v>
          </cell>
          <cell r="L571">
            <v>893</v>
          </cell>
        </row>
        <row r="572">
          <cell r="A572">
            <v>486348753</v>
          </cell>
          <cell r="B572">
            <v>486348</v>
          </cell>
          <cell r="C572">
            <v>486</v>
          </cell>
          <cell r="D572" t="str">
            <v>SEVEN HILLS</v>
          </cell>
          <cell r="E572">
            <v>348</v>
          </cell>
          <cell r="F572" t="str">
            <v>WORCESTER</v>
          </cell>
          <cell r="G572">
            <v>753</v>
          </cell>
          <cell r="H572" t="str">
            <v>QUABBIN</v>
          </cell>
          <cell r="I572">
            <v>123.53797999127141</v>
          </cell>
          <cell r="J572">
            <v>8150</v>
          </cell>
          <cell r="K572">
            <v>1918</v>
          </cell>
          <cell r="L572">
            <v>893</v>
          </cell>
        </row>
        <row r="573">
          <cell r="A573">
            <v>486348767</v>
          </cell>
          <cell r="B573">
            <v>486348</v>
          </cell>
          <cell r="C573">
            <v>486</v>
          </cell>
          <cell r="D573" t="str">
            <v>SEVEN HILLS</v>
          </cell>
          <cell r="E573">
            <v>348</v>
          </cell>
          <cell r="F573" t="str">
            <v>WORCESTER</v>
          </cell>
          <cell r="G573">
            <v>767</v>
          </cell>
          <cell r="H573" t="str">
            <v>SPENCER EAST BROOKFIELD</v>
          </cell>
          <cell r="I573">
            <v>107.441440647231</v>
          </cell>
          <cell r="J573">
            <v>7963</v>
          </cell>
          <cell r="K573">
            <v>593</v>
          </cell>
          <cell r="L573">
            <v>893</v>
          </cell>
        </row>
        <row r="574">
          <cell r="A574">
            <v>487049010</v>
          </cell>
          <cell r="B574">
            <v>487049</v>
          </cell>
          <cell r="C574">
            <v>487</v>
          </cell>
          <cell r="D574" t="str">
            <v>PROSPECT HILL ACADEMY</v>
          </cell>
          <cell r="E574">
            <v>49</v>
          </cell>
          <cell r="F574" t="str">
            <v>CAMBRIDGE</v>
          </cell>
          <cell r="G574">
            <v>10</v>
          </cell>
          <cell r="H574" t="str">
            <v>ARLINGTON</v>
          </cell>
          <cell r="I574">
            <v>123.25010531099136</v>
          </cell>
          <cell r="J574">
            <v>10150</v>
          </cell>
          <cell r="K574">
            <v>2360</v>
          </cell>
          <cell r="L574">
            <v>893</v>
          </cell>
        </row>
        <row r="575">
          <cell r="A575">
            <v>487049031</v>
          </cell>
          <cell r="B575">
            <v>487049</v>
          </cell>
          <cell r="C575">
            <v>487</v>
          </cell>
          <cell r="D575" t="str">
            <v>PROSPECT HILL ACADEMY</v>
          </cell>
          <cell r="E575">
            <v>49</v>
          </cell>
          <cell r="F575" t="str">
            <v>CAMBRIDGE</v>
          </cell>
          <cell r="G575">
            <v>31</v>
          </cell>
          <cell r="H575" t="str">
            <v>BILLERICA</v>
          </cell>
          <cell r="I575">
            <v>131.89272577390918</v>
          </cell>
          <cell r="J575">
            <v>10150</v>
          </cell>
          <cell r="K575">
            <v>3237</v>
          </cell>
          <cell r="L575">
            <v>893</v>
          </cell>
        </row>
        <row r="576">
          <cell r="A576">
            <v>487049035</v>
          </cell>
          <cell r="B576">
            <v>487049</v>
          </cell>
          <cell r="C576">
            <v>487</v>
          </cell>
          <cell r="D576" t="str">
            <v>PROSPECT HILL ACADEMY</v>
          </cell>
          <cell r="E576">
            <v>49</v>
          </cell>
          <cell r="F576" t="str">
            <v>CAMBRIDGE</v>
          </cell>
          <cell r="G576">
            <v>35</v>
          </cell>
          <cell r="H576" t="str">
            <v>BOSTON</v>
          </cell>
          <cell r="I576">
            <v>122.98273473602652</v>
          </cell>
          <cell r="J576">
            <v>11200</v>
          </cell>
          <cell r="K576">
            <v>2574</v>
          </cell>
          <cell r="L576">
            <v>893</v>
          </cell>
        </row>
        <row r="577">
          <cell r="A577">
            <v>487049044</v>
          </cell>
          <cell r="B577">
            <v>487049</v>
          </cell>
          <cell r="C577">
            <v>487</v>
          </cell>
          <cell r="D577" t="str">
            <v>PROSPECT HILL ACADEMY</v>
          </cell>
          <cell r="E577">
            <v>49</v>
          </cell>
          <cell r="F577" t="str">
            <v>CAMBRIDGE</v>
          </cell>
          <cell r="G577">
            <v>44</v>
          </cell>
          <cell r="H577" t="str">
            <v>BROCKTON</v>
          </cell>
          <cell r="I577">
            <v>102.23073205016901</v>
          </cell>
          <cell r="J577">
            <v>13132</v>
          </cell>
          <cell r="K577">
            <v>293</v>
          </cell>
          <cell r="L577">
            <v>893</v>
          </cell>
        </row>
        <row r="578">
          <cell r="A578">
            <v>487049049</v>
          </cell>
          <cell r="B578">
            <v>487049</v>
          </cell>
          <cell r="C578">
            <v>487</v>
          </cell>
          <cell r="D578" t="str">
            <v>PROSPECT HILL ACADEMY</v>
          </cell>
          <cell r="E578">
            <v>49</v>
          </cell>
          <cell r="F578" t="str">
            <v>CAMBRIDGE</v>
          </cell>
          <cell r="G578">
            <v>49</v>
          </cell>
          <cell r="H578" t="str">
            <v>CAMBRIDGE</v>
          </cell>
          <cell r="I578">
            <v>217.0424834033962</v>
          </cell>
          <cell r="J578">
            <v>11272</v>
          </cell>
          <cell r="K578">
            <v>13193</v>
          </cell>
          <cell r="L578">
            <v>893</v>
          </cell>
        </row>
        <row r="579">
          <cell r="A579">
            <v>487049057</v>
          </cell>
          <cell r="B579">
            <v>487049</v>
          </cell>
          <cell r="C579">
            <v>487</v>
          </cell>
          <cell r="D579" t="str">
            <v>PROSPECT HILL ACADEMY</v>
          </cell>
          <cell r="E579">
            <v>49</v>
          </cell>
          <cell r="F579" t="str">
            <v>CAMBRIDGE</v>
          </cell>
          <cell r="G579">
            <v>57</v>
          </cell>
          <cell r="H579" t="str">
            <v>CHELSEA</v>
          </cell>
          <cell r="I579">
            <v>101.82435678167916</v>
          </cell>
          <cell r="J579">
            <v>11090</v>
          </cell>
          <cell r="K579">
            <v>202</v>
          </cell>
          <cell r="L579">
            <v>893</v>
          </cell>
        </row>
        <row r="580">
          <cell r="A580">
            <v>487049093</v>
          </cell>
          <cell r="B580">
            <v>487049</v>
          </cell>
          <cell r="C580">
            <v>487</v>
          </cell>
          <cell r="D580" t="str">
            <v>PROSPECT HILL ACADEMY</v>
          </cell>
          <cell r="E580">
            <v>49</v>
          </cell>
          <cell r="F580" t="str">
            <v>CAMBRIDGE</v>
          </cell>
          <cell r="G580">
            <v>93</v>
          </cell>
          <cell r="H580" t="str">
            <v>EVERETT</v>
          </cell>
          <cell r="I580">
            <v>101.9123161552393</v>
          </cell>
          <cell r="J580">
            <v>11857</v>
          </cell>
          <cell r="K580">
            <v>227</v>
          </cell>
          <cell r="L580">
            <v>893</v>
          </cell>
        </row>
        <row r="581">
          <cell r="A581">
            <v>487049128</v>
          </cell>
          <cell r="B581">
            <v>487049</v>
          </cell>
          <cell r="C581">
            <v>487</v>
          </cell>
          <cell r="D581" t="str">
            <v>PROSPECT HILL ACADEMY</v>
          </cell>
          <cell r="E581">
            <v>49</v>
          </cell>
          <cell r="F581" t="str">
            <v>CAMBRIDGE</v>
          </cell>
          <cell r="G581">
            <v>128</v>
          </cell>
          <cell r="H581" t="str">
            <v>HAVERHILL</v>
          </cell>
          <cell r="I581">
            <v>101.42591594553832</v>
          </cell>
          <cell r="J581">
            <v>10150</v>
          </cell>
          <cell r="K581">
            <v>145</v>
          </cell>
          <cell r="L581">
            <v>893</v>
          </cell>
        </row>
        <row r="582">
          <cell r="A582">
            <v>487049149</v>
          </cell>
          <cell r="B582">
            <v>487049</v>
          </cell>
          <cell r="C582">
            <v>487</v>
          </cell>
          <cell r="D582" t="str">
            <v>PROSPECT HILL ACADEMY</v>
          </cell>
          <cell r="E582">
            <v>49</v>
          </cell>
          <cell r="F582" t="str">
            <v>CAMBRIDGE</v>
          </cell>
          <cell r="G582">
            <v>149</v>
          </cell>
          <cell r="H582" t="str">
            <v>LAWRENCE</v>
          </cell>
          <cell r="I582">
            <v>101.1634699698095</v>
          </cell>
          <cell r="J582">
            <v>10150</v>
          </cell>
          <cell r="K582">
            <v>118</v>
          </cell>
          <cell r="L582">
            <v>893</v>
          </cell>
        </row>
        <row r="583">
          <cell r="A583">
            <v>487049153</v>
          </cell>
          <cell r="B583">
            <v>487049</v>
          </cell>
          <cell r="C583">
            <v>487</v>
          </cell>
          <cell r="D583" t="str">
            <v>PROSPECT HILL ACADEMY</v>
          </cell>
          <cell r="E583">
            <v>49</v>
          </cell>
          <cell r="F583" t="str">
            <v>CAMBRIDGE</v>
          </cell>
          <cell r="G583">
            <v>153</v>
          </cell>
          <cell r="H583" t="str">
            <v>LEOMINSTER</v>
          </cell>
          <cell r="I583">
            <v>101.25729248060833</v>
          </cell>
          <cell r="J583">
            <v>11089</v>
          </cell>
          <cell r="K583">
            <v>139</v>
          </cell>
          <cell r="L583">
            <v>893</v>
          </cell>
        </row>
        <row r="584">
          <cell r="A584">
            <v>487049163</v>
          </cell>
          <cell r="B584">
            <v>487049</v>
          </cell>
          <cell r="C584">
            <v>487</v>
          </cell>
          <cell r="D584" t="str">
            <v>PROSPECT HILL ACADEMY</v>
          </cell>
          <cell r="E584">
            <v>49</v>
          </cell>
          <cell r="F584" t="str">
            <v>CAMBRIDGE</v>
          </cell>
          <cell r="G584">
            <v>163</v>
          </cell>
          <cell r="H584" t="str">
            <v>LYNN</v>
          </cell>
          <cell r="I584">
            <v>100</v>
          </cell>
          <cell r="J584">
            <v>10759</v>
          </cell>
          <cell r="K584">
            <v>0</v>
          </cell>
          <cell r="L584">
            <v>893</v>
          </cell>
        </row>
        <row r="585">
          <cell r="A585">
            <v>487049165</v>
          </cell>
          <cell r="B585">
            <v>487049</v>
          </cell>
          <cell r="C585">
            <v>487</v>
          </cell>
          <cell r="D585" t="str">
            <v>PROSPECT HILL ACADEMY</v>
          </cell>
          <cell r="E585">
            <v>49</v>
          </cell>
          <cell r="F585" t="str">
            <v>CAMBRIDGE</v>
          </cell>
          <cell r="G585">
            <v>165</v>
          </cell>
          <cell r="H585" t="str">
            <v>MALDEN</v>
          </cell>
          <cell r="I585">
            <v>101.60157069070341</v>
          </cell>
          <cell r="J585">
            <v>11195</v>
          </cell>
          <cell r="K585">
            <v>179</v>
          </cell>
          <cell r="L585">
            <v>893</v>
          </cell>
        </row>
        <row r="586">
          <cell r="A586">
            <v>487049176</v>
          </cell>
          <cell r="B586">
            <v>487049</v>
          </cell>
          <cell r="C586">
            <v>487</v>
          </cell>
          <cell r="D586" t="str">
            <v>PROSPECT HILL ACADEMY</v>
          </cell>
          <cell r="E586">
            <v>49</v>
          </cell>
          <cell r="F586" t="str">
            <v>CAMBRIDGE</v>
          </cell>
          <cell r="G586">
            <v>176</v>
          </cell>
          <cell r="H586" t="str">
            <v>MEDFORD</v>
          </cell>
          <cell r="I586">
            <v>120.98157604189572</v>
          </cell>
          <cell r="J586">
            <v>11067</v>
          </cell>
          <cell r="K586">
            <v>2322</v>
          </cell>
          <cell r="L586">
            <v>893</v>
          </cell>
        </row>
        <row r="587">
          <cell r="A587">
            <v>487049181</v>
          </cell>
          <cell r="B587">
            <v>487049</v>
          </cell>
          <cell r="C587">
            <v>487</v>
          </cell>
          <cell r="D587" t="str">
            <v>PROSPECT HILL ACADEMY</v>
          </cell>
          <cell r="E587">
            <v>49</v>
          </cell>
          <cell r="F587" t="str">
            <v>CAMBRIDGE</v>
          </cell>
          <cell r="G587">
            <v>181</v>
          </cell>
          <cell r="H587" t="str">
            <v>METHUEN</v>
          </cell>
          <cell r="I587">
            <v>102.78753829371034</v>
          </cell>
          <cell r="J587">
            <v>13132</v>
          </cell>
          <cell r="K587">
            <v>366</v>
          </cell>
          <cell r="L587">
            <v>893</v>
          </cell>
        </row>
        <row r="588">
          <cell r="A588">
            <v>487049244</v>
          </cell>
          <cell r="B588">
            <v>487049</v>
          </cell>
          <cell r="C588">
            <v>487</v>
          </cell>
          <cell r="D588" t="str">
            <v>PROSPECT HILL ACADEMY</v>
          </cell>
          <cell r="E588">
            <v>49</v>
          </cell>
          <cell r="F588" t="str">
            <v>CAMBRIDGE</v>
          </cell>
          <cell r="G588">
            <v>244</v>
          </cell>
          <cell r="H588" t="str">
            <v>RANDOLPH</v>
          </cell>
          <cell r="I588">
            <v>131.29012796479407</v>
          </cell>
          <cell r="J588">
            <v>11612</v>
          </cell>
          <cell r="K588">
            <v>3633</v>
          </cell>
          <cell r="L588">
            <v>893</v>
          </cell>
        </row>
        <row r="589">
          <cell r="A589">
            <v>487049248</v>
          </cell>
          <cell r="B589">
            <v>487049</v>
          </cell>
          <cell r="C589">
            <v>487</v>
          </cell>
          <cell r="D589" t="str">
            <v>PROSPECT HILL ACADEMY</v>
          </cell>
          <cell r="E589">
            <v>49</v>
          </cell>
          <cell r="F589" t="str">
            <v>CAMBRIDGE</v>
          </cell>
          <cell r="G589">
            <v>248</v>
          </cell>
          <cell r="H589" t="str">
            <v>REVERE</v>
          </cell>
          <cell r="I589">
            <v>106.73917932015627</v>
          </cell>
          <cell r="J589">
            <v>10874</v>
          </cell>
          <cell r="K589">
            <v>733</v>
          </cell>
          <cell r="L589">
            <v>893</v>
          </cell>
        </row>
        <row r="590">
          <cell r="A590">
            <v>487049262</v>
          </cell>
          <cell r="B590">
            <v>487049</v>
          </cell>
          <cell r="C590">
            <v>487</v>
          </cell>
          <cell r="D590" t="str">
            <v>PROSPECT HILL ACADEMY</v>
          </cell>
          <cell r="E590">
            <v>49</v>
          </cell>
          <cell r="F590" t="str">
            <v>CAMBRIDGE</v>
          </cell>
          <cell r="G590">
            <v>262</v>
          </cell>
          <cell r="H590" t="str">
            <v>SAUGUS</v>
          </cell>
          <cell r="I590">
            <v>129.9789538606957</v>
          </cell>
          <cell r="J590">
            <v>9900</v>
          </cell>
          <cell r="K590">
            <v>2968</v>
          </cell>
          <cell r="L590">
            <v>893</v>
          </cell>
        </row>
        <row r="591">
          <cell r="A591">
            <v>487049274</v>
          </cell>
          <cell r="B591">
            <v>487049</v>
          </cell>
          <cell r="C591">
            <v>487</v>
          </cell>
          <cell r="D591" t="str">
            <v>PROSPECT HILL ACADEMY</v>
          </cell>
          <cell r="E591">
            <v>49</v>
          </cell>
          <cell r="F591" t="str">
            <v>CAMBRIDGE</v>
          </cell>
          <cell r="G591">
            <v>274</v>
          </cell>
          <cell r="H591" t="str">
            <v>SOMERVILLE</v>
          </cell>
          <cell r="I591">
            <v>126.98059859810604</v>
          </cell>
          <cell r="J591">
            <v>11010</v>
          </cell>
          <cell r="K591">
            <v>2971</v>
          </cell>
          <cell r="L591">
            <v>893</v>
          </cell>
        </row>
        <row r="592">
          <cell r="A592">
            <v>487049284</v>
          </cell>
          <cell r="B592">
            <v>487049</v>
          </cell>
          <cell r="C592">
            <v>487</v>
          </cell>
          <cell r="D592" t="str">
            <v>PROSPECT HILL ACADEMY</v>
          </cell>
          <cell r="E592">
            <v>49</v>
          </cell>
          <cell r="F592" t="str">
            <v>CAMBRIDGE</v>
          </cell>
          <cell r="G592">
            <v>284</v>
          </cell>
          <cell r="H592" t="str">
            <v>STONEHAM</v>
          </cell>
          <cell r="I592">
            <v>129.08058170821829</v>
          </cell>
          <cell r="J592">
            <v>10171</v>
          </cell>
          <cell r="K592">
            <v>2958</v>
          </cell>
          <cell r="L592">
            <v>893</v>
          </cell>
        </row>
        <row r="593">
          <cell r="A593">
            <v>487049285</v>
          </cell>
          <cell r="B593">
            <v>487049</v>
          </cell>
          <cell r="C593">
            <v>487</v>
          </cell>
          <cell r="D593" t="str">
            <v>PROSPECT HILL ACADEMY</v>
          </cell>
          <cell r="E593">
            <v>49</v>
          </cell>
          <cell r="F593" t="str">
            <v>CAMBRIDGE</v>
          </cell>
          <cell r="G593">
            <v>285</v>
          </cell>
          <cell r="H593" t="str">
            <v>STOUGHTON</v>
          </cell>
          <cell r="I593">
            <v>116.50024535993575</v>
          </cell>
          <cell r="J593">
            <v>10150</v>
          </cell>
          <cell r="K593">
            <v>1675</v>
          </cell>
          <cell r="L593">
            <v>893</v>
          </cell>
        </row>
        <row r="594">
          <cell r="A594">
            <v>487049295</v>
          </cell>
          <cell r="B594">
            <v>487049</v>
          </cell>
          <cell r="C594">
            <v>487</v>
          </cell>
          <cell r="D594" t="str">
            <v>PROSPECT HILL ACADEMY</v>
          </cell>
          <cell r="E594">
            <v>49</v>
          </cell>
          <cell r="F594" t="str">
            <v>CAMBRIDGE</v>
          </cell>
          <cell r="G594">
            <v>295</v>
          </cell>
          <cell r="H594" t="str">
            <v>TEWKSBURY</v>
          </cell>
          <cell r="I594">
            <v>126.02267955757027</v>
          </cell>
          <cell r="J594">
            <v>10150</v>
          </cell>
          <cell r="K594">
            <v>2641</v>
          </cell>
          <cell r="L594">
            <v>893</v>
          </cell>
        </row>
        <row r="595">
          <cell r="A595">
            <v>487049308</v>
          </cell>
          <cell r="B595">
            <v>487049</v>
          </cell>
          <cell r="C595">
            <v>487</v>
          </cell>
          <cell r="D595" t="str">
            <v>PROSPECT HILL ACADEMY</v>
          </cell>
          <cell r="E595">
            <v>49</v>
          </cell>
          <cell r="F595" t="str">
            <v>CAMBRIDGE</v>
          </cell>
          <cell r="G595">
            <v>308</v>
          </cell>
          <cell r="H595" t="str">
            <v>WALTHAM</v>
          </cell>
          <cell r="I595">
            <v>149.35968038706105</v>
          </cell>
          <cell r="J595">
            <v>9242</v>
          </cell>
          <cell r="K595">
            <v>4562</v>
          </cell>
          <cell r="L595">
            <v>893</v>
          </cell>
        </row>
        <row r="596">
          <cell r="A596">
            <v>487049314</v>
          </cell>
          <cell r="B596">
            <v>487049</v>
          </cell>
          <cell r="C596">
            <v>487</v>
          </cell>
          <cell r="D596" t="str">
            <v>PROSPECT HILL ACADEMY</v>
          </cell>
          <cell r="E596">
            <v>49</v>
          </cell>
          <cell r="F596" t="str">
            <v>CAMBRIDGE</v>
          </cell>
          <cell r="G596">
            <v>314</v>
          </cell>
          <cell r="H596" t="str">
            <v>WATERTOWN</v>
          </cell>
          <cell r="I596">
            <v>143.21132214711548</v>
          </cell>
          <cell r="J596">
            <v>12028</v>
          </cell>
          <cell r="K596">
            <v>5197</v>
          </cell>
          <cell r="L596">
            <v>893</v>
          </cell>
        </row>
        <row r="597">
          <cell r="A597">
            <v>487049336</v>
          </cell>
          <cell r="B597">
            <v>487049</v>
          </cell>
          <cell r="C597">
            <v>487</v>
          </cell>
          <cell r="D597" t="str">
            <v>PROSPECT HILL ACADEMY</v>
          </cell>
          <cell r="E597">
            <v>49</v>
          </cell>
          <cell r="F597" t="str">
            <v>CAMBRIDGE</v>
          </cell>
          <cell r="G597">
            <v>336</v>
          </cell>
          <cell r="H597" t="str">
            <v>WEYMOUTH</v>
          </cell>
          <cell r="I597">
            <v>102.05293237987487</v>
          </cell>
          <cell r="J597">
            <v>8335</v>
          </cell>
          <cell r="K597">
            <v>171</v>
          </cell>
          <cell r="L597">
            <v>893</v>
          </cell>
        </row>
        <row r="598">
          <cell r="A598">
            <v>487049346</v>
          </cell>
          <cell r="B598">
            <v>487049</v>
          </cell>
          <cell r="C598">
            <v>487</v>
          </cell>
          <cell r="D598" t="str">
            <v>PROSPECT HILL ACADEMY</v>
          </cell>
          <cell r="E598">
            <v>49</v>
          </cell>
          <cell r="F598" t="str">
            <v>CAMBRIDGE</v>
          </cell>
          <cell r="G598">
            <v>346</v>
          </cell>
          <cell r="H598" t="str">
            <v>WINTHROP</v>
          </cell>
          <cell r="I598">
            <v>119.77297683028209</v>
          </cell>
          <cell r="J598">
            <v>10150</v>
          </cell>
          <cell r="K598">
            <v>2007</v>
          </cell>
          <cell r="L598">
            <v>893</v>
          </cell>
        </row>
        <row r="599">
          <cell r="A599">
            <v>487049347</v>
          </cell>
          <cell r="B599">
            <v>487049</v>
          </cell>
          <cell r="C599">
            <v>487</v>
          </cell>
          <cell r="D599" t="str">
            <v>PROSPECT HILL ACADEMY</v>
          </cell>
          <cell r="E599">
            <v>49</v>
          </cell>
          <cell r="F599" t="str">
            <v>CAMBRIDGE</v>
          </cell>
          <cell r="G599">
            <v>347</v>
          </cell>
          <cell r="H599" t="str">
            <v>WOBURN</v>
          </cell>
          <cell r="I599">
            <v>131.71477074762223</v>
          </cell>
          <cell r="J599">
            <v>13132</v>
          </cell>
          <cell r="K599">
            <v>4165</v>
          </cell>
          <cell r="L599">
            <v>893</v>
          </cell>
        </row>
        <row r="600">
          <cell r="A600">
            <v>487274010</v>
          </cell>
          <cell r="B600">
            <v>487274</v>
          </cell>
          <cell r="C600">
            <v>487</v>
          </cell>
          <cell r="D600" t="str">
            <v>PROSPECT HILL ACADEMY</v>
          </cell>
          <cell r="E600">
            <v>274</v>
          </cell>
          <cell r="F600" t="str">
            <v>SOMERVILLE</v>
          </cell>
          <cell r="G600">
            <v>10</v>
          </cell>
          <cell r="H600" t="str">
            <v>ARLINGTON</v>
          </cell>
          <cell r="I600">
            <v>123.25010531099136</v>
          </cell>
          <cell r="J600">
            <v>10984</v>
          </cell>
          <cell r="K600">
            <v>2554</v>
          </cell>
          <cell r="L600">
            <v>893</v>
          </cell>
        </row>
        <row r="601">
          <cell r="A601">
            <v>487274031</v>
          </cell>
          <cell r="B601">
            <v>487274</v>
          </cell>
          <cell r="C601">
            <v>487</v>
          </cell>
          <cell r="D601" t="str">
            <v>PROSPECT HILL ACADEMY</v>
          </cell>
          <cell r="E601">
            <v>274</v>
          </cell>
          <cell r="F601" t="str">
            <v>SOMERVILLE</v>
          </cell>
          <cell r="G601">
            <v>31</v>
          </cell>
          <cell r="H601" t="str">
            <v>BILLERICA</v>
          </cell>
          <cell r="I601">
            <v>131.89272577390918</v>
          </cell>
          <cell r="J601">
            <v>11862</v>
          </cell>
          <cell r="K601">
            <v>3783</v>
          </cell>
          <cell r="L601">
            <v>893</v>
          </cell>
        </row>
        <row r="602">
          <cell r="A602">
            <v>487274035</v>
          </cell>
          <cell r="B602">
            <v>487274</v>
          </cell>
          <cell r="C602">
            <v>487</v>
          </cell>
          <cell r="D602" t="str">
            <v>PROSPECT HILL ACADEMY</v>
          </cell>
          <cell r="E602">
            <v>274</v>
          </cell>
          <cell r="F602" t="str">
            <v>SOMERVILLE</v>
          </cell>
          <cell r="G602">
            <v>35</v>
          </cell>
          <cell r="H602" t="str">
            <v>BOSTON</v>
          </cell>
          <cell r="I602">
            <v>122.98273473602652</v>
          </cell>
          <cell r="J602">
            <v>10809</v>
          </cell>
          <cell r="K602">
            <v>2484</v>
          </cell>
          <cell r="L602">
            <v>893</v>
          </cell>
        </row>
        <row r="603">
          <cell r="A603">
            <v>487274044</v>
          </cell>
          <cell r="B603">
            <v>487274</v>
          </cell>
          <cell r="C603">
            <v>487</v>
          </cell>
          <cell r="D603" t="str">
            <v>PROSPECT HILL ACADEMY</v>
          </cell>
          <cell r="E603">
            <v>274</v>
          </cell>
          <cell r="F603" t="str">
            <v>SOMERVILLE</v>
          </cell>
          <cell r="G603">
            <v>44</v>
          </cell>
          <cell r="H603" t="str">
            <v>BROCKTON</v>
          </cell>
          <cell r="I603">
            <v>102.23073205016901</v>
          </cell>
          <cell r="J603">
            <v>11862</v>
          </cell>
          <cell r="K603">
            <v>265</v>
          </cell>
          <cell r="L603">
            <v>893</v>
          </cell>
        </row>
        <row r="604">
          <cell r="A604">
            <v>487274048</v>
          </cell>
          <cell r="B604">
            <v>487274</v>
          </cell>
          <cell r="C604">
            <v>487</v>
          </cell>
          <cell r="D604" t="str">
            <v>PROSPECT HILL ACADEMY</v>
          </cell>
          <cell r="E604">
            <v>274</v>
          </cell>
          <cell r="F604" t="str">
            <v>SOMERVILLE</v>
          </cell>
          <cell r="G604">
            <v>48</v>
          </cell>
          <cell r="H604" t="str">
            <v>BURLINGTON</v>
          </cell>
          <cell r="I604">
            <v>154.56764212380955</v>
          </cell>
          <cell r="J604">
            <v>13865</v>
          </cell>
          <cell r="K604">
            <v>7566</v>
          </cell>
          <cell r="L604">
            <v>893</v>
          </cell>
        </row>
        <row r="605">
          <cell r="A605">
            <v>487274049</v>
          </cell>
          <cell r="B605">
            <v>487274</v>
          </cell>
          <cell r="C605">
            <v>487</v>
          </cell>
          <cell r="D605" t="str">
            <v>PROSPECT HILL ACADEMY</v>
          </cell>
          <cell r="E605">
            <v>274</v>
          </cell>
          <cell r="F605" t="str">
            <v>SOMERVILLE</v>
          </cell>
          <cell r="G605">
            <v>49</v>
          </cell>
          <cell r="H605" t="str">
            <v>CAMBRIDGE</v>
          </cell>
          <cell r="I605">
            <v>217.0424834033962</v>
          </cell>
          <cell r="J605">
            <v>11204</v>
          </cell>
          <cell r="K605">
            <v>13113</v>
          </cell>
          <cell r="L605">
            <v>893</v>
          </cell>
        </row>
        <row r="606">
          <cell r="A606">
            <v>487274057</v>
          </cell>
          <cell r="B606">
            <v>487274</v>
          </cell>
          <cell r="C606">
            <v>487</v>
          </cell>
          <cell r="D606" t="str">
            <v>PROSPECT HILL ACADEMY</v>
          </cell>
          <cell r="E606">
            <v>274</v>
          </cell>
          <cell r="F606" t="str">
            <v>SOMERVILLE</v>
          </cell>
          <cell r="G606">
            <v>57</v>
          </cell>
          <cell r="H606" t="str">
            <v>CHELSEA</v>
          </cell>
          <cell r="I606">
            <v>101.82435678167916</v>
          </cell>
          <cell r="J606">
            <v>10628</v>
          </cell>
          <cell r="K606">
            <v>194</v>
          </cell>
          <cell r="L606">
            <v>893</v>
          </cell>
        </row>
        <row r="607">
          <cell r="A607">
            <v>487274093</v>
          </cell>
          <cell r="B607">
            <v>487274</v>
          </cell>
          <cell r="C607">
            <v>487</v>
          </cell>
          <cell r="D607" t="str">
            <v>PROSPECT HILL ACADEMY</v>
          </cell>
          <cell r="E607">
            <v>274</v>
          </cell>
          <cell r="F607" t="str">
            <v>SOMERVILLE</v>
          </cell>
          <cell r="G607">
            <v>93</v>
          </cell>
          <cell r="H607" t="str">
            <v>EVERETT</v>
          </cell>
          <cell r="I607">
            <v>101.9123161552393</v>
          </cell>
          <cell r="J607">
            <v>11309</v>
          </cell>
          <cell r="K607">
            <v>216</v>
          </cell>
          <cell r="L607">
            <v>893</v>
          </cell>
        </row>
        <row r="608">
          <cell r="A608">
            <v>487274128</v>
          </cell>
          <cell r="B608">
            <v>487274</v>
          </cell>
          <cell r="C608">
            <v>487</v>
          </cell>
          <cell r="D608" t="str">
            <v>PROSPECT HILL ACADEMY</v>
          </cell>
          <cell r="E608">
            <v>274</v>
          </cell>
          <cell r="F608" t="str">
            <v>SOMERVILLE</v>
          </cell>
          <cell r="G608">
            <v>128</v>
          </cell>
          <cell r="H608" t="str">
            <v>HAVERHILL</v>
          </cell>
          <cell r="I608">
            <v>101.42591594553832</v>
          </cell>
          <cell r="J608">
            <v>8349</v>
          </cell>
          <cell r="K608">
            <v>119</v>
          </cell>
          <cell r="L608">
            <v>893</v>
          </cell>
        </row>
        <row r="609">
          <cell r="A609">
            <v>487274149</v>
          </cell>
          <cell r="B609">
            <v>487274</v>
          </cell>
          <cell r="C609">
            <v>487</v>
          </cell>
          <cell r="D609" t="str">
            <v>PROSPECT HILL ACADEMY</v>
          </cell>
          <cell r="E609">
            <v>274</v>
          </cell>
          <cell r="F609" t="str">
            <v>SOMERVILLE</v>
          </cell>
          <cell r="G609">
            <v>149</v>
          </cell>
          <cell r="H609" t="str">
            <v>LAWRENCE</v>
          </cell>
          <cell r="I609">
            <v>101.1634699698095</v>
          </cell>
          <cell r="J609">
            <v>8349</v>
          </cell>
          <cell r="K609">
            <v>97</v>
          </cell>
          <cell r="L609">
            <v>893</v>
          </cell>
        </row>
        <row r="610">
          <cell r="A610">
            <v>487274153</v>
          </cell>
          <cell r="B610">
            <v>487274</v>
          </cell>
          <cell r="C610">
            <v>487</v>
          </cell>
          <cell r="D610" t="str">
            <v>PROSPECT HILL ACADEMY</v>
          </cell>
          <cell r="E610">
            <v>274</v>
          </cell>
          <cell r="F610" t="str">
            <v>SOMERVILLE</v>
          </cell>
          <cell r="G610">
            <v>153</v>
          </cell>
          <cell r="H610" t="str">
            <v>LEOMINSTER</v>
          </cell>
          <cell r="I610">
            <v>101.25729248060833</v>
          </cell>
          <cell r="J610">
            <v>9913</v>
          </cell>
          <cell r="K610">
            <v>125</v>
          </cell>
          <cell r="L610">
            <v>893</v>
          </cell>
        </row>
        <row r="611">
          <cell r="A611">
            <v>487274163</v>
          </cell>
          <cell r="B611">
            <v>487274</v>
          </cell>
          <cell r="C611">
            <v>487</v>
          </cell>
          <cell r="D611" t="str">
            <v>PROSPECT HILL ACADEMY</v>
          </cell>
          <cell r="E611">
            <v>274</v>
          </cell>
          <cell r="F611" t="str">
            <v>SOMERVILLE</v>
          </cell>
          <cell r="G611">
            <v>163</v>
          </cell>
          <cell r="H611" t="str">
            <v>LYNN</v>
          </cell>
          <cell r="I611">
            <v>100</v>
          </cell>
          <cell r="J611">
            <v>11657</v>
          </cell>
          <cell r="K611">
            <v>0</v>
          </cell>
          <cell r="L611">
            <v>893</v>
          </cell>
        </row>
        <row r="612">
          <cell r="A612">
            <v>487274165</v>
          </cell>
          <cell r="B612">
            <v>487274</v>
          </cell>
          <cell r="C612">
            <v>487</v>
          </cell>
          <cell r="D612" t="str">
            <v>PROSPECT HILL ACADEMY</v>
          </cell>
          <cell r="E612">
            <v>274</v>
          </cell>
          <cell r="F612" t="str">
            <v>SOMERVILLE</v>
          </cell>
          <cell r="G612">
            <v>165</v>
          </cell>
          <cell r="H612" t="str">
            <v>MALDEN</v>
          </cell>
          <cell r="I612">
            <v>101.60157069070341</v>
          </cell>
          <cell r="J612">
            <v>11201</v>
          </cell>
          <cell r="K612">
            <v>179</v>
          </cell>
          <cell r="L612">
            <v>893</v>
          </cell>
        </row>
        <row r="613">
          <cell r="A613">
            <v>487274176</v>
          </cell>
          <cell r="B613">
            <v>487274</v>
          </cell>
          <cell r="C613">
            <v>487</v>
          </cell>
          <cell r="D613" t="str">
            <v>PROSPECT HILL ACADEMY</v>
          </cell>
          <cell r="E613">
            <v>274</v>
          </cell>
          <cell r="F613" t="str">
            <v>SOMERVILLE</v>
          </cell>
          <cell r="G613">
            <v>176</v>
          </cell>
          <cell r="H613" t="str">
            <v>MEDFORD</v>
          </cell>
          <cell r="I613">
            <v>120.98157604189572</v>
          </cell>
          <cell r="J613">
            <v>10742</v>
          </cell>
          <cell r="K613">
            <v>2254</v>
          </cell>
          <cell r="L613">
            <v>893</v>
          </cell>
        </row>
        <row r="614">
          <cell r="A614">
            <v>487274178</v>
          </cell>
          <cell r="B614">
            <v>487274</v>
          </cell>
          <cell r="C614">
            <v>487</v>
          </cell>
          <cell r="D614" t="str">
            <v>PROSPECT HILL ACADEMY</v>
          </cell>
          <cell r="E614">
            <v>274</v>
          </cell>
          <cell r="F614" t="str">
            <v>SOMERVILLE</v>
          </cell>
          <cell r="G614">
            <v>178</v>
          </cell>
          <cell r="H614" t="str">
            <v>MELROSE</v>
          </cell>
          <cell r="I614">
            <v>103.0149158430643</v>
          </cell>
          <cell r="J614">
            <v>12864</v>
          </cell>
          <cell r="K614">
            <v>388</v>
          </cell>
          <cell r="L614">
            <v>893</v>
          </cell>
        </row>
        <row r="615">
          <cell r="A615">
            <v>487274229</v>
          </cell>
          <cell r="B615">
            <v>487274</v>
          </cell>
          <cell r="C615">
            <v>487</v>
          </cell>
          <cell r="D615" t="str">
            <v>PROSPECT HILL ACADEMY</v>
          </cell>
          <cell r="E615">
            <v>274</v>
          </cell>
          <cell r="F615" t="str">
            <v>SOMERVILLE</v>
          </cell>
          <cell r="G615">
            <v>229</v>
          </cell>
          <cell r="H615" t="str">
            <v>PEABODY</v>
          </cell>
          <cell r="I615">
            <v>106.96105894951151</v>
          </cell>
          <cell r="J615">
            <v>8349</v>
          </cell>
          <cell r="K615">
            <v>581</v>
          </cell>
          <cell r="L615">
            <v>893</v>
          </cell>
        </row>
        <row r="616">
          <cell r="A616">
            <v>487274243</v>
          </cell>
          <cell r="B616">
            <v>487274</v>
          </cell>
          <cell r="C616">
            <v>487</v>
          </cell>
          <cell r="D616" t="str">
            <v>PROSPECT HILL ACADEMY</v>
          </cell>
          <cell r="E616">
            <v>274</v>
          </cell>
          <cell r="F616" t="str">
            <v>SOMERVILLE</v>
          </cell>
          <cell r="G616">
            <v>243</v>
          </cell>
          <cell r="H616" t="str">
            <v>QUINCY</v>
          </cell>
          <cell r="I616">
            <v>119.11486423340143</v>
          </cell>
          <cell r="J616">
            <v>11862</v>
          </cell>
          <cell r="K616">
            <v>2267</v>
          </cell>
          <cell r="L616">
            <v>893</v>
          </cell>
        </row>
        <row r="617">
          <cell r="A617">
            <v>487274244</v>
          </cell>
          <cell r="B617">
            <v>487274</v>
          </cell>
          <cell r="C617">
            <v>487</v>
          </cell>
          <cell r="D617" t="str">
            <v>PROSPECT HILL ACADEMY</v>
          </cell>
          <cell r="E617">
            <v>274</v>
          </cell>
          <cell r="F617" t="str">
            <v>SOMERVILLE</v>
          </cell>
          <cell r="G617">
            <v>244</v>
          </cell>
          <cell r="H617" t="str">
            <v>RANDOLPH</v>
          </cell>
          <cell r="I617">
            <v>131.29012796479407</v>
          </cell>
          <cell r="J617">
            <v>10395</v>
          </cell>
          <cell r="K617">
            <v>3253</v>
          </cell>
          <cell r="L617">
            <v>893</v>
          </cell>
        </row>
        <row r="618">
          <cell r="A618">
            <v>487274248</v>
          </cell>
          <cell r="B618">
            <v>487274</v>
          </cell>
          <cell r="C618">
            <v>487</v>
          </cell>
          <cell r="D618" t="str">
            <v>PROSPECT HILL ACADEMY</v>
          </cell>
          <cell r="E618">
            <v>274</v>
          </cell>
          <cell r="F618" t="str">
            <v>SOMERVILLE</v>
          </cell>
          <cell r="G618">
            <v>248</v>
          </cell>
          <cell r="H618" t="str">
            <v>REVERE</v>
          </cell>
          <cell r="I618">
            <v>106.73917932015627</v>
          </cell>
          <cell r="J618">
            <v>10187</v>
          </cell>
          <cell r="K618">
            <v>687</v>
          </cell>
          <cell r="L618">
            <v>893</v>
          </cell>
        </row>
        <row r="619">
          <cell r="A619">
            <v>487274262</v>
          </cell>
          <cell r="B619">
            <v>487274</v>
          </cell>
          <cell r="C619">
            <v>487</v>
          </cell>
          <cell r="D619" t="str">
            <v>PROSPECT HILL ACADEMY</v>
          </cell>
          <cell r="E619">
            <v>274</v>
          </cell>
          <cell r="F619" t="str">
            <v>SOMERVILLE</v>
          </cell>
          <cell r="G619">
            <v>262</v>
          </cell>
          <cell r="H619" t="str">
            <v>SAUGUS</v>
          </cell>
          <cell r="I619">
            <v>129.9789538606957</v>
          </cell>
          <cell r="J619">
            <v>9375</v>
          </cell>
          <cell r="K619">
            <v>2811</v>
          </cell>
          <cell r="L619">
            <v>893</v>
          </cell>
        </row>
        <row r="620">
          <cell r="A620">
            <v>487274274</v>
          </cell>
          <cell r="B620">
            <v>487274</v>
          </cell>
          <cell r="C620">
            <v>487</v>
          </cell>
          <cell r="D620" t="str">
            <v>PROSPECT HILL ACADEMY</v>
          </cell>
          <cell r="E620">
            <v>274</v>
          </cell>
          <cell r="F620" t="str">
            <v>SOMERVILLE</v>
          </cell>
          <cell r="G620">
            <v>274</v>
          </cell>
          <cell r="H620" t="str">
            <v>SOMERVILLE</v>
          </cell>
          <cell r="I620">
            <v>126.98059859810604</v>
          </cell>
          <cell r="J620">
            <v>10901</v>
          </cell>
          <cell r="K620">
            <v>2941</v>
          </cell>
          <cell r="L620">
            <v>893</v>
          </cell>
        </row>
        <row r="621">
          <cell r="A621">
            <v>487274284</v>
          </cell>
          <cell r="B621">
            <v>487274</v>
          </cell>
          <cell r="C621">
            <v>487</v>
          </cell>
          <cell r="D621" t="str">
            <v>PROSPECT HILL ACADEMY</v>
          </cell>
          <cell r="E621">
            <v>274</v>
          </cell>
          <cell r="F621" t="str">
            <v>SOMERVILLE</v>
          </cell>
          <cell r="G621">
            <v>284</v>
          </cell>
          <cell r="H621" t="str">
            <v>STONEHAM</v>
          </cell>
          <cell r="I621">
            <v>129.08058170821829</v>
          </cell>
          <cell r="J621">
            <v>11862</v>
          </cell>
          <cell r="K621">
            <v>3450</v>
          </cell>
          <cell r="L621">
            <v>893</v>
          </cell>
        </row>
        <row r="622">
          <cell r="A622">
            <v>487274285</v>
          </cell>
          <cell r="B622">
            <v>487274</v>
          </cell>
          <cell r="C622">
            <v>487</v>
          </cell>
          <cell r="D622" t="str">
            <v>PROSPECT HILL ACADEMY</v>
          </cell>
          <cell r="E622">
            <v>274</v>
          </cell>
          <cell r="F622" t="str">
            <v>SOMERVILLE</v>
          </cell>
          <cell r="G622">
            <v>285</v>
          </cell>
          <cell r="H622" t="str">
            <v>STOUGHTON</v>
          </cell>
          <cell r="I622">
            <v>116.50024535993575</v>
          </cell>
          <cell r="J622">
            <v>8304</v>
          </cell>
          <cell r="K622">
            <v>1370</v>
          </cell>
          <cell r="L622">
            <v>893</v>
          </cell>
        </row>
        <row r="623">
          <cell r="A623">
            <v>487274305</v>
          </cell>
          <cell r="B623">
            <v>487274</v>
          </cell>
          <cell r="C623">
            <v>487</v>
          </cell>
          <cell r="D623" t="str">
            <v>PROSPECT HILL ACADEMY</v>
          </cell>
          <cell r="E623">
            <v>274</v>
          </cell>
          <cell r="F623" t="str">
            <v>SOMERVILLE</v>
          </cell>
          <cell r="G623">
            <v>305</v>
          </cell>
          <cell r="H623" t="str">
            <v>WAKEFIELD</v>
          </cell>
          <cell r="I623">
            <v>116.29845512709484</v>
          </cell>
          <cell r="J623">
            <v>12527</v>
          </cell>
          <cell r="K623">
            <v>2042</v>
          </cell>
          <cell r="L623">
            <v>893</v>
          </cell>
        </row>
        <row r="624">
          <cell r="A624">
            <v>487274308</v>
          </cell>
          <cell r="B624">
            <v>487274</v>
          </cell>
          <cell r="C624">
            <v>487</v>
          </cell>
          <cell r="D624" t="str">
            <v>PROSPECT HILL ACADEMY</v>
          </cell>
          <cell r="E624">
            <v>274</v>
          </cell>
          <cell r="F624" t="str">
            <v>SOMERVILLE</v>
          </cell>
          <cell r="G624">
            <v>308</v>
          </cell>
          <cell r="H624" t="str">
            <v>WALTHAM</v>
          </cell>
          <cell r="I624">
            <v>149.35968038706105</v>
          </cell>
          <cell r="J624">
            <v>8334</v>
          </cell>
          <cell r="K624">
            <v>4114</v>
          </cell>
          <cell r="L624">
            <v>893</v>
          </cell>
        </row>
        <row r="625">
          <cell r="A625">
            <v>487274314</v>
          </cell>
          <cell r="B625">
            <v>487274</v>
          </cell>
          <cell r="C625">
            <v>487</v>
          </cell>
          <cell r="D625" t="str">
            <v>PROSPECT HILL ACADEMY</v>
          </cell>
          <cell r="E625">
            <v>274</v>
          </cell>
          <cell r="F625" t="str">
            <v>SOMERVILLE</v>
          </cell>
          <cell r="G625">
            <v>314</v>
          </cell>
          <cell r="H625" t="str">
            <v>WATERTOWN</v>
          </cell>
          <cell r="I625">
            <v>143.21132214711548</v>
          </cell>
          <cell r="J625">
            <v>10226</v>
          </cell>
          <cell r="K625">
            <v>4419</v>
          </cell>
          <cell r="L625">
            <v>893</v>
          </cell>
        </row>
        <row r="626">
          <cell r="A626">
            <v>487274347</v>
          </cell>
          <cell r="B626">
            <v>487274</v>
          </cell>
          <cell r="C626">
            <v>487</v>
          </cell>
          <cell r="D626" t="str">
            <v>PROSPECT HILL ACADEMY</v>
          </cell>
          <cell r="E626">
            <v>274</v>
          </cell>
          <cell r="F626" t="str">
            <v>SOMERVILLE</v>
          </cell>
          <cell r="G626">
            <v>347</v>
          </cell>
          <cell r="H626" t="str">
            <v>WOBURN</v>
          </cell>
          <cell r="I626">
            <v>131.71477074762223</v>
          </cell>
          <cell r="J626">
            <v>11560</v>
          </cell>
          <cell r="K626">
            <v>3666</v>
          </cell>
          <cell r="L626">
            <v>893</v>
          </cell>
        </row>
        <row r="627">
          <cell r="A627">
            <v>488219001</v>
          </cell>
          <cell r="B627">
            <v>488219</v>
          </cell>
          <cell r="C627">
            <v>488</v>
          </cell>
          <cell r="D627" t="str">
            <v>SOUTH SHORE</v>
          </cell>
          <cell r="E627">
            <v>219</v>
          </cell>
          <cell r="F627" t="str">
            <v>NORWELL</v>
          </cell>
          <cell r="G627">
            <v>1</v>
          </cell>
          <cell r="H627" t="str">
            <v>ABINGTON</v>
          </cell>
          <cell r="I627">
            <v>118.50084528183878</v>
          </cell>
          <cell r="J627">
            <v>9398</v>
          </cell>
          <cell r="K627">
            <v>1739</v>
          </cell>
          <cell r="L627">
            <v>893</v>
          </cell>
        </row>
        <row r="628">
          <cell r="A628">
            <v>488219040</v>
          </cell>
          <cell r="B628">
            <v>488219</v>
          </cell>
          <cell r="C628">
            <v>488</v>
          </cell>
          <cell r="D628" t="str">
            <v>SOUTH SHORE</v>
          </cell>
          <cell r="E628">
            <v>219</v>
          </cell>
          <cell r="F628" t="str">
            <v>NORWELL</v>
          </cell>
          <cell r="G628">
            <v>40</v>
          </cell>
          <cell r="H628" t="str">
            <v>BRAINTREE</v>
          </cell>
          <cell r="I628">
            <v>119.03816606911394</v>
          </cell>
          <cell r="J628">
            <v>9562</v>
          </cell>
          <cell r="K628">
            <v>1820</v>
          </cell>
          <cell r="L628">
            <v>893</v>
          </cell>
        </row>
        <row r="629">
          <cell r="A629">
            <v>488219044</v>
          </cell>
          <cell r="B629">
            <v>488219</v>
          </cell>
          <cell r="C629">
            <v>488</v>
          </cell>
          <cell r="D629" t="str">
            <v>SOUTH SHORE</v>
          </cell>
          <cell r="E629">
            <v>219</v>
          </cell>
          <cell r="F629" t="str">
            <v>NORWELL</v>
          </cell>
          <cell r="G629">
            <v>44</v>
          </cell>
          <cell r="H629" t="str">
            <v>BROCKTON</v>
          </cell>
          <cell r="I629">
            <v>102.23073205016901</v>
          </cell>
          <cell r="J629">
            <v>11049</v>
          </cell>
          <cell r="K629">
            <v>246</v>
          </cell>
          <cell r="L629">
            <v>893</v>
          </cell>
        </row>
        <row r="630">
          <cell r="A630">
            <v>488219050</v>
          </cell>
          <cell r="B630">
            <v>488219</v>
          </cell>
          <cell r="C630">
            <v>488</v>
          </cell>
          <cell r="D630" t="str">
            <v>SOUTH SHORE</v>
          </cell>
          <cell r="E630">
            <v>219</v>
          </cell>
          <cell r="F630" t="str">
            <v>NORWELL</v>
          </cell>
          <cell r="G630">
            <v>50</v>
          </cell>
          <cell r="H630" t="str">
            <v>CANTON</v>
          </cell>
          <cell r="I630">
            <v>130.23089018469258</v>
          </cell>
          <cell r="J630">
            <v>8075</v>
          </cell>
          <cell r="K630">
            <v>2441</v>
          </cell>
          <cell r="L630">
            <v>893</v>
          </cell>
        </row>
        <row r="631">
          <cell r="A631">
            <v>488219065</v>
          </cell>
          <cell r="B631">
            <v>488219</v>
          </cell>
          <cell r="C631">
            <v>488</v>
          </cell>
          <cell r="D631" t="str">
            <v>SOUTH SHORE</v>
          </cell>
          <cell r="E631">
            <v>219</v>
          </cell>
          <cell r="F631" t="str">
            <v>NORWELL</v>
          </cell>
          <cell r="G631">
            <v>65</v>
          </cell>
          <cell r="H631" t="str">
            <v>COHASSET</v>
          </cell>
          <cell r="I631">
            <v>131.81532258721379</v>
          </cell>
          <cell r="J631">
            <v>9831</v>
          </cell>
          <cell r="K631">
            <v>3128</v>
          </cell>
          <cell r="L631">
            <v>893</v>
          </cell>
        </row>
        <row r="632">
          <cell r="A632">
            <v>488219082</v>
          </cell>
          <cell r="B632">
            <v>488219</v>
          </cell>
          <cell r="C632">
            <v>488</v>
          </cell>
          <cell r="D632" t="str">
            <v>SOUTH SHORE</v>
          </cell>
          <cell r="E632">
            <v>219</v>
          </cell>
          <cell r="F632" t="str">
            <v>NORWELL</v>
          </cell>
          <cell r="G632">
            <v>82</v>
          </cell>
          <cell r="H632" t="str">
            <v>DUXBURY</v>
          </cell>
          <cell r="I632">
            <v>124.16701103303809</v>
          </cell>
          <cell r="J632">
            <v>10407</v>
          </cell>
          <cell r="K632">
            <v>2515</v>
          </cell>
          <cell r="L632">
            <v>893</v>
          </cell>
        </row>
        <row r="633">
          <cell r="A633">
            <v>488219083</v>
          </cell>
          <cell r="B633">
            <v>488219</v>
          </cell>
          <cell r="C633">
            <v>488</v>
          </cell>
          <cell r="D633" t="str">
            <v>SOUTH SHORE</v>
          </cell>
          <cell r="E633">
            <v>219</v>
          </cell>
          <cell r="F633" t="str">
            <v>NORWELL</v>
          </cell>
          <cell r="G633">
            <v>83</v>
          </cell>
          <cell r="H633" t="str">
            <v>EAST BRIDGEWATER</v>
          </cell>
          <cell r="I633">
            <v>104.54180816314621</v>
          </cell>
          <cell r="J633">
            <v>8435</v>
          </cell>
          <cell r="K633">
            <v>383</v>
          </cell>
          <cell r="L633">
            <v>893</v>
          </cell>
        </row>
        <row r="634">
          <cell r="A634">
            <v>488219122</v>
          </cell>
          <cell r="B634">
            <v>488219</v>
          </cell>
          <cell r="C634">
            <v>488</v>
          </cell>
          <cell r="D634" t="str">
            <v>SOUTH SHORE</v>
          </cell>
          <cell r="E634">
            <v>219</v>
          </cell>
          <cell r="F634" t="str">
            <v>NORWELL</v>
          </cell>
          <cell r="G634">
            <v>122</v>
          </cell>
          <cell r="H634" t="str">
            <v>HANOVER</v>
          </cell>
          <cell r="I634">
            <v>114.08051632276248</v>
          </cell>
          <cell r="J634">
            <v>8623</v>
          </cell>
          <cell r="K634">
            <v>1214</v>
          </cell>
          <cell r="L634">
            <v>893</v>
          </cell>
        </row>
        <row r="635">
          <cell r="A635">
            <v>488219131</v>
          </cell>
          <cell r="B635">
            <v>488219</v>
          </cell>
          <cell r="C635">
            <v>488</v>
          </cell>
          <cell r="D635" t="str">
            <v>SOUTH SHORE</v>
          </cell>
          <cell r="E635">
            <v>219</v>
          </cell>
          <cell r="F635" t="str">
            <v>NORWELL</v>
          </cell>
          <cell r="G635">
            <v>131</v>
          </cell>
          <cell r="H635" t="str">
            <v>HINGHAM</v>
          </cell>
          <cell r="I635">
            <v>117.11455292060474</v>
          </cell>
          <cell r="J635">
            <v>9831</v>
          </cell>
          <cell r="K635">
            <v>1683</v>
          </cell>
          <cell r="L635">
            <v>893</v>
          </cell>
        </row>
        <row r="636">
          <cell r="A636">
            <v>488219133</v>
          </cell>
          <cell r="B636">
            <v>488219</v>
          </cell>
          <cell r="C636">
            <v>488</v>
          </cell>
          <cell r="D636" t="str">
            <v>SOUTH SHORE</v>
          </cell>
          <cell r="E636">
            <v>219</v>
          </cell>
          <cell r="F636" t="str">
            <v>NORWELL</v>
          </cell>
          <cell r="G636">
            <v>133</v>
          </cell>
          <cell r="H636" t="str">
            <v>HOLBROOK</v>
          </cell>
          <cell r="I636">
            <v>130.55479937682966</v>
          </cell>
          <cell r="J636">
            <v>9021</v>
          </cell>
          <cell r="K636">
            <v>2756</v>
          </cell>
          <cell r="L636">
            <v>893</v>
          </cell>
        </row>
        <row r="637">
          <cell r="A637">
            <v>488219142</v>
          </cell>
          <cell r="B637">
            <v>488219</v>
          </cell>
          <cell r="C637">
            <v>488</v>
          </cell>
          <cell r="D637" t="str">
            <v>SOUTH SHORE</v>
          </cell>
          <cell r="E637">
            <v>219</v>
          </cell>
          <cell r="F637" t="str">
            <v>NORWELL</v>
          </cell>
          <cell r="G637">
            <v>142</v>
          </cell>
          <cell r="H637" t="str">
            <v>HULL</v>
          </cell>
          <cell r="I637">
            <v>149.0155343505505</v>
          </cell>
          <cell r="J637">
            <v>9642</v>
          </cell>
          <cell r="K637">
            <v>4726</v>
          </cell>
          <cell r="L637">
            <v>893</v>
          </cell>
        </row>
        <row r="638">
          <cell r="A638">
            <v>488219145</v>
          </cell>
          <cell r="B638">
            <v>488219</v>
          </cell>
          <cell r="C638">
            <v>488</v>
          </cell>
          <cell r="D638" t="str">
            <v>SOUTH SHORE</v>
          </cell>
          <cell r="E638">
            <v>219</v>
          </cell>
          <cell r="F638" t="str">
            <v>NORWELL</v>
          </cell>
          <cell r="G638">
            <v>145</v>
          </cell>
          <cell r="H638" t="str">
            <v>KINGSTON</v>
          </cell>
          <cell r="I638">
            <v>104.89088221414626</v>
          </cell>
          <cell r="J638">
            <v>8465</v>
          </cell>
          <cell r="K638">
            <v>414</v>
          </cell>
          <cell r="L638">
            <v>893</v>
          </cell>
        </row>
        <row r="639">
          <cell r="A639">
            <v>488219171</v>
          </cell>
          <cell r="B639">
            <v>488219</v>
          </cell>
          <cell r="C639">
            <v>488</v>
          </cell>
          <cell r="D639" t="str">
            <v>SOUTH SHORE</v>
          </cell>
          <cell r="E639">
            <v>219</v>
          </cell>
          <cell r="F639" t="str">
            <v>NORWELL</v>
          </cell>
          <cell r="G639">
            <v>171</v>
          </cell>
          <cell r="H639" t="str">
            <v>MARSHFIELD</v>
          </cell>
          <cell r="I639">
            <v>111.71534756261039</v>
          </cell>
          <cell r="J639">
            <v>9381</v>
          </cell>
          <cell r="K639">
            <v>1099</v>
          </cell>
          <cell r="L639">
            <v>893</v>
          </cell>
        </row>
        <row r="640">
          <cell r="A640">
            <v>488219219</v>
          </cell>
          <cell r="B640">
            <v>488219</v>
          </cell>
          <cell r="C640">
            <v>488</v>
          </cell>
          <cell r="D640" t="str">
            <v>SOUTH SHORE</v>
          </cell>
          <cell r="E640">
            <v>219</v>
          </cell>
          <cell r="F640" t="str">
            <v>NORWELL</v>
          </cell>
          <cell r="G640">
            <v>219</v>
          </cell>
          <cell r="H640" t="str">
            <v>NORWELL</v>
          </cell>
          <cell r="I640">
            <v>133.386509236145</v>
          </cell>
          <cell r="J640">
            <v>8738</v>
          </cell>
          <cell r="K640">
            <v>2917</v>
          </cell>
          <cell r="L640">
            <v>893</v>
          </cell>
        </row>
        <row r="641">
          <cell r="A641">
            <v>488219231</v>
          </cell>
          <cell r="B641">
            <v>488219</v>
          </cell>
          <cell r="C641">
            <v>488</v>
          </cell>
          <cell r="D641" t="str">
            <v>SOUTH SHORE</v>
          </cell>
          <cell r="E641">
            <v>219</v>
          </cell>
          <cell r="F641" t="str">
            <v>NORWELL</v>
          </cell>
          <cell r="G641">
            <v>231</v>
          </cell>
          <cell r="H641" t="str">
            <v>PEMBROKE</v>
          </cell>
          <cell r="I641">
            <v>103.39574519586061</v>
          </cell>
          <cell r="J641">
            <v>9667</v>
          </cell>
          <cell r="K641">
            <v>328</v>
          </cell>
          <cell r="L641">
            <v>893</v>
          </cell>
        </row>
        <row r="642">
          <cell r="A642">
            <v>488219239</v>
          </cell>
          <cell r="B642">
            <v>488219</v>
          </cell>
          <cell r="C642">
            <v>488</v>
          </cell>
          <cell r="D642" t="str">
            <v>SOUTH SHORE</v>
          </cell>
          <cell r="E642">
            <v>219</v>
          </cell>
          <cell r="F642" t="str">
            <v>NORWELL</v>
          </cell>
          <cell r="G642">
            <v>239</v>
          </cell>
          <cell r="H642" t="str">
            <v>PLYMOUTH</v>
          </cell>
          <cell r="I642">
            <v>118.95416523093523</v>
          </cell>
          <cell r="J642">
            <v>8890</v>
          </cell>
          <cell r="K642">
            <v>1685</v>
          </cell>
          <cell r="L642">
            <v>893</v>
          </cell>
        </row>
        <row r="643">
          <cell r="A643">
            <v>488219243</v>
          </cell>
          <cell r="B643">
            <v>488219</v>
          </cell>
          <cell r="C643">
            <v>488</v>
          </cell>
          <cell r="D643" t="str">
            <v>SOUTH SHORE</v>
          </cell>
          <cell r="E643">
            <v>219</v>
          </cell>
          <cell r="F643" t="str">
            <v>NORWELL</v>
          </cell>
          <cell r="G643">
            <v>243</v>
          </cell>
          <cell r="H643" t="str">
            <v>QUINCY</v>
          </cell>
          <cell r="I643">
            <v>119.11486423340143</v>
          </cell>
          <cell r="J643">
            <v>9916</v>
          </cell>
          <cell r="K643">
            <v>1895</v>
          </cell>
          <cell r="L643">
            <v>893</v>
          </cell>
        </row>
        <row r="644">
          <cell r="A644">
            <v>488219244</v>
          </cell>
          <cell r="B644">
            <v>488219</v>
          </cell>
          <cell r="C644">
            <v>488</v>
          </cell>
          <cell r="D644" t="str">
            <v>SOUTH SHORE</v>
          </cell>
          <cell r="E644">
            <v>219</v>
          </cell>
          <cell r="F644" t="str">
            <v>NORWELL</v>
          </cell>
          <cell r="G644">
            <v>244</v>
          </cell>
          <cell r="H644" t="str">
            <v>RANDOLPH</v>
          </cell>
          <cell r="I644">
            <v>131.29012796479407</v>
          </cell>
          <cell r="J644">
            <v>10761</v>
          </cell>
          <cell r="K644">
            <v>3367</v>
          </cell>
          <cell r="L644">
            <v>893</v>
          </cell>
        </row>
        <row r="645">
          <cell r="A645">
            <v>488219251</v>
          </cell>
          <cell r="B645">
            <v>488219</v>
          </cell>
          <cell r="C645">
            <v>488</v>
          </cell>
          <cell r="D645" t="str">
            <v>SOUTH SHORE</v>
          </cell>
          <cell r="E645">
            <v>219</v>
          </cell>
          <cell r="F645" t="str">
            <v>NORWELL</v>
          </cell>
          <cell r="G645">
            <v>251</v>
          </cell>
          <cell r="H645" t="str">
            <v>ROCKLAND</v>
          </cell>
          <cell r="I645">
            <v>114.54688153560448</v>
          </cell>
          <cell r="J645">
            <v>9043</v>
          </cell>
          <cell r="K645">
            <v>1315</v>
          </cell>
          <cell r="L645">
            <v>893</v>
          </cell>
        </row>
        <row r="646">
          <cell r="A646">
            <v>488219264</v>
          </cell>
          <cell r="B646">
            <v>488219</v>
          </cell>
          <cell r="C646">
            <v>488</v>
          </cell>
          <cell r="D646" t="str">
            <v>SOUTH SHORE</v>
          </cell>
          <cell r="E646">
            <v>219</v>
          </cell>
          <cell r="F646" t="str">
            <v>NORWELL</v>
          </cell>
          <cell r="G646">
            <v>264</v>
          </cell>
          <cell r="H646" t="str">
            <v>SCITUATE</v>
          </cell>
          <cell r="I646">
            <v>122.88991951194834</v>
          </cell>
          <cell r="J646">
            <v>9431</v>
          </cell>
          <cell r="K646">
            <v>2159</v>
          </cell>
          <cell r="L646">
            <v>893</v>
          </cell>
        </row>
        <row r="647">
          <cell r="A647">
            <v>488219293</v>
          </cell>
          <cell r="B647">
            <v>488219</v>
          </cell>
          <cell r="C647">
            <v>488</v>
          </cell>
          <cell r="D647" t="str">
            <v>SOUTH SHORE</v>
          </cell>
          <cell r="E647">
            <v>219</v>
          </cell>
          <cell r="F647" t="str">
            <v>NORWELL</v>
          </cell>
          <cell r="G647">
            <v>293</v>
          </cell>
          <cell r="H647" t="str">
            <v>TAUNTON</v>
          </cell>
          <cell r="I647">
            <v>102.30212286960175</v>
          </cell>
          <cell r="J647">
            <v>12713</v>
          </cell>
          <cell r="K647">
            <v>293</v>
          </cell>
          <cell r="L647">
            <v>893</v>
          </cell>
        </row>
        <row r="648">
          <cell r="A648">
            <v>488219307</v>
          </cell>
          <cell r="B648">
            <v>488219</v>
          </cell>
          <cell r="C648">
            <v>488</v>
          </cell>
          <cell r="D648" t="str">
            <v>SOUTH SHORE</v>
          </cell>
          <cell r="E648">
            <v>219</v>
          </cell>
          <cell r="F648" t="str">
            <v>NORWELL</v>
          </cell>
          <cell r="G648">
            <v>307</v>
          </cell>
          <cell r="H648" t="str">
            <v>WALPOLE</v>
          </cell>
          <cell r="I648">
            <v>123.6936535364447</v>
          </cell>
          <cell r="J648">
            <v>8465</v>
          </cell>
          <cell r="K648">
            <v>2006</v>
          </cell>
          <cell r="L648">
            <v>893</v>
          </cell>
        </row>
        <row r="649">
          <cell r="A649">
            <v>488219336</v>
          </cell>
          <cell r="B649">
            <v>488219</v>
          </cell>
          <cell r="C649">
            <v>488</v>
          </cell>
          <cell r="D649" t="str">
            <v>SOUTH SHORE</v>
          </cell>
          <cell r="E649">
            <v>219</v>
          </cell>
          <cell r="F649" t="str">
            <v>NORWELL</v>
          </cell>
          <cell r="G649">
            <v>336</v>
          </cell>
          <cell r="H649" t="str">
            <v>WEYMOUTH</v>
          </cell>
          <cell r="I649">
            <v>102.05293237987487</v>
          </cell>
          <cell r="J649">
            <v>10400</v>
          </cell>
          <cell r="K649">
            <v>214</v>
          </cell>
          <cell r="L649">
            <v>893</v>
          </cell>
        </row>
        <row r="650">
          <cell r="A650">
            <v>488219625</v>
          </cell>
          <cell r="B650">
            <v>488219</v>
          </cell>
          <cell r="C650">
            <v>488</v>
          </cell>
          <cell r="D650" t="str">
            <v>SOUTH SHORE</v>
          </cell>
          <cell r="E650">
            <v>219</v>
          </cell>
          <cell r="F650" t="str">
            <v>NORWELL</v>
          </cell>
          <cell r="G650">
            <v>625</v>
          </cell>
          <cell r="H650" t="str">
            <v>BRIDGEWATER RAYNHAM</v>
          </cell>
          <cell r="I650">
            <v>114.58966785441334</v>
          </cell>
          <cell r="J650">
            <v>12713</v>
          </cell>
          <cell r="K650">
            <v>1855</v>
          </cell>
          <cell r="L650">
            <v>893</v>
          </cell>
        </row>
        <row r="651">
          <cell r="A651">
            <v>488219760</v>
          </cell>
          <cell r="B651">
            <v>488219</v>
          </cell>
          <cell r="C651">
            <v>488</v>
          </cell>
          <cell r="D651" t="str">
            <v>SOUTH SHORE</v>
          </cell>
          <cell r="E651">
            <v>219</v>
          </cell>
          <cell r="F651" t="str">
            <v>NORWELL</v>
          </cell>
          <cell r="G651">
            <v>760</v>
          </cell>
          <cell r="H651" t="str">
            <v>SILVER LAKE</v>
          </cell>
          <cell r="I651">
            <v>106.56528551799758</v>
          </cell>
          <cell r="J651">
            <v>9129</v>
          </cell>
          <cell r="K651">
            <v>599</v>
          </cell>
          <cell r="L651">
            <v>893</v>
          </cell>
        </row>
        <row r="652">
          <cell r="A652">
            <v>488219780</v>
          </cell>
          <cell r="B652">
            <v>488219</v>
          </cell>
          <cell r="C652">
            <v>488</v>
          </cell>
          <cell r="D652" t="str">
            <v>SOUTH SHORE</v>
          </cell>
          <cell r="E652">
            <v>219</v>
          </cell>
          <cell r="F652" t="str">
            <v>NORWELL</v>
          </cell>
          <cell r="G652">
            <v>780</v>
          </cell>
          <cell r="H652" t="str">
            <v>WHITMAN HANSON</v>
          </cell>
          <cell r="I652">
            <v>103.75975736060032</v>
          </cell>
          <cell r="J652">
            <v>9749</v>
          </cell>
          <cell r="K652">
            <v>367</v>
          </cell>
          <cell r="L652">
            <v>893</v>
          </cell>
        </row>
        <row r="653">
          <cell r="A653">
            <v>489020020</v>
          </cell>
          <cell r="B653">
            <v>489020</v>
          </cell>
          <cell r="C653">
            <v>489</v>
          </cell>
          <cell r="D653" t="str">
            <v>STURGIS</v>
          </cell>
          <cell r="E653">
            <v>20</v>
          </cell>
          <cell r="F653" t="str">
            <v>BARNSTABLE</v>
          </cell>
          <cell r="G653">
            <v>20</v>
          </cell>
          <cell r="H653" t="str">
            <v>BARNSTABLE</v>
          </cell>
          <cell r="I653">
            <v>117.74741096680901</v>
          </cell>
          <cell r="J653">
            <v>9662</v>
          </cell>
          <cell r="K653">
            <v>1715</v>
          </cell>
          <cell r="L653">
            <v>893</v>
          </cell>
        </row>
        <row r="654">
          <cell r="A654">
            <v>489020036</v>
          </cell>
          <cell r="B654">
            <v>489020</v>
          </cell>
          <cell r="C654">
            <v>489</v>
          </cell>
          <cell r="D654" t="str">
            <v>STURGIS</v>
          </cell>
          <cell r="E654">
            <v>20</v>
          </cell>
          <cell r="F654" t="str">
            <v>BARNSTABLE</v>
          </cell>
          <cell r="G654">
            <v>36</v>
          </cell>
          <cell r="H654" t="str">
            <v>BOURNE</v>
          </cell>
          <cell r="I654">
            <v>130.0040416908102</v>
          </cell>
          <cell r="J654">
            <v>9556</v>
          </cell>
          <cell r="K654">
            <v>2867</v>
          </cell>
          <cell r="L654">
            <v>893</v>
          </cell>
        </row>
        <row r="655">
          <cell r="A655">
            <v>489020052</v>
          </cell>
          <cell r="B655">
            <v>489020</v>
          </cell>
          <cell r="C655">
            <v>489</v>
          </cell>
          <cell r="D655" t="str">
            <v>STURGIS</v>
          </cell>
          <cell r="E655">
            <v>20</v>
          </cell>
          <cell r="F655" t="str">
            <v>BARNSTABLE</v>
          </cell>
          <cell r="G655">
            <v>52</v>
          </cell>
          <cell r="H655" t="str">
            <v>CARVER</v>
          </cell>
          <cell r="I655">
            <v>122.56500876453185</v>
          </cell>
          <cell r="J655">
            <v>9465</v>
          </cell>
          <cell r="K655">
            <v>2136</v>
          </cell>
          <cell r="L655">
            <v>893</v>
          </cell>
        </row>
        <row r="656">
          <cell r="A656">
            <v>489020072</v>
          </cell>
          <cell r="B656">
            <v>489020</v>
          </cell>
          <cell r="C656">
            <v>489</v>
          </cell>
          <cell r="D656" t="str">
            <v>STURGIS</v>
          </cell>
          <cell r="E656">
            <v>20</v>
          </cell>
          <cell r="F656" t="str">
            <v>BARNSTABLE</v>
          </cell>
          <cell r="G656">
            <v>72</v>
          </cell>
          <cell r="H656" t="str">
            <v>DARTMOUTH</v>
          </cell>
          <cell r="I656">
            <v>110.63613996405041</v>
          </cell>
          <cell r="J656">
            <v>9465</v>
          </cell>
          <cell r="K656">
            <v>1007</v>
          </cell>
          <cell r="L656">
            <v>893</v>
          </cell>
        </row>
        <row r="657">
          <cell r="A657">
            <v>489020094</v>
          </cell>
          <cell r="B657">
            <v>489020</v>
          </cell>
          <cell r="C657">
            <v>489</v>
          </cell>
          <cell r="D657" t="str">
            <v>STURGIS</v>
          </cell>
          <cell r="E657">
            <v>20</v>
          </cell>
          <cell r="F657" t="str">
            <v>BARNSTABLE</v>
          </cell>
          <cell r="G657">
            <v>94</v>
          </cell>
          <cell r="H657" t="str">
            <v>FAIRHAVEN</v>
          </cell>
          <cell r="I657">
            <v>106.25130058313373</v>
          </cell>
          <cell r="J657">
            <v>9465</v>
          </cell>
          <cell r="K657">
            <v>592</v>
          </cell>
          <cell r="L657">
            <v>893</v>
          </cell>
        </row>
        <row r="658">
          <cell r="A658">
            <v>489020096</v>
          </cell>
          <cell r="B658">
            <v>489020</v>
          </cell>
          <cell r="C658">
            <v>489</v>
          </cell>
          <cell r="D658" t="str">
            <v>STURGIS</v>
          </cell>
          <cell r="E658">
            <v>20</v>
          </cell>
          <cell r="F658" t="str">
            <v>BARNSTABLE</v>
          </cell>
          <cell r="G658">
            <v>96</v>
          </cell>
          <cell r="H658" t="str">
            <v>FALMOUTH</v>
          </cell>
          <cell r="I658">
            <v>147.57991832097076</v>
          </cell>
          <cell r="J658">
            <v>9665</v>
          </cell>
          <cell r="K658">
            <v>4599</v>
          </cell>
          <cell r="L658">
            <v>893</v>
          </cell>
        </row>
        <row r="659">
          <cell r="A659">
            <v>489020131</v>
          </cell>
          <cell r="B659">
            <v>489020</v>
          </cell>
          <cell r="C659">
            <v>489</v>
          </cell>
          <cell r="D659" t="str">
            <v>STURGIS</v>
          </cell>
          <cell r="E659">
            <v>20</v>
          </cell>
          <cell r="F659" t="str">
            <v>BARNSTABLE</v>
          </cell>
          <cell r="G659">
            <v>131</v>
          </cell>
          <cell r="H659" t="str">
            <v>HINGHAM</v>
          </cell>
          <cell r="I659">
            <v>117.11455292060474</v>
          </cell>
          <cell r="J659">
            <v>9465</v>
          </cell>
          <cell r="K659">
            <v>1620</v>
          </cell>
          <cell r="L659">
            <v>893</v>
          </cell>
        </row>
        <row r="660">
          <cell r="A660">
            <v>489020172</v>
          </cell>
          <cell r="B660">
            <v>489020</v>
          </cell>
          <cell r="C660">
            <v>489</v>
          </cell>
          <cell r="D660" t="str">
            <v>STURGIS</v>
          </cell>
          <cell r="E660">
            <v>20</v>
          </cell>
          <cell r="F660" t="str">
            <v>BARNSTABLE</v>
          </cell>
          <cell r="G660">
            <v>172</v>
          </cell>
          <cell r="H660" t="str">
            <v>MASHPEE</v>
          </cell>
          <cell r="I660">
            <v>141.4976383786373</v>
          </cell>
          <cell r="J660">
            <v>9465</v>
          </cell>
          <cell r="K660">
            <v>3928</v>
          </cell>
          <cell r="L660">
            <v>893</v>
          </cell>
        </row>
        <row r="661">
          <cell r="A661">
            <v>489020239</v>
          </cell>
          <cell r="B661">
            <v>489020</v>
          </cell>
          <cell r="C661">
            <v>489</v>
          </cell>
          <cell r="D661" t="str">
            <v>STURGIS</v>
          </cell>
          <cell r="E661">
            <v>20</v>
          </cell>
          <cell r="F661" t="str">
            <v>BARNSTABLE</v>
          </cell>
          <cell r="G661">
            <v>239</v>
          </cell>
          <cell r="H661" t="str">
            <v>PLYMOUTH</v>
          </cell>
          <cell r="I661">
            <v>118.95416523093523</v>
          </cell>
          <cell r="J661">
            <v>9788</v>
          </cell>
          <cell r="K661">
            <v>1855</v>
          </cell>
          <cell r="L661">
            <v>893</v>
          </cell>
        </row>
        <row r="662">
          <cell r="A662">
            <v>489020242</v>
          </cell>
          <cell r="B662">
            <v>489020</v>
          </cell>
          <cell r="C662">
            <v>489</v>
          </cell>
          <cell r="D662" t="str">
            <v>STURGIS</v>
          </cell>
          <cell r="E662">
            <v>20</v>
          </cell>
          <cell r="F662" t="str">
            <v>BARNSTABLE</v>
          </cell>
          <cell r="G662">
            <v>242</v>
          </cell>
          <cell r="H662" t="str">
            <v>PROVINCETOWN</v>
          </cell>
          <cell r="I662">
            <v>354.10407666120477</v>
          </cell>
          <cell r="J662">
            <v>9465</v>
          </cell>
          <cell r="K662">
            <v>24051</v>
          </cell>
          <cell r="L662">
            <v>893</v>
          </cell>
        </row>
        <row r="663">
          <cell r="A663">
            <v>489020261</v>
          </cell>
          <cell r="B663">
            <v>489020</v>
          </cell>
          <cell r="C663">
            <v>489</v>
          </cell>
          <cell r="D663" t="str">
            <v>STURGIS</v>
          </cell>
          <cell r="E663">
            <v>20</v>
          </cell>
          <cell r="F663" t="str">
            <v>BARNSTABLE</v>
          </cell>
          <cell r="G663">
            <v>261</v>
          </cell>
          <cell r="H663" t="str">
            <v>SANDWICH</v>
          </cell>
          <cell r="I663">
            <v>134.08961796340699</v>
          </cell>
          <cell r="J663">
            <v>9527</v>
          </cell>
          <cell r="K663">
            <v>3248</v>
          </cell>
          <cell r="L663">
            <v>893</v>
          </cell>
        </row>
        <row r="664">
          <cell r="A664">
            <v>489020310</v>
          </cell>
          <cell r="B664">
            <v>489020</v>
          </cell>
          <cell r="C664">
            <v>489</v>
          </cell>
          <cell r="D664" t="str">
            <v>STURGIS</v>
          </cell>
          <cell r="E664">
            <v>20</v>
          </cell>
          <cell r="F664" t="str">
            <v>BARNSTABLE</v>
          </cell>
          <cell r="G664">
            <v>310</v>
          </cell>
          <cell r="H664" t="str">
            <v>WAREHAM</v>
          </cell>
          <cell r="I664">
            <v>110.70964017829627</v>
          </cell>
          <cell r="J664">
            <v>9860</v>
          </cell>
          <cell r="K664">
            <v>1056</v>
          </cell>
          <cell r="L664">
            <v>893</v>
          </cell>
        </row>
        <row r="665">
          <cell r="A665">
            <v>489020645</v>
          </cell>
          <cell r="B665">
            <v>489020</v>
          </cell>
          <cell r="C665">
            <v>489</v>
          </cell>
          <cell r="D665" t="str">
            <v>STURGIS</v>
          </cell>
          <cell r="E665">
            <v>20</v>
          </cell>
          <cell r="F665" t="str">
            <v>BARNSTABLE</v>
          </cell>
          <cell r="G665">
            <v>645</v>
          </cell>
          <cell r="H665" t="str">
            <v>DENNIS YARMOUTH</v>
          </cell>
          <cell r="I665">
            <v>134.95050600530158</v>
          </cell>
          <cell r="J665">
            <v>9672</v>
          </cell>
          <cell r="K665">
            <v>3380</v>
          </cell>
          <cell r="L665">
            <v>893</v>
          </cell>
        </row>
        <row r="666">
          <cell r="A666">
            <v>489020660</v>
          </cell>
          <cell r="B666">
            <v>489020</v>
          </cell>
          <cell r="C666">
            <v>489</v>
          </cell>
          <cell r="D666" t="str">
            <v>STURGIS</v>
          </cell>
          <cell r="E666">
            <v>20</v>
          </cell>
          <cell r="F666" t="str">
            <v>BARNSTABLE</v>
          </cell>
          <cell r="G666">
            <v>660</v>
          </cell>
          <cell r="H666" t="str">
            <v>NAUSET</v>
          </cell>
          <cell r="I666">
            <v>187.77502275336477</v>
          </cell>
          <cell r="J666">
            <v>9686</v>
          </cell>
          <cell r="K666">
            <v>8502</v>
          </cell>
          <cell r="L666">
            <v>893</v>
          </cell>
        </row>
        <row r="667">
          <cell r="A667">
            <v>489020665</v>
          </cell>
          <cell r="B667">
            <v>489020</v>
          </cell>
          <cell r="C667">
            <v>489</v>
          </cell>
          <cell r="D667" t="str">
            <v>STURGIS</v>
          </cell>
          <cell r="E667">
            <v>20</v>
          </cell>
          <cell r="F667" t="str">
            <v>BARNSTABLE</v>
          </cell>
          <cell r="G667">
            <v>665</v>
          </cell>
          <cell r="H667" t="str">
            <v>FREETOWN LAKEVILLE</v>
          </cell>
          <cell r="I667">
            <v>105.00185969881322</v>
          </cell>
          <cell r="J667">
            <v>9465</v>
          </cell>
          <cell r="K667">
            <v>473</v>
          </cell>
          <cell r="L667">
            <v>893</v>
          </cell>
        </row>
        <row r="668">
          <cell r="A668">
            <v>489020712</v>
          </cell>
          <cell r="B668">
            <v>489020</v>
          </cell>
          <cell r="C668">
            <v>489</v>
          </cell>
          <cell r="D668" t="str">
            <v>STURGIS</v>
          </cell>
          <cell r="E668">
            <v>20</v>
          </cell>
          <cell r="F668" t="str">
            <v>BARNSTABLE</v>
          </cell>
          <cell r="G668">
            <v>712</v>
          </cell>
          <cell r="H668" t="str">
            <v>MONOMOY</v>
          </cell>
          <cell r="I668">
            <v>151.61321837281901</v>
          </cell>
          <cell r="J668">
            <v>9670</v>
          </cell>
          <cell r="K668">
            <v>4991</v>
          </cell>
          <cell r="L668">
            <v>893</v>
          </cell>
        </row>
        <row r="669">
          <cell r="A669">
            <v>489020760</v>
          </cell>
          <cell r="B669">
            <v>489020</v>
          </cell>
          <cell r="C669">
            <v>489</v>
          </cell>
          <cell r="D669" t="str">
            <v>STURGIS</v>
          </cell>
          <cell r="E669">
            <v>20</v>
          </cell>
          <cell r="F669" t="str">
            <v>BARNSTABLE</v>
          </cell>
          <cell r="G669">
            <v>760</v>
          </cell>
          <cell r="H669" t="str">
            <v>SILVER LAKE</v>
          </cell>
          <cell r="I669">
            <v>106.56528551799758</v>
          </cell>
          <cell r="J669">
            <v>9465</v>
          </cell>
          <cell r="K669">
            <v>621</v>
          </cell>
          <cell r="L669">
            <v>893</v>
          </cell>
        </row>
        <row r="670">
          <cell r="A670">
            <v>491095072</v>
          </cell>
          <cell r="B670">
            <v>491095</v>
          </cell>
          <cell r="C670">
            <v>491</v>
          </cell>
          <cell r="D670" t="str">
            <v>ATLANTIS</v>
          </cell>
          <cell r="E670">
            <v>95</v>
          </cell>
          <cell r="F670" t="str">
            <v>FALL RIVER</v>
          </cell>
          <cell r="G670">
            <v>72</v>
          </cell>
          <cell r="H670" t="str">
            <v>DARTMOUTH</v>
          </cell>
          <cell r="I670">
            <v>110.63613996405041</v>
          </cell>
          <cell r="J670">
            <v>9166</v>
          </cell>
          <cell r="K670">
            <v>975</v>
          </cell>
          <cell r="L670">
            <v>893</v>
          </cell>
        </row>
        <row r="671">
          <cell r="A671">
            <v>491095095</v>
          </cell>
          <cell r="B671">
            <v>491095</v>
          </cell>
          <cell r="C671">
            <v>491</v>
          </cell>
          <cell r="D671" t="str">
            <v>ATLANTIS</v>
          </cell>
          <cell r="E671">
            <v>95</v>
          </cell>
          <cell r="F671" t="str">
            <v>FALL RIVER</v>
          </cell>
          <cell r="G671">
            <v>95</v>
          </cell>
          <cell r="H671" t="str">
            <v>FALL RIVER</v>
          </cell>
          <cell r="I671">
            <v>100.07729851247798</v>
          </cell>
          <cell r="J671">
            <v>9942</v>
          </cell>
          <cell r="K671">
            <v>8</v>
          </cell>
          <cell r="L671">
            <v>893</v>
          </cell>
        </row>
        <row r="672">
          <cell r="A672">
            <v>491095201</v>
          </cell>
          <cell r="B672">
            <v>491095</v>
          </cell>
          <cell r="C672">
            <v>491</v>
          </cell>
          <cell r="D672" t="str">
            <v>ATLANTIS</v>
          </cell>
          <cell r="E672">
            <v>95</v>
          </cell>
          <cell r="F672" t="str">
            <v>FALL RIVER</v>
          </cell>
          <cell r="G672">
            <v>201</v>
          </cell>
          <cell r="H672" t="str">
            <v>NEW BEDFORD</v>
          </cell>
          <cell r="I672">
            <v>101.39507653087104</v>
          </cell>
          <cell r="J672">
            <v>11198</v>
          </cell>
          <cell r="K672">
            <v>156</v>
          </cell>
          <cell r="L672">
            <v>893</v>
          </cell>
        </row>
        <row r="673">
          <cell r="A673">
            <v>491095273</v>
          </cell>
          <cell r="B673">
            <v>491095</v>
          </cell>
          <cell r="C673">
            <v>491</v>
          </cell>
          <cell r="D673" t="str">
            <v>ATLANTIS</v>
          </cell>
          <cell r="E673">
            <v>95</v>
          </cell>
          <cell r="F673" t="str">
            <v>FALL RIVER</v>
          </cell>
          <cell r="G673">
            <v>273</v>
          </cell>
          <cell r="H673" t="str">
            <v>SOMERSET</v>
          </cell>
          <cell r="I673">
            <v>136.19856567270278</v>
          </cell>
          <cell r="J673">
            <v>9581</v>
          </cell>
          <cell r="K673">
            <v>3468</v>
          </cell>
          <cell r="L673">
            <v>893</v>
          </cell>
        </row>
        <row r="674">
          <cell r="A674">
            <v>491095292</v>
          </cell>
          <cell r="B674">
            <v>491095</v>
          </cell>
          <cell r="C674">
            <v>491</v>
          </cell>
          <cell r="D674" t="str">
            <v>ATLANTIS</v>
          </cell>
          <cell r="E674">
            <v>95</v>
          </cell>
          <cell r="F674" t="str">
            <v>FALL RIVER</v>
          </cell>
          <cell r="G674">
            <v>292</v>
          </cell>
          <cell r="H674" t="str">
            <v>SWANSEA</v>
          </cell>
          <cell r="I674">
            <v>108.94486433319119</v>
          </cell>
          <cell r="J674">
            <v>10307</v>
          </cell>
          <cell r="K674">
            <v>922</v>
          </cell>
          <cell r="L674">
            <v>893</v>
          </cell>
        </row>
        <row r="675">
          <cell r="A675">
            <v>491095293</v>
          </cell>
          <cell r="B675">
            <v>491095</v>
          </cell>
          <cell r="C675">
            <v>491</v>
          </cell>
          <cell r="D675" t="str">
            <v>ATLANTIS</v>
          </cell>
          <cell r="E675">
            <v>95</v>
          </cell>
          <cell r="F675" t="str">
            <v>FALL RIVER</v>
          </cell>
          <cell r="G675">
            <v>293</v>
          </cell>
          <cell r="H675" t="str">
            <v>TAUNTON</v>
          </cell>
          <cell r="I675">
            <v>102.30212286960175</v>
          </cell>
          <cell r="J675">
            <v>7901</v>
          </cell>
          <cell r="K675">
            <v>182</v>
          </cell>
          <cell r="L675">
            <v>893</v>
          </cell>
        </row>
        <row r="676">
          <cell r="A676">
            <v>491095331</v>
          </cell>
          <cell r="B676">
            <v>491095</v>
          </cell>
          <cell r="C676">
            <v>491</v>
          </cell>
          <cell r="D676" t="str">
            <v>ATLANTIS</v>
          </cell>
          <cell r="E676">
            <v>95</v>
          </cell>
          <cell r="F676" t="str">
            <v>FALL RIVER</v>
          </cell>
          <cell r="G676">
            <v>331</v>
          </cell>
          <cell r="H676" t="str">
            <v>WESTPORT</v>
          </cell>
          <cell r="I676">
            <v>117.31370875177501</v>
          </cell>
          <cell r="J676">
            <v>9838</v>
          </cell>
          <cell r="K676">
            <v>1703</v>
          </cell>
          <cell r="L676">
            <v>893</v>
          </cell>
        </row>
        <row r="677">
          <cell r="A677">
            <v>491095650</v>
          </cell>
          <cell r="B677">
            <v>491095</v>
          </cell>
          <cell r="C677">
            <v>491</v>
          </cell>
          <cell r="D677" t="str">
            <v>ATLANTIS</v>
          </cell>
          <cell r="E677">
            <v>95</v>
          </cell>
          <cell r="F677" t="str">
            <v>FALL RIVER</v>
          </cell>
          <cell r="G677">
            <v>650</v>
          </cell>
          <cell r="H677" t="str">
            <v>DIGHTON REHOBOTH</v>
          </cell>
          <cell r="I677">
            <v>115.54437170930127</v>
          </cell>
          <cell r="J677">
            <v>11573</v>
          </cell>
          <cell r="K677">
            <v>1799</v>
          </cell>
          <cell r="L677">
            <v>893</v>
          </cell>
        </row>
        <row r="678">
          <cell r="A678">
            <v>492281061</v>
          </cell>
          <cell r="B678">
            <v>492281</v>
          </cell>
          <cell r="C678">
            <v>492</v>
          </cell>
          <cell r="D678" t="str">
            <v>MARTIN LUTHER KING JR CS OF EXCELLENCE</v>
          </cell>
          <cell r="E678">
            <v>281</v>
          </cell>
          <cell r="F678" t="str">
            <v>SPRINGFIELD</v>
          </cell>
          <cell r="G678">
            <v>61</v>
          </cell>
          <cell r="H678" t="str">
            <v>CHICOPEE</v>
          </cell>
          <cell r="I678">
            <v>101.63765993656109</v>
          </cell>
          <cell r="J678">
            <v>11573</v>
          </cell>
          <cell r="K678">
            <v>190</v>
          </cell>
          <cell r="L678">
            <v>893</v>
          </cell>
        </row>
        <row r="679">
          <cell r="A679">
            <v>492281137</v>
          </cell>
          <cell r="B679">
            <v>492281</v>
          </cell>
          <cell r="C679">
            <v>492</v>
          </cell>
          <cell r="D679" t="str">
            <v>MARTIN LUTHER KING JR CS OF EXCELLENCE</v>
          </cell>
          <cell r="E679">
            <v>281</v>
          </cell>
          <cell r="F679" t="str">
            <v>SPRINGFIELD</v>
          </cell>
          <cell r="G679">
            <v>137</v>
          </cell>
          <cell r="H679" t="str">
            <v>HOLYOKE</v>
          </cell>
          <cell r="I679">
            <v>104.7044113082043</v>
          </cell>
          <cell r="J679">
            <v>11573</v>
          </cell>
          <cell r="K679">
            <v>544</v>
          </cell>
          <cell r="L679">
            <v>893</v>
          </cell>
        </row>
        <row r="680">
          <cell r="A680">
            <v>492281281</v>
          </cell>
          <cell r="B680">
            <v>492281</v>
          </cell>
          <cell r="C680">
            <v>492</v>
          </cell>
          <cell r="D680" t="str">
            <v>MARTIN LUTHER KING JR CS OF EXCELLENCE</v>
          </cell>
          <cell r="E680">
            <v>281</v>
          </cell>
          <cell r="F680" t="str">
            <v>SPRINGFIELD</v>
          </cell>
          <cell r="G680">
            <v>281</v>
          </cell>
          <cell r="H680" t="str">
            <v>SPRINGFIELD</v>
          </cell>
          <cell r="I680">
            <v>100</v>
          </cell>
          <cell r="J680">
            <v>11299</v>
          </cell>
          <cell r="K680">
            <v>0</v>
          </cell>
          <cell r="L680">
            <v>893</v>
          </cell>
        </row>
        <row r="681">
          <cell r="A681">
            <v>493093010</v>
          </cell>
          <cell r="B681">
            <v>493093</v>
          </cell>
          <cell r="C681">
            <v>493</v>
          </cell>
          <cell r="D681" t="str">
            <v>PHOENIX CHARTER ACADEMY</v>
          </cell>
          <cell r="E681">
            <v>93</v>
          </cell>
          <cell r="F681" t="str">
            <v>EVERETT</v>
          </cell>
          <cell r="G681">
            <v>10</v>
          </cell>
          <cell r="H681" t="str">
            <v>ARLINGTON</v>
          </cell>
          <cell r="I681">
            <v>123.25010531099136</v>
          </cell>
          <cell r="J681">
            <v>13280</v>
          </cell>
          <cell r="K681">
            <v>3088</v>
          </cell>
          <cell r="L681">
            <v>893</v>
          </cell>
        </row>
        <row r="682">
          <cell r="A682">
            <v>493093031</v>
          </cell>
          <cell r="B682">
            <v>493093</v>
          </cell>
          <cell r="C682">
            <v>493</v>
          </cell>
          <cell r="D682" t="str">
            <v>PHOENIX CHARTER ACADEMY</v>
          </cell>
          <cell r="E682">
            <v>93</v>
          </cell>
          <cell r="F682" t="str">
            <v>EVERETT</v>
          </cell>
          <cell r="G682">
            <v>31</v>
          </cell>
          <cell r="H682" t="str">
            <v>BILLERICA</v>
          </cell>
          <cell r="I682">
            <v>131.89272577390918</v>
          </cell>
          <cell r="J682">
            <v>12619</v>
          </cell>
          <cell r="K682">
            <v>4025</v>
          </cell>
          <cell r="L682">
            <v>893</v>
          </cell>
        </row>
        <row r="683">
          <cell r="A683">
            <v>493093035</v>
          </cell>
          <cell r="B683">
            <v>493093</v>
          </cell>
          <cell r="C683">
            <v>493</v>
          </cell>
          <cell r="D683" t="str">
            <v>PHOENIX CHARTER ACADEMY</v>
          </cell>
          <cell r="E683">
            <v>93</v>
          </cell>
          <cell r="F683" t="str">
            <v>EVERETT</v>
          </cell>
          <cell r="G683">
            <v>35</v>
          </cell>
          <cell r="H683" t="str">
            <v>BOSTON</v>
          </cell>
          <cell r="I683">
            <v>122.98273473602652</v>
          </cell>
          <cell r="J683">
            <v>12423</v>
          </cell>
          <cell r="K683">
            <v>2855</v>
          </cell>
          <cell r="L683">
            <v>893</v>
          </cell>
        </row>
        <row r="684">
          <cell r="A684">
            <v>493093057</v>
          </cell>
          <cell r="B684">
            <v>493093</v>
          </cell>
          <cell r="C684">
            <v>493</v>
          </cell>
          <cell r="D684" t="str">
            <v>PHOENIX CHARTER ACADEMY</v>
          </cell>
          <cell r="E684">
            <v>93</v>
          </cell>
          <cell r="F684" t="str">
            <v>EVERETT</v>
          </cell>
          <cell r="G684">
            <v>57</v>
          </cell>
          <cell r="H684" t="str">
            <v>CHELSEA</v>
          </cell>
          <cell r="I684">
            <v>101.82435678167916</v>
          </cell>
          <cell r="J684">
            <v>12425</v>
          </cell>
          <cell r="K684">
            <v>227</v>
          </cell>
          <cell r="L684">
            <v>893</v>
          </cell>
        </row>
        <row r="685">
          <cell r="A685">
            <v>493093073</v>
          </cell>
          <cell r="B685">
            <v>493093</v>
          </cell>
          <cell r="C685">
            <v>493</v>
          </cell>
          <cell r="D685" t="str">
            <v>PHOENIX CHARTER ACADEMY</v>
          </cell>
          <cell r="E685">
            <v>93</v>
          </cell>
          <cell r="F685" t="str">
            <v>EVERETT</v>
          </cell>
          <cell r="G685">
            <v>73</v>
          </cell>
          <cell r="H685" t="str">
            <v>DEDHAM</v>
          </cell>
          <cell r="I685">
            <v>149.45373508161998</v>
          </cell>
          <cell r="J685">
            <v>12619</v>
          </cell>
          <cell r="K685">
            <v>6241</v>
          </cell>
          <cell r="L685">
            <v>893</v>
          </cell>
        </row>
        <row r="686">
          <cell r="A686">
            <v>493093093</v>
          </cell>
          <cell r="B686">
            <v>493093</v>
          </cell>
          <cell r="C686">
            <v>493</v>
          </cell>
          <cell r="D686" t="str">
            <v>PHOENIX CHARTER ACADEMY</v>
          </cell>
          <cell r="E686">
            <v>93</v>
          </cell>
          <cell r="F686" t="str">
            <v>EVERETT</v>
          </cell>
          <cell r="G686">
            <v>93</v>
          </cell>
          <cell r="H686" t="str">
            <v>EVERETT</v>
          </cell>
          <cell r="I686">
            <v>101.9123161552393</v>
          </cell>
          <cell r="J686">
            <v>12355</v>
          </cell>
          <cell r="K686">
            <v>236</v>
          </cell>
          <cell r="L686">
            <v>893</v>
          </cell>
        </row>
        <row r="687">
          <cell r="A687">
            <v>493093163</v>
          </cell>
          <cell r="B687">
            <v>493093</v>
          </cell>
          <cell r="C687">
            <v>493</v>
          </cell>
          <cell r="D687" t="str">
            <v>PHOENIX CHARTER ACADEMY</v>
          </cell>
          <cell r="E687">
            <v>93</v>
          </cell>
          <cell r="F687" t="str">
            <v>EVERETT</v>
          </cell>
          <cell r="G687">
            <v>163</v>
          </cell>
          <cell r="H687" t="str">
            <v>LYNN</v>
          </cell>
          <cell r="I687">
            <v>100</v>
          </cell>
          <cell r="J687">
            <v>12286</v>
          </cell>
          <cell r="K687">
            <v>0</v>
          </cell>
          <cell r="L687">
            <v>893</v>
          </cell>
        </row>
        <row r="688">
          <cell r="A688">
            <v>493093165</v>
          </cell>
          <cell r="B688">
            <v>493093</v>
          </cell>
          <cell r="C688">
            <v>493</v>
          </cell>
          <cell r="D688" t="str">
            <v>PHOENIX CHARTER ACADEMY</v>
          </cell>
          <cell r="E688">
            <v>93</v>
          </cell>
          <cell r="F688" t="str">
            <v>EVERETT</v>
          </cell>
          <cell r="G688">
            <v>165</v>
          </cell>
          <cell r="H688" t="str">
            <v>MALDEN</v>
          </cell>
          <cell r="I688">
            <v>101.60157069070341</v>
          </cell>
          <cell r="J688">
            <v>12619</v>
          </cell>
          <cell r="K688">
            <v>202</v>
          </cell>
          <cell r="L688">
            <v>893</v>
          </cell>
        </row>
        <row r="689">
          <cell r="A689">
            <v>493093176</v>
          </cell>
          <cell r="B689">
            <v>493093</v>
          </cell>
          <cell r="C689">
            <v>493</v>
          </cell>
          <cell r="D689" t="str">
            <v>PHOENIX CHARTER ACADEMY</v>
          </cell>
          <cell r="E689">
            <v>93</v>
          </cell>
          <cell r="F689" t="str">
            <v>EVERETT</v>
          </cell>
          <cell r="G689">
            <v>176</v>
          </cell>
          <cell r="H689" t="str">
            <v>MEDFORD</v>
          </cell>
          <cell r="I689">
            <v>120.98157604189572</v>
          </cell>
          <cell r="J689">
            <v>12619</v>
          </cell>
          <cell r="K689">
            <v>2648</v>
          </cell>
          <cell r="L689">
            <v>893</v>
          </cell>
        </row>
        <row r="690">
          <cell r="A690">
            <v>493093244</v>
          </cell>
          <cell r="B690">
            <v>493093</v>
          </cell>
          <cell r="C690">
            <v>493</v>
          </cell>
          <cell r="D690" t="str">
            <v>PHOENIX CHARTER ACADEMY</v>
          </cell>
          <cell r="E690">
            <v>93</v>
          </cell>
          <cell r="F690" t="str">
            <v>EVERETT</v>
          </cell>
          <cell r="G690">
            <v>244</v>
          </cell>
          <cell r="H690" t="str">
            <v>RANDOLPH</v>
          </cell>
          <cell r="I690">
            <v>131.29012796479407</v>
          </cell>
          <cell r="J690">
            <v>12619</v>
          </cell>
          <cell r="K690">
            <v>3949</v>
          </cell>
          <cell r="L690">
            <v>893</v>
          </cell>
        </row>
        <row r="691">
          <cell r="A691">
            <v>493093248</v>
          </cell>
          <cell r="B691">
            <v>493093</v>
          </cell>
          <cell r="C691">
            <v>493</v>
          </cell>
          <cell r="D691" t="str">
            <v>PHOENIX CHARTER ACADEMY</v>
          </cell>
          <cell r="E691">
            <v>93</v>
          </cell>
          <cell r="F691" t="str">
            <v>EVERETT</v>
          </cell>
          <cell r="G691">
            <v>248</v>
          </cell>
          <cell r="H691" t="str">
            <v>REVERE</v>
          </cell>
          <cell r="I691">
            <v>106.73917932015627</v>
          </cell>
          <cell r="J691">
            <v>12685</v>
          </cell>
          <cell r="K691">
            <v>855</v>
          </cell>
          <cell r="L691">
            <v>893</v>
          </cell>
        </row>
        <row r="692">
          <cell r="A692">
            <v>493093262</v>
          </cell>
          <cell r="B692">
            <v>493093</v>
          </cell>
          <cell r="C692">
            <v>493</v>
          </cell>
          <cell r="D692" t="str">
            <v>PHOENIX CHARTER ACADEMY</v>
          </cell>
          <cell r="E692">
            <v>93</v>
          </cell>
          <cell r="F692" t="str">
            <v>EVERETT</v>
          </cell>
          <cell r="G692">
            <v>262</v>
          </cell>
          <cell r="H692" t="str">
            <v>SAUGUS</v>
          </cell>
          <cell r="I692">
            <v>129.9789538606957</v>
          </cell>
          <cell r="J692">
            <v>10713</v>
          </cell>
          <cell r="K692">
            <v>3212</v>
          </cell>
          <cell r="L692">
            <v>893</v>
          </cell>
        </row>
        <row r="693">
          <cell r="A693">
            <v>493093274</v>
          </cell>
          <cell r="B693">
            <v>493093</v>
          </cell>
          <cell r="C693">
            <v>493</v>
          </cell>
          <cell r="D693" t="str">
            <v>PHOENIX CHARTER ACADEMY</v>
          </cell>
          <cell r="E693">
            <v>93</v>
          </cell>
          <cell r="F693" t="str">
            <v>EVERETT</v>
          </cell>
          <cell r="G693">
            <v>274</v>
          </cell>
          <cell r="H693" t="str">
            <v>SOMERVILLE</v>
          </cell>
          <cell r="I693">
            <v>126.98059859810604</v>
          </cell>
          <cell r="J693">
            <v>13280</v>
          </cell>
          <cell r="K693">
            <v>3583</v>
          </cell>
          <cell r="L693">
            <v>893</v>
          </cell>
        </row>
        <row r="694">
          <cell r="A694">
            <v>493093284</v>
          </cell>
          <cell r="B694">
            <v>493093</v>
          </cell>
          <cell r="C694">
            <v>493</v>
          </cell>
          <cell r="D694" t="str">
            <v>PHOENIX CHARTER ACADEMY</v>
          </cell>
          <cell r="E694">
            <v>93</v>
          </cell>
          <cell r="F694" t="str">
            <v>EVERETT</v>
          </cell>
          <cell r="G694">
            <v>284</v>
          </cell>
          <cell r="H694" t="str">
            <v>STONEHAM</v>
          </cell>
          <cell r="I694">
            <v>129.08058170821829</v>
          </cell>
          <cell r="J694">
            <v>12619</v>
          </cell>
          <cell r="K694">
            <v>3670</v>
          </cell>
          <cell r="L694">
            <v>893</v>
          </cell>
        </row>
        <row r="695">
          <cell r="A695">
            <v>494093035</v>
          </cell>
          <cell r="B695">
            <v>494093</v>
          </cell>
          <cell r="C695">
            <v>494</v>
          </cell>
          <cell r="D695" t="str">
            <v>PIONEER CS OF SCIENCE</v>
          </cell>
          <cell r="E695">
            <v>93</v>
          </cell>
          <cell r="F695" t="str">
            <v>EVERETT</v>
          </cell>
          <cell r="G695">
            <v>35</v>
          </cell>
          <cell r="H695" t="str">
            <v>BOSTON</v>
          </cell>
          <cell r="I695">
            <v>122.98273473602652</v>
          </cell>
          <cell r="J695">
            <v>11452</v>
          </cell>
          <cell r="K695">
            <v>2632</v>
          </cell>
          <cell r="L695">
            <v>893</v>
          </cell>
        </row>
        <row r="696">
          <cell r="A696">
            <v>494093056</v>
          </cell>
          <cell r="B696">
            <v>494093</v>
          </cell>
          <cell r="C696">
            <v>494</v>
          </cell>
          <cell r="D696" t="str">
            <v>PIONEER CS OF SCIENCE</v>
          </cell>
          <cell r="E696">
            <v>93</v>
          </cell>
          <cell r="F696" t="str">
            <v>EVERETT</v>
          </cell>
          <cell r="G696">
            <v>56</v>
          </cell>
          <cell r="H696" t="str">
            <v>CHELMSFORD</v>
          </cell>
          <cell r="I696">
            <v>116.60870539905883</v>
          </cell>
          <cell r="J696">
            <v>8016</v>
          </cell>
          <cell r="K696">
            <v>1331</v>
          </cell>
          <cell r="L696">
            <v>893</v>
          </cell>
        </row>
        <row r="697">
          <cell r="A697">
            <v>494093057</v>
          </cell>
          <cell r="B697">
            <v>494093</v>
          </cell>
          <cell r="C697">
            <v>494</v>
          </cell>
          <cell r="D697" t="str">
            <v>PIONEER CS OF SCIENCE</v>
          </cell>
          <cell r="E697">
            <v>93</v>
          </cell>
          <cell r="F697" t="str">
            <v>EVERETT</v>
          </cell>
          <cell r="G697">
            <v>57</v>
          </cell>
          <cell r="H697" t="str">
            <v>CHELSEA</v>
          </cell>
          <cell r="I697">
            <v>101.82435678167916</v>
          </cell>
          <cell r="J697">
            <v>11402</v>
          </cell>
          <cell r="K697">
            <v>208</v>
          </cell>
          <cell r="L697">
            <v>893</v>
          </cell>
        </row>
        <row r="698">
          <cell r="A698">
            <v>494093093</v>
          </cell>
          <cell r="B698">
            <v>494093</v>
          </cell>
          <cell r="C698">
            <v>494</v>
          </cell>
          <cell r="D698" t="str">
            <v>PIONEER CS OF SCIENCE</v>
          </cell>
          <cell r="E698">
            <v>93</v>
          </cell>
          <cell r="F698" t="str">
            <v>EVERETT</v>
          </cell>
          <cell r="G698">
            <v>93</v>
          </cell>
          <cell r="H698" t="str">
            <v>EVERETT</v>
          </cell>
          <cell r="I698">
            <v>101.9123161552393</v>
          </cell>
          <cell r="J698">
            <v>11298</v>
          </cell>
          <cell r="K698">
            <v>216</v>
          </cell>
          <cell r="L698">
            <v>893</v>
          </cell>
        </row>
        <row r="699">
          <cell r="A699">
            <v>494093128</v>
          </cell>
          <cell r="B699">
            <v>494093</v>
          </cell>
          <cell r="C699">
            <v>494</v>
          </cell>
          <cell r="D699" t="str">
            <v>PIONEER CS OF SCIENCE</v>
          </cell>
          <cell r="E699">
            <v>93</v>
          </cell>
          <cell r="F699" t="str">
            <v>EVERETT</v>
          </cell>
          <cell r="G699">
            <v>128</v>
          </cell>
          <cell r="H699" t="str">
            <v>HAVERHILL</v>
          </cell>
          <cell r="I699">
            <v>101.42591594553832</v>
          </cell>
          <cell r="J699">
            <v>9759</v>
          </cell>
          <cell r="K699">
            <v>139</v>
          </cell>
          <cell r="L699">
            <v>893</v>
          </cell>
        </row>
        <row r="700">
          <cell r="A700">
            <v>494093163</v>
          </cell>
          <cell r="B700">
            <v>494093</v>
          </cell>
          <cell r="C700">
            <v>494</v>
          </cell>
          <cell r="D700" t="str">
            <v>PIONEER CS OF SCIENCE</v>
          </cell>
          <cell r="E700">
            <v>93</v>
          </cell>
          <cell r="F700" t="str">
            <v>EVERETT</v>
          </cell>
          <cell r="G700">
            <v>163</v>
          </cell>
          <cell r="H700" t="str">
            <v>LYNN</v>
          </cell>
          <cell r="I700">
            <v>100</v>
          </cell>
          <cell r="J700">
            <v>11548</v>
          </cell>
          <cell r="K700">
            <v>0</v>
          </cell>
          <cell r="L700">
            <v>893</v>
          </cell>
        </row>
        <row r="701">
          <cell r="A701">
            <v>494093165</v>
          </cell>
          <cell r="B701">
            <v>494093</v>
          </cell>
          <cell r="C701">
            <v>494</v>
          </cell>
          <cell r="D701" t="str">
            <v>PIONEER CS OF SCIENCE</v>
          </cell>
          <cell r="E701">
            <v>93</v>
          </cell>
          <cell r="F701" t="str">
            <v>EVERETT</v>
          </cell>
          <cell r="G701">
            <v>165</v>
          </cell>
          <cell r="H701" t="str">
            <v>MALDEN</v>
          </cell>
          <cell r="I701">
            <v>101.60157069070341</v>
          </cell>
          <cell r="J701">
            <v>11418</v>
          </cell>
          <cell r="K701">
            <v>183</v>
          </cell>
          <cell r="L701">
            <v>893</v>
          </cell>
        </row>
        <row r="702">
          <cell r="A702">
            <v>494093176</v>
          </cell>
          <cell r="B702">
            <v>494093</v>
          </cell>
          <cell r="C702">
            <v>494</v>
          </cell>
          <cell r="D702" t="str">
            <v>PIONEER CS OF SCIENCE</v>
          </cell>
          <cell r="E702">
            <v>93</v>
          </cell>
          <cell r="F702" t="str">
            <v>EVERETT</v>
          </cell>
          <cell r="G702">
            <v>176</v>
          </cell>
          <cell r="H702" t="str">
            <v>MEDFORD</v>
          </cell>
          <cell r="I702">
            <v>120.98157604189572</v>
          </cell>
          <cell r="J702">
            <v>11792</v>
          </cell>
          <cell r="K702">
            <v>2474</v>
          </cell>
          <cell r="L702">
            <v>893</v>
          </cell>
        </row>
        <row r="703">
          <cell r="A703">
            <v>494093181</v>
          </cell>
          <cell r="B703">
            <v>494093</v>
          </cell>
          <cell r="C703">
            <v>494</v>
          </cell>
          <cell r="D703" t="str">
            <v>PIONEER CS OF SCIENCE</v>
          </cell>
          <cell r="E703">
            <v>93</v>
          </cell>
          <cell r="F703" t="str">
            <v>EVERETT</v>
          </cell>
          <cell r="G703">
            <v>181</v>
          </cell>
          <cell r="H703" t="str">
            <v>METHUEN</v>
          </cell>
          <cell r="I703">
            <v>102.78753829371034</v>
          </cell>
          <cell r="J703">
            <v>8888</v>
          </cell>
          <cell r="K703">
            <v>248</v>
          </cell>
          <cell r="L703">
            <v>893</v>
          </cell>
        </row>
        <row r="704">
          <cell r="A704">
            <v>494093229</v>
          </cell>
          <cell r="B704">
            <v>494093</v>
          </cell>
          <cell r="C704">
            <v>494</v>
          </cell>
          <cell r="D704" t="str">
            <v>PIONEER CS OF SCIENCE</v>
          </cell>
          <cell r="E704">
            <v>93</v>
          </cell>
          <cell r="F704" t="str">
            <v>EVERETT</v>
          </cell>
          <cell r="G704">
            <v>229</v>
          </cell>
          <cell r="H704" t="str">
            <v>PEABODY</v>
          </cell>
          <cell r="I704">
            <v>106.96105894951151</v>
          </cell>
          <cell r="J704">
            <v>9759</v>
          </cell>
          <cell r="K704">
            <v>679</v>
          </cell>
          <cell r="L704">
            <v>893</v>
          </cell>
        </row>
        <row r="705">
          <cell r="A705">
            <v>494093248</v>
          </cell>
          <cell r="B705">
            <v>494093</v>
          </cell>
          <cell r="C705">
            <v>494</v>
          </cell>
          <cell r="D705" t="str">
            <v>PIONEER CS OF SCIENCE</v>
          </cell>
          <cell r="E705">
            <v>93</v>
          </cell>
          <cell r="F705" t="str">
            <v>EVERETT</v>
          </cell>
          <cell r="G705">
            <v>248</v>
          </cell>
          <cell r="H705" t="str">
            <v>REVERE</v>
          </cell>
          <cell r="I705">
            <v>106.73917932015627</v>
          </cell>
          <cell r="J705">
            <v>11193</v>
          </cell>
          <cell r="K705">
            <v>754</v>
          </cell>
          <cell r="L705">
            <v>893</v>
          </cell>
        </row>
        <row r="706">
          <cell r="A706">
            <v>494093262</v>
          </cell>
          <cell r="B706">
            <v>494093</v>
          </cell>
          <cell r="C706">
            <v>494</v>
          </cell>
          <cell r="D706" t="str">
            <v>PIONEER CS OF SCIENCE</v>
          </cell>
          <cell r="E706">
            <v>93</v>
          </cell>
          <cell r="F706" t="str">
            <v>EVERETT</v>
          </cell>
          <cell r="G706">
            <v>262</v>
          </cell>
          <cell r="H706" t="str">
            <v>SAUGUS</v>
          </cell>
          <cell r="I706">
            <v>129.9789538606957</v>
          </cell>
          <cell r="J706">
            <v>10440</v>
          </cell>
          <cell r="K706">
            <v>3130</v>
          </cell>
          <cell r="L706">
            <v>893</v>
          </cell>
        </row>
        <row r="707">
          <cell r="A707">
            <v>494093284</v>
          </cell>
          <cell r="B707">
            <v>494093</v>
          </cell>
          <cell r="C707">
            <v>494</v>
          </cell>
          <cell r="D707" t="str">
            <v>PIONEER CS OF SCIENCE</v>
          </cell>
          <cell r="E707">
            <v>93</v>
          </cell>
          <cell r="F707" t="str">
            <v>EVERETT</v>
          </cell>
          <cell r="G707">
            <v>284</v>
          </cell>
          <cell r="H707" t="str">
            <v>STONEHAM</v>
          </cell>
          <cell r="I707">
            <v>129.08058170821829</v>
          </cell>
          <cell r="J707">
            <v>11189</v>
          </cell>
          <cell r="K707">
            <v>3254</v>
          </cell>
          <cell r="L707">
            <v>893</v>
          </cell>
        </row>
        <row r="708">
          <cell r="A708">
            <v>494093346</v>
          </cell>
          <cell r="B708">
            <v>494093</v>
          </cell>
          <cell r="C708">
            <v>494</v>
          </cell>
          <cell r="D708" t="str">
            <v>PIONEER CS OF SCIENCE</v>
          </cell>
          <cell r="E708">
            <v>93</v>
          </cell>
          <cell r="F708" t="str">
            <v>EVERETT</v>
          </cell>
          <cell r="G708">
            <v>346</v>
          </cell>
          <cell r="H708" t="str">
            <v>WINTHROP</v>
          </cell>
          <cell r="I708">
            <v>119.77297683028209</v>
          </cell>
          <cell r="J708">
            <v>9634</v>
          </cell>
          <cell r="K708">
            <v>1905</v>
          </cell>
          <cell r="L708">
            <v>893</v>
          </cell>
        </row>
        <row r="709">
          <cell r="A709">
            <v>496201072</v>
          </cell>
          <cell r="B709">
            <v>496201</v>
          </cell>
          <cell r="C709">
            <v>496</v>
          </cell>
          <cell r="D709" t="str">
            <v>GLOBAL LEARNING</v>
          </cell>
          <cell r="E709">
            <v>201</v>
          </cell>
          <cell r="F709" t="str">
            <v>NEW BEDFORD</v>
          </cell>
          <cell r="G709">
            <v>72</v>
          </cell>
          <cell r="H709" t="str">
            <v>DARTMOUTH</v>
          </cell>
          <cell r="I709">
            <v>110.63613996405041</v>
          </cell>
          <cell r="J709">
            <v>8890</v>
          </cell>
          <cell r="K709">
            <v>946</v>
          </cell>
          <cell r="L709">
            <v>893</v>
          </cell>
        </row>
        <row r="710">
          <cell r="A710">
            <v>496201094</v>
          </cell>
          <cell r="B710">
            <v>496201</v>
          </cell>
          <cell r="C710">
            <v>496</v>
          </cell>
          <cell r="D710" t="str">
            <v>GLOBAL LEARNING</v>
          </cell>
          <cell r="E710">
            <v>201</v>
          </cell>
          <cell r="F710" t="str">
            <v>NEW BEDFORD</v>
          </cell>
          <cell r="G710">
            <v>94</v>
          </cell>
          <cell r="H710" t="str">
            <v>FAIRHAVEN</v>
          </cell>
          <cell r="I710">
            <v>106.25130058313373</v>
          </cell>
          <cell r="J710">
            <v>11282</v>
          </cell>
          <cell r="K710">
            <v>705</v>
          </cell>
          <cell r="L710">
            <v>893</v>
          </cell>
        </row>
        <row r="711">
          <cell r="A711">
            <v>496201201</v>
          </cell>
          <cell r="B711">
            <v>496201</v>
          </cell>
          <cell r="C711">
            <v>496</v>
          </cell>
          <cell r="D711" t="str">
            <v>GLOBAL LEARNING</v>
          </cell>
          <cell r="E711">
            <v>201</v>
          </cell>
          <cell r="F711" t="str">
            <v>NEW BEDFORD</v>
          </cell>
          <cell r="G711">
            <v>201</v>
          </cell>
          <cell r="H711" t="str">
            <v>NEW BEDFORD</v>
          </cell>
          <cell r="I711">
            <v>101.39507653087104</v>
          </cell>
          <cell r="J711">
            <v>10690</v>
          </cell>
          <cell r="K711">
            <v>149</v>
          </cell>
          <cell r="L711">
            <v>893</v>
          </cell>
        </row>
        <row r="712">
          <cell r="A712">
            <v>496201310</v>
          </cell>
          <cell r="B712">
            <v>496201</v>
          </cell>
          <cell r="C712">
            <v>496</v>
          </cell>
          <cell r="D712" t="str">
            <v>GLOBAL LEARNING</v>
          </cell>
          <cell r="E712">
            <v>201</v>
          </cell>
          <cell r="F712" t="str">
            <v>NEW BEDFORD</v>
          </cell>
          <cell r="G712">
            <v>310</v>
          </cell>
          <cell r="H712" t="str">
            <v>WAREHAM</v>
          </cell>
          <cell r="I712">
            <v>110.70964017829627</v>
          </cell>
          <cell r="J712">
            <v>7963</v>
          </cell>
          <cell r="K712">
            <v>853</v>
          </cell>
          <cell r="L712">
            <v>893</v>
          </cell>
        </row>
        <row r="713">
          <cell r="A713">
            <v>496201665</v>
          </cell>
          <cell r="B713">
            <v>496201</v>
          </cell>
          <cell r="C713">
            <v>496</v>
          </cell>
          <cell r="D713" t="str">
            <v>GLOBAL LEARNING</v>
          </cell>
          <cell r="E713">
            <v>201</v>
          </cell>
          <cell r="F713" t="str">
            <v>NEW BEDFORD</v>
          </cell>
          <cell r="G713">
            <v>665</v>
          </cell>
          <cell r="H713" t="str">
            <v>FREETOWN LAKEVILLE</v>
          </cell>
          <cell r="I713">
            <v>105.00185969881322</v>
          </cell>
          <cell r="J713">
            <v>11198</v>
          </cell>
          <cell r="K713">
            <v>560</v>
          </cell>
          <cell r="L713">
            <v>893</v>
          </cell>
        </row>
        <row r="714">
          <cell r="A714">
            <v>497117005</v>
          </cell>
          <cell r="B714">
            <v>497117</v>
          </cell>
          <cell r="C714">
            <v>497</v>
          </cell>
          <cell r="D714" t="str">
            <v>PIONEER VALLEY CHINESE IMMERSION</v>
          </cell>
          <cell r="E714">
            <v>117</v>
          </cell>
          <cell r="F714" t="str">
            <v>HADLEY</v>
          </cell>
          <cell r="G714">
            <v>5</v>
          </cell>
          <cell r="H714" t="str">
            <v>AGAWAM</v>
          </cell>
          <cell r="I714">
            <v>124.30111023175992</v>
          </cell>
          <cell r="J714">
            <v>8560</v>
          </cell>
          <cell r="K714">
            <v>2080</v>
          </cell>
          <cell r="L714">
            <v>893</v>
          </cell>
        </row>
        <row r="715">
          <cell r="A715">
            <v>497117008</v>
          </cell>
          <cell r="B715">
            <v>497117</v>
          </cell>
          <cell r="C715">
            <v>497</v>
          </cell>
          <cell r="D715" t="str">
            <v>PIONEER VALLEY CHINESE IMMERSION</v>
          </cell>
          <cell r="E715">
            <v>117</v>
          </cell>
          <cell r="F715" t="str">
            <v>HADLEY</v>
          </cell>
          <cell r="G715">
            <v>8</v>
          </cell>
          <cell r="H715" t="str">
            <v>AMHERST</v>
          </cell>
          <cell r="I715">
            <v>182.50726131990305</v>
          </cell>
          <cell r="J715">
            <v>8985</v>
          </cell>
          <cell r="K715">
            <v>7413</v>
          </cell>
          <cell r="L715">
            <v>893</v>
          </cell>
        </row>
        <row r="716">
          <cell r="A716">
            <v>497117024</v>
          </cell>
          <cell r="B716">
            <v>497117</v>
          </cell>
          <cell r="C716">
            <v>497</v>
          </cell>
          <cell r="D716" t="str">
            <v>PIONEER VALLEY CHINESE IMMERSION</v>
          </cell>
          <cell r="E716">
            <v>117</v>
          </cell>
          <cell r="F716" t="str">
            <v>HADLEY</v>
          </cell>
          <cell r="G716">
            <v>24</v>
          </cell>
          <cell r="H716" t="str">
            <v>BELCHERTOWN</v>
          </cell>
          <cell r="I716">
            <v>109.67837162979106</v>
          </cell>
          <cell r="J716">
            <v>8495</v>
          </cell>
          <cell r="K716">
            <v>822</v>
          </cell>
          <cell r="L716">
            <v>893</v>
          </cell>
        </row>
        <row r="717">
          <cell r="A717">
            <v>497117061</v>
          </cell>
          <cell r="B717">
            <v>497117</v>
          </cell>
          <cell r="C717">
            <v>497</v>
          </cell>
          <cell r="D717" t="str">
            <v>PIONEER VALLEY CHINESE IMMERSION</v>
          </cell>
          <cell r="E717">
            <v>117</v>
          </cell>
          <cell r="F717" t="str">
            <v>HADLEY</v>
          </cell>
          <cell r="G717">
            <v>61</v>
          </cell>
          <cell r="H717" t="str">
            <v>CHICOPEE</v>
          </cell>
          <cell r="I717">
            <v>101.63765993656109</v>
          </cell>
          <cell r="J717">
            <v>10097</v>
          </cell>
          <cell r="K717">
            <v>165</v>
          </cell>
          <cell r="L717">
            <v>893</v>
          </cell>
        </row>
        <row r="718">
          <cell r="A718">
            <v>497117074</v>
          </cell>
          <cell r="B718">
            <v>497117</v>
          </cell>
          <cell r="C718">
            <v>497</v>
          </cell>
          <cell r="D718" t="str">
            <v>PIONEER VALLEY CHINESE IMMERSION</v>
          </cell>
          <cell r="E718">
            <v>117</v>
          </cell>
          <cell r="F718" t="str">
            <v>HADLEY</v>
          </cell>
          <cell r="G718">
            <v>74</v>
          </cell>
          <cell r="H718" t="str">
            <v>DEERFIELD</v>
          </cell>
          <cell r="I718">
            <v>154.0487143983853</v>
          </cell>
          <cell r="J718">
            <v>9862</v>
          </cell>
          <cell r="K718">
            <v>5330</v>
          </cell>
          <cell r="L718">
            <v>893</v>
          </cell>
        </row>
        <row r="719">
          <cell r="A719">
            <v>497117086</v>
          </cell>
          <cell r="B719">
            <v>497117</v>
          </cell>
          <cell r="C719">
            <v>497</v>
          </cell>
          <cell r="D719" t="str">
            <v>PIONEER VALLEY CHINESE IMMERSION</v>
          </cell>
          <cell r="E719">
            <v>117</v>
          </cell>
          <cell r="F719" t="str">
            <v>HADLEY</v>
          </cell>
          <cell r="G719">
            <v>86</v>
          </cell>
          <cell r="H719" t="str">
            <v>EASTHAMPTON</v>
          </cell>
          <cell r="I719">
            <v>107.61172370349803</v>
          </cell>
          <cell r="J719">
            <v>8519</v>
          </cell>
          <cell r="K719">
            <v>648</v>
          </cell>
          <cell r="L719">
            <v>893</v>
          </cell>
        </row>
        <row r="720">
          <cell r="A720">
            <v>497117087</v>
          </cell>
          <cell r="B720">
            <v>497117</v>
          </cell>
          <cell r="C720">
            <v>497</v>
          </cell>
          <cell r="D720" t="str">
            <v>PIONEER VALLEY CHINESE IMMERSION</v>
          </cell>
          <cell r="E720">
            <v>117</v>
          </cell>
          <cell r="F720" t="str">
            <v>HADLEY</v>
          </cell>
          <cell r="G720">
            <v>87</v>
          </cell>
          <cell r="H720" t="str">
            <v>EAST LONGMEADOW</v>
          </cell>
          <cell r="I720">
            <v>127.75767269174945</v>
          </cell>
          <cell r="J720">
            <v>8150</v>
          </cell>
          <cell r="K720">
            <v>2262</v>
          </cell>
          <cell r="L720">
            <v>893</v>
          </cell>
        </row>
        <row r="721">
          <cell r="A721">
            <v>497117111</v>
          </cell>
          <cell r="B721">
            <v>497117</v>
          </cell>
          <cell r="C721">
            <v>497</v>
          </cell>
          <cell r="D721" t="str">
            <v>PIONEER VALLEY CHINESE IMMERSION</v>
          </cell>
          <cell r="E721">
            <v>117</v>
          </cell>
          <cell r="F721" t="str">
            <v>HADLEY</v>
          </cell>
          <cell r="G721">
            <v>111</v>
          </cell>
          <cell r="H721" t="str">
            <v>GRANBY</v>
          </cell>
          <cell r="I721">
            <v>111.5098465334636</v>
          </cell>
          <cell r="J721">
            <v>9173</v>
          </cell>
          <cell r="K721">
            <v>1056</v>
          </cell>
          <cell r="L721">
            <v>893</v>
          </cell>
        </row>
        <row r="722">
          <cell r="A722">
            <v>497117114</v>
          </cell>
          <cell r="B722">
            <v>497117</v>
          </cell>
          <cell r="C722">
            <v>497</v>
          </cell>
          <cell r="D722" t="str">
            <v>PIONEER VALLEY CHINESE IMMERSION</v>
          </cell>
          <cell r="E722">
            <v>117</v>
          </cell>
          <cell r="F722" t="str">
            <v>HADLEY</v>
          </cell>
          <cell r="G722">
            <v>114</v>
          </cell>
          <cell r="H722" t="str">
            <v>GREENFIELD</v>
          </cell>
          <cell r="I722">
            <v>113.63627484107343</v>
          </cell>
          <cell r="J722">
            <v>9027</v>
          </cell>
          <cell r="K722">
            <v>1231</v>
          </cell>
          <cell r="L722">
            <v>893</v>
          </cell>
        </row>
        <row r="723">
          <cell r="A723">
            <v>497117117</v>
          </cell>
          <cell r="B723">
            <v>497117</v>
          </cell>
          <cell r="C723">
            <v>497</v>
          </cell>
          <cell r="D723" t="str">
            <v>PIONEER VALLEY CHINESE IMMERSION</v>
          </cell>
          <cell r="E723">
            <v>117</v>
          </cell>
          <cell r="F723" t="str">
            <v>HADLEY</v>
          </cell>
          <cell r="G723">
            <v>117</v>
          </cell>
          <cell r="H723" t="str">
            <v>HADLEY</v>
          </cell>
          <cell r="I723">
            <v>120.80920042928656</v>
          </cell>
          <cell r="J723">
            <v>9133</v>
          </cell>
          <cell r="K723">
            <v>1901</v>
          </cell>
          <cell r="L723">
            <v>893</v>
          </cell>
        </row>
        <row r="724">
          <cell r="A724">
            <v>497117137</v>
          </cell>
          <cell r="B724">
            <v>497117</v>
          </cell>
          <cell r="C724">
            <v>497</v>
          </cell>
          <cell r="D724" t="str">
            <v>PIONEER VALLEY CHINESE IMMERSION</v>
          </cell>
          <cell r="E724">
            <v>117</v>
          </cell>
          <cell r="F724" t="str">
            <v>HADLEY</v>
          </cell>
          <cell r="G724">
            <v>137</v>
          </cell>
          <cell r="H724" t="str">
            <v>HOLYOKE</v>
          </cell>
          <cell r="I724">
            <v>104.7044113082043</v>
          </cell>
          <cell r="J724">
            <v>8523</v>
          </cell>
          <cell r="K724">
            <v>401</v>
          </cell>
          <cell r="L724">
            <v>893</v>
          </cell>
        </row>
        <row r="725">
          <cell r="A725">
            <v>497117150</v>
          </cell>
          <cell r="B725">
            <v>497117</v>
          </cell>
          <cell r="C725">
            <v>497</v>
          </cell>
          <cell r="D725" t="str">
            <v>PIONEER VALLEY CHINESE IMMERSION</v>
          </cell>
          <cell r="E725">
            <v>117</v>
          </cell>
          <cell r="F725" t="str">
            <v>HADLEY</v>
          </cell>
          <cell r="G725">
            <v>150</v>
          </cell>
          <cell r="H725" t="str">
            <v>LEE</v>
          </cell>
          <cell r="I725">
            <v>151.6154218784807</v>
          </cell>
          <cell r="J725">
            <v>7776</v>
          </cell>
          <cell r="K725">
            <v>4014</v>
          </cell>
          <cell r="L725">
            <v>893</v>
          </cell>
        </row>
        <row r="726">
          <cell r="A726">
            <v>497117154</v>
          </cell>
          <cell r="B726">
            <v>497117</v>
          </cell>
          <cell r="C726">
            <v>497</v>
          </cell>
          <cell r="D726" t="str">
            <v>PIONEER VALLEY CHINESE IMMERSION</v>
          </cell>
          <cell r="E726">
            <v>117</v>
          </cell>
          <cell r="F726" t="str">
            <v>HADLEY</v>
          </cell>
          <cell r="G726">
            <v>154</v>
          </cell>
          <cell r="H726" t="str">
            <v>LEVERETT</v>
          </cell>
          <cell r="I726">
            <v>196.20956927500242</v>
          </cell>
          <cell r="J726">
            <v>8150</v>
          </cell>
          <cell r="K726">
            <v>7841</v>
          </cell>
          <cell r="L726">
            <v>893</v>
          </cell>
        </row>
        <row r="727">
          <cell r="A727">
            <v>497117159</v>
          </cell>
          <cell r="B727">
            <v>497117</v>
          </cell>
          <cell r="C727">
            <v>497</v>
          </cell>
          <cell r="D727" t="str">
            <v>PIONEER VALLEY CHINESE IMMERSION</v>
          </cell>
          <cell r="E727">
            <v>117</v>
          </cell>
          <cell r="F727" t="str">
            <v>HADLEY</v>
          </cell>
          <cell r="G727">
            <v>159</v>
          </cell>
          <cell r="H727" t="str">
            <v>LONGMEADOW</v>
          </cell>
          <cell r="I727">
            <v>139.42926885445164</v>
          </cell>
          <cell r="J727">
            <v>8025</v>
          </cell>
          <cell r="K727">
            <v>3164</v>
          </cell>
          <cell r="L727">
            <v>893</v>
          </cell>
        </row>
        <row r="728">
          <cell r="A728">
            <v>497117210</v>
          </cell>
          <cell r="B728">
            <v>497117</v>
          </cell>
          <cell r="C728">
            <v>497</v>
          </cell>
          <cell r="D728" t="str">
            <v>PIONEER VALLEY CHINESE IMMERSION</v>
          </cell>
          <cell r="E728">
            <v>117</v>
          </cell>
          <cell r="F728" t="str">
            <v>HADLEY</v>
          </cell>
          <cell r="G728">
            <v>210</v>
          </cell>
          <cell r="H728" t="str">
            <v>NORTHAMPTON</v>
          </cell>
          <cell r="I728">
            <v>119.13088271547406</v>
          </cell>
          <cell r="J728">
            <v>8415</v>
          </cell>
          <cell r="K728">
            <v>1610</v>
          </cell>
          <cell r="L728">
            <v>893</v>
          </cell>
        </row>
        <row r="729">
          <cell r="A729">
            <v>497117223</v>
          </cell>
          <cell r="B729">
            <v>497117</v>
          </cell>
          <cell r="C729">
            <v>497</v>
          </cell>
          <cell r="D729" t="str">
            <v>PIONEER VALLEY CHINESE IMMERSION</v>
          </cell>
          <cell r="E729">
            <v>117</v>
          </cell>
          <cell r="F729" t="str">
            <v>HADLEY</v>
          </cell>
          <cell r="G729">
            <v>223</v>
          </cell>
          <cell r="H729" t="str">
            <v>ORANGE</v>
          </cell>
          <cell r="I729">
            <v>117.47572544241898</v>
          </cell>
          <cell r="J729">
            <v>8150</v>
          </cell>
          <cell r="K729">
            <v>1424</v>
          </cell>
          <cell r="L729">
            <v>893</v>
          </cell>
        </row>
        <row r="730">
          <cell r="A730">
            <v>497117278</v>
          </cell>
          <cell r="B730">
            <v>497117</v>
          </cell>
          <cell r="C730">
            <v>497</v>
          </cell>
          <cell r="D730" t="str">
            <v>PIONEER VALLEY CHINESE IMMERSION</v>
          </cell>
          <cell r="E730">
            <v>117</v>
          </cell>
          <cell r="F730" t="str">
            <v>HADLEY</v>
          </cell>
          <cell r="G730">
            <v>278</v>
          </cell>
          <cell r="H730" t="str">
            <v>SOUTH HADLEY</v>
          </cell>
          <cell r="I730">
            <v>123.73182625019392</v>
          </cell>
          <cell r="J730">
            <v>8167</v>
          </cell>
          <cell r="K730">
            <v>1938</v>
          </cell>
          <cell r="L730">
            <v>893</v>
          </cell>
        </row>
        <row r="731">
          <cell r="A731">
            <v>497117281</v>
          </cell>
          <cell r="B731">
            <v>497117</v>
          </cell>
          <cell r="C731">
            <v>497</v>
          </cell>
          <cell r="D731" t="str">
            <v>PIONEER VALLEY CHINESE IMMERSION</v>
          </cell>
          <cell r="E731">
            <v>117</v>
          </cell>
          <cell r="F731" t="str">
            <v>HADLEY</v>
          </cell>
          <cell r="G731">
            <v>281</v>
          </cell>
          <cell r="H731" t="str">
            <v>SPRINGFIELD</v>
          </cell>
          <cell r="I731">
            <v>100</v>
          </cell>
          <cell r="J731">
            <v>10206</v>
          </cell>
          <cell r="K731">
            <v>0</v>
          </cell>
          <cell r="L731">
            <v>893</v>
          </cell>
        </row>
        <row r="732">
          <cell r="A732">
            <v>497117289</v>
          </cell>
          <cell r="B732">
            <v>497117</v>
          </cell>
          <cell r="C732">
            <v>497</v>
          </cell>
          <cell r="D732" t="str">
            <v>PIONEER VALLEY CHINESE IMMERSION</v>
          </cell>
          <cell r="E732">
            <v>117</v>
          </cell>
          <cell r="F732" t="str">
            <v>HADLEY</v>
          </cell>
          <cell r="G732">
            <v>289</v>
          </cell>
          <cell r="H732" t="str">
            <v>SUNDERLAND</v>
          </cell>
          <cell r="I732">
            <v>157.37307710119632</v>
          </cell>
          <cell r="J732">
            <v>11573</v>
          </cell>
          <cell r="K732">
            <v>6640</v>
          </cell>
          <cell r="L732">
            <v>893</v>
          </cell>
        </row>
        <row r="733">
          <cell r="A733">
            <v>497117325</v>
          </cell>
          <cell r="B733">
            <v>497117</v>
          </cell>
          <cell r="C733">
            <v>497</v>
          </cell>
          <cell r="D733" t="str">
            <v>PIONEER VALLEY CHINESE IMMERSION</v>
          </cell>
          <cell r="E733">
            <v>117</v>
          </cell>
          <cell r="F733" t="str">
            <v>HADLEY</v>
          </cell>
          <cell r="G733">
            <v>325</v>
          </cell>
          <cell r="H733" t="str">
            <v>WESTFIELD</v>
          </cell>
          <cell r="I733">
            <v>111.56630940602004</v>
          </cell>
          <cell r="J733">
            <v>8125</v>
          </cell>
          <cell r="K733">
            <v>940</v>
          </cell>
          <cell r="L733">
            <v>893</v>
          </cell>
        </row>
        <row r="734">
          <cell r="A734">
            <v>497117327</v>
          </cell>
          <cell r="B734">
            <v>497117</v>
          </cell>
          <cell r="C734">
            <v>497</v>
          </cell>
          <cell r="D734" t="str">
            <v>PIONEER VALLEY CHINESE IMMERSION</v>
          </cell>
          <cell r="E734">
            <v>117</v>
          </cell>
          <cell r="F734" t="str">
            <v>HADLEY</v>
          </cell>
          <cell r="G734">
            <v>327</v>
          </cell>
          <cell r="H734" t="str">
            <v>WESTHAMPTON</v>
          </cell>
          <cell r="I734">
            <v>160.67627223220839</v>
          </cell>
          <cell r="J734">
            <v>8150</v>
          </cell>
          <cell r="K734">
            <v>4945</v>
          </cell>
          <cell r="L734">
            <v>893</v>
          </cell>
        </row>
        <row r="735">
          <cell r="A735">
            <v>497117332</v>
          </cell>
          <cell r="B735">
            <v>497117</v>
          </cell>
          <cell r="C735">
            <v>497</v>
          </cell>
          <cell r="D735" t="str">
            <v>PIONEER VALLEY CHINESE IMMERSION</v>
          </cell>
          <cell r="E735">
            <v>117</v>
          </cell>
          <cell r="F735" t="str">
            <v>HADLEY</v>
          </cell>
          <cell r="G735">
            <v>332</v>
          </cell>
          <cell r="H735" t="str">
            <v>WEST SPRINGFIELD</v>
          </cell>
          <cell r="I735">
            <v>108.03192091083542</v>
          </cell>
          <cell r="J735">
            <v>9149</v>
          </cell>
          <cell r="K735">
            <v>735</v>
          </cell>
          <cell r="L735">
            <v>893</v>
          </cell>
        </row>
        <row r="736">
          <cell r="A736">
            <v>497117337</v>
          </cell>
          <cell r="B736">
            <v>497117</v>
          </cell>
          <cell r="C736">
            <v>497</v>
          </cell>
          <cell r="D736" t="str">
            <v>PIONEER VALLEY CHINESE IMMERSION</v>
          </cell>
          <cell r="E736">
            <v>117</v>
          </cell>
          <cell r="F736" t="str">
            <v>HADLEY</v>
          </cell>
          <cell r="G736">
            <v>337</v>
          </cell>
          <cell r="H736" t="str">
            <v>WHATELY</v>
          </cell>
          <cell r="I736">
            <v>199.80291388209605</v>
          </cell>
          <cell r="J736">
            <v>8150</v>
          </cell>
          <cell r="K736">
            <v>8134</v>
          </cell>
          <cell r="L736">
            <v>893</v>
          </cell>
        </row>
        <row r="737">
          <cell r="A737">
            <v>497117340</v>
          </cell>
          <cell r="B737">
            <v>497117</v>
          </cell>
          <cell r="C737">
            <v>497</v>
          </cell>
          <cell r="D737" t="str">
            <v>PIONEER VALLEY CHINESE IMMERSION</v>
          </cell>
          <cell r="E737">
            <v>117</v>
          </cell>
          <cell r="F737" t="str">
            <v>HADLEY</v>
          </cell>
          <cell r="G737">
            <v>340</v>
          </cell>
          <cell r="H737" t="str">
            <v>WILLIAMSBURG</v>
          </cell>
          <cell r="I737">
            <v>130.82357319093424</v>
          </cell>
          <cell r="J737">
            <v>8150</v>
          </cell>
          <cell r="K737">
            <v>2512</v>
          </cell>
          <cell r="L737">
            <v>893</v>
          </cell>
        </row>
        <row r="738">
          <cell r="A738">
            <v>497117605</v>
          </cell>
          <cell r="B738">
            <v>497117</v>
          </cell>
          <cell r="C738">
            <v>497</v>
          </cell>
          <cell r="D738" t="str">
            <v>PIONEER VALLEY CHINESE IMMERSION</v>
          </cell>
          <cell r="E738">
            <v>117</v>
          </cell>
          <cell r="F738" t="str">
            <v>HADLEY</v>
          </cell>
          <cell r="G738">
            <v>605</v>
          </cell>
          <cell r="H738" t="str">
            <v>AMHERST PELHAM</v>
          </cell>
          <cell r="I738">
            <v>164.7966501705547</v>
          </cell>
          <cell r="J738">
            <v>8544</v>
          </cell>
          <cell r="K738">
            <v>5536</v>
          </cell>
          <cell r="L738">
            <v>893</v>
          </cell>
        </row>
        <row r="739">
          <cell r="A739">
            <v>497117670</v>
          </cell>
          <cell r="B739">
            <v>497117</v>
          </cell>
          <cell r="C739">
            <v>497</v>
          </cell>
          <cell r="D739" t="str">
            <v>PIONEER VALLEY CHINESE IMMERSION</v>
          </cell>
          <cell r="E739">
            <v>117</v>
          </cell>
          <cell r="F739" t="str">
            <v>HADLEY</v>
          </cell>
          <cell r="G739">
            <v>670</v>
          </cell>
          <cell r="H739" t="str">
            <v>FRONTIER</v>
          </cell>
          <cell r="I739">
            <v>169.52335483376808</v>
          </cell>
          <cell r="J739">
            <v>7776</v>
          </cell>
          <cell r="K739">
            <v>5406</v>
          </cell>
          <cell r="L739">
            <v>893</v>
          </cell>
        </row>
        <row r="740">
          <cell r="A740">
            <v>497117674</v>
          </cell>
          <cell r="B740">
            <v>497117</v>
          </cell>
          <cell r="C740">
            <v>497</v>
          </cell>
          <cell r="D740" t="str">
            <v>PIONEER VALLEY CHINESE IMMERSION</v>
          </cell>
          <cell r="E740">
            <v>117</v>
          </cell>
          <cell r="F740" t="str">
            <v>HADLEY</v>
          </cell>
          <cell r="G740">
            <v>674</v>
          </cell>
          <cell r="H740" t="str">
            <v>GILL MONTAGUE</v>
          </cell>
          <cell r="I740">
            <v>130.41068285809746</v>
          </cell>
          <cell r="J740">
            <v>9584</v>
          </cell>
          <cell r="K740">
            <v>2915</v>
          </cell>
          <cell r="L740">
            <v>893</v>
          </cell>
        </row>
        <row r="741">
          <cell r="A741">
            <v>497117683</v>
          </cell>
          <cell r="B741">
            <v>497117</v>
          </cell>
          <cell r="C741">
            <v>497</v>
          </cell>
          <cell r="D741" t="str">
            <v>PIONEER VALLEY CHINESE IMMERSION</v>
          </cell>
          <cell r="E741">
            <v>117</v>
          </cell>
          <cell r="F741" t="str">
            <v>HADLEY</v>
          </cell>
          <cell r="G741">
            <v>683</v>
          </cell>
          <cell r="H741" t="str">
            <v>HAMPSHIRE</v>
          </cell>
          <cell r="I741">
            <v>147.92185250297464</v>
          </cell>
          <cell r="J741">
            <v>7776</v>
          </cell>
          <cell r="K741">
            <v>3726</v>
          </cell>
          <cell r="L741">
            <v>893</v>
          </cell>
        </row>
        <row r="742">
          <cell r="A742">
            <v>497117685</v>
          </cell>
          <cell r="B742">
            <v>497117</v>
          </cell>
          <cell r="C742">
            <v>497</v>
          </cell>
          <cell r="D742" t="str">
            <v>PIONEER VALLEY CHINESE IMMERSION</v>
          </cell>
          <cell r="E742">
            <v>117</v>
          </cell>
          <cell r="F742" t="str">
            <v>HADLEY</v>
          </cell>
          <cell r="G742">
            <v>685</v>
          </cell>
          <cell r="H742" t="str">
            <v>HAWLEMONT</v>
          </cell>
          <cell r="I742">
            <v>145.2609151241634</v>
          </cell>
          <cell r="J742">
            <v>7776</v>
          </cell>
          <cell r="K742">
            <v>3519</v>
          </cell>
          <cell r="L742">
            <v>893</v>
          </cell>
        </row>
        <row r="743">
          <cell r="A743">
            <v>497117717</v>
          </cell>
          <cell r="B743">
            <v>497117</v>
          </cell>
          <cell r="C743">
            <v>497</v>
          </cell>
          <cell r="D743" t="str">
            <v>PIONEER VALLEY CHINESE IMMERSION</v>
          </cell>
          <cell r="E743">
            <v>117</v>
          </cell>
          <cell r="F743" t="str">
            <v>HADLEY</v>
          </cell>
          <cell r="G743">
            <v>717</v>
          </cell>
          <cell r="H743" t="str">
            <v>MOHAWK TRAIL</v>
          </cell>
          <cell r="I743">
            <v>151.3817435871602</v>
          </cell>
          <cell r="J743">
            <v>8385</v>
          </cell>
          <cell r="K743">
            <v>4308</v>
          </cell>
          <cell r="L743">
            <v>893</v>
          </cell>
        </row>
        <row r="744">
          <cell r="A744">
            <v>497117750</v>
          </cell>
          <cell r="B744">
            <v>497117</v>
          </cell>
          <cell r="C744">
            <v>497</v>
          </cell>
          <cell r="D744" t="str">
            <v>PIONEER VALLEY CHINESE IMMERSION</v>
          </cell>
          <cell r="E744">
            <v>117</v>
          </cell>
          <cell r="F744" t="str">
            <v>HADLEY</v>
          </cell>
          <cell r="G744">
            <v>750</v>
          </cell>
          <cell r="H744" t="str">
            <v>PIONEER</v>
          </cell>
          <cell r="I744">
            <v>163.04218153281823</v>
          </cell>
          <cell r="J744">
            <v>8107</v>
          </cell>
          <cell r="K744">
            <v>5111</v>
          </cell>
          <cell r="L744">
            <v>893</v>
          </cell>
        </row>
        <row r="745">
          <cell r="A745">
            <v>498281281</v>
          </cell>
          <cell r="B745">
            <v>498281</v>
          </cell>
          <cell r="C745">
            <v>498</v>
          </cell>
          <cell r="D745" t="str">
            <v>VERITAS PREPARATORY</v>
          </cell>
          <cell r="E745">
            <v>281</v>
          </cell>
          <cell r="F745" t="str">
            <v>SPRINGFIELD</v>
          </cell>
          <cell r="G745">
            <v>281</v>
          </cell>
          <cell r="H745" t="str">
            <v>SPRINGFIELD</v>
          </cell>
          <cell r="I745">
            <v>100</v>
          </cell>
          <cell r="J745">
            <v>11152</v>
          </cell>
          <cell r="K745">
            <v>0</v>
          </cell>
          <cell r="L745">
            <v>893</v>
          </cell>
        </row>
        <row r="746">
          <cell r="A746">
            <v>499061005</v>
          </cell>
          <cell r="B746">
            <v>499061</v>
          </cell>
          <cell r="C746">
            <v>499</v>
          </cell>
          <cell r="D746" t="str">
            <v>HAMPDEN CS OF SCIENCE</v>
          </cell>
          <cell r="E746">
            <v>61</v>
          </cell>
          <cell r="F746" t="str">
            <v>CHICOPEE</v>
          </cell>
          <cell r="G746">
            <v>5</v>
          </cell>
          <cell r="H746" t="str">
            <v>AGAWAM</v>
          </cell>
          <cell r="I746">
            <v>124.30111023175992</v>
          </cell>
          <cell r="J746">
            <v>12878</v>
          </cell>
          <cell r="K746">
            <v>3129</v>
          </cell>
          <cell r="L746">
            <v>893</v>
          </cell>
        </row>
        <row r="747">
          <cell r="A747">
            <v>499061061</v>
          </cell>
          <cell r="B747">
            <v>499061</v>
          </cell>
          <cell r="C747">
            <v>499</v>
          </cell>
          <cell r="D747" t="str">
            <v>HAMPDEN CS OF SCIENCE</v>
          </cell>
          <cell r="E747">
            <v>61</v>
          </cell>
          <cell r="F747" t="str">
            <v>CHICOPEE</v>
          </cell>
          <cell r="G747">
            <v>61</v>
          </cell>
          <cell r="H747" t="str">
            <v>CHICOPEE</v>
          </cell>
          <cell r="I747">
            <v>101.63765993656109</v>
          </cell>
          <cell r="J747">
            <v>10319</v>
          </cell>
          <cell r="K747">
            <v>169</v>
          </cell>
          <cell r="L747">
            <v>893</v>
          </cell>
        </row>
        <row r="748">
          <cell r="A748">
            <v>499061161</v>
          </cell>
          <cell r="B748">
            <v>499061</v>
          </cell>
          <cell r="C748">
            <v>499</v>
          </cell>
          <cell r="D748" t="str">
            <v>HAMPDEN CS OF SCIENCE</v>
          </cell>
          <cell r="E748">
            <v>61</v>
          </cell>
          <cell r="F748" t="str">
            <v>CHICOPEE</v>
          </cell>
          <cell r="G748">
            <v>161</v>
          </cell>
          <cell r="H748" t="str">
            <v>LUDLOW</v>
          </cell>
          <cell r="I748">
            <v>116.30128458123473</v>
          </cell>
          <cell r="J748">
            <v>11970</v>
          </cell>
          <cell r="K748">
            <v>1951</v>
          </cell>
          <cell r="L748">
            <v>893</v>
          </cell>
        </row>
        <row r="749">
          <cell r="A749">
            <v>499061281</v>
          </cell>
          <cell r="B749">
            <v>499061</v>
          </cell>
          <cell r="C749">
            <v>499</v>
          </cell>
          <cell r="D749" t="str">
            <v>HAMPDEN CS OF SCIENCE</v>
          </cell>
          <cell r="E749">
            <v>61</v>
          </cell>
          <cell r="F749" t="str">
            <v>CHICOPEE</v>
          </cell>
          <cell r="G749">
            <v>281</v>
          </cell>
          <cell r="H749" t="str">
            <v>SPRINGFIELD</v>
          </cell>
          <cell r="I749">
            <v>100</v>
          </cell>
          <cell r="J749">
            <v>10866</v>
          </cell>
          <cell r="K749">
            <v>0</v>
          </cell>
          <cell r="L749">
            <v>893</v>
          </cell>
        </row>
        <row r="750">
          <cell r="A750">
            <v>499061332</v>
          </cell>
          <cell r="B750">
            <v>499061</v>
          </cell>
          <cell r="C750">
            <v>499</v>
          </cell>
          <cell r="D750" t="str">
            <v>HAMPDEN CS OF SCIENCE</v>
          </cell>
          <cell r="E750">
            <v>61</v>
          </cell>
          <cell r="F750" t="str">
            <v>CHICOPEE</v>
          </cell>
          <cell r="G750">
            <v>332</v>
          </cell>
          <cell r="H750" t="str">
            <v>WEST SPRINGFIELD</v>
          </cell>
          <cell r="I750">
            <v>108.03192091083542</v>
          </cell>
          <cell r="J750">
            <v>10907</v>
          </cell>
          <cell r="K750">
            <v>876</v>
          </cell>
          <cell r="L750">
            <v>893</v>
          </cell>
        </row>
        <row r="751">
          <cell r="A751">
            <v>499061672</v>
          </cell>
          <cell r="B751">
            <v>499061</v>
          </cell>
          <cell r="C751">
            <v>499</v>
          </cell>
          <cell r="D751" t="str">
            <v>HAMPDEN CS OF SCIENCE</v>
          </cell>
          <cell r="E751">
            <v>61</v>
          </cell>
          <cell r="F751" t="str">
            <v>CHICOPEE</v>
          </cell>
          <cell r="G751">
            <v>672</v>
          </cell>
          <cell r="H751" t="str">
            <v>GATEWAY</v>
          </cell>
          <cell r="I751">
            <v>128.61988149793632</v>
          </cell>
          <cell r="J751">
            <v>11198</v>
          </cell>
          <cell r="K751">
            <v>3205</v>
          </cell>
          <cell r="L751">
            <v>893</v>
          </cell>
        </row>
        <row r="752">
          <cell r="A752">
            <v>3501137005</v>
          </cell>
          <cell r="B752">
            <v>3501137</v>
          </cell>
          <cell r="C752">
            <v>3501</v>
          </cell>
          <cell r="D752" t="str">
            <v xml:space="preserve">PAULO FREIRE SOCIAL JUSTICE </v>
          </cell>
          <cell r="E752">
            <v>137</v>
          </cell>
          <cell r="F752" t="str">
            <v>HOLYOKE</v>
          </cell>
          <cell r="G752">
            <v>5</v>
          </cell>
          <cell r="H752" t="str">
            <v>AGAWAM</v>
          </cell>
          <cell r="I752">
            <v>124.30111023175992</v>
          </cell>
          <cell r="J752">
            <v>9465</v>
          </cell>
          <cell r="K752">
            <v>2300</v>
          </cell>
          <cell r="L752">
            <v>893</v>
          </cell>
        </row>
        <row r="753">
          <cell r="A753">
            <v>3501137061</v>
          </cell>
          <cell r="B753">
            <v>3501137</v>
          </cell>
          <cell r="C753">
            <v>3501</v>
          </cell>
          <cell r="D753" t="str">
            <v xml:space="preserve">PAULO FREIRE SOCIAL JUSTICE </v>
          </cell>
          <cell r="E753">
            <v>137</v>
          </cell>
          <cell r="F753" t="str">
            <v>HOLYOKE</v>
          </cell>
          <cell r="G753">
            <v>61</v>
          </cell>
          <cell r="H753" t="str">
            <v>CHICOPEE</v>
          </cell>
          <cell r="I753">
            <v>101.63765993656109</v>
          </cell>
          <cell r="J753">
            <v>11477</v>
          </cell>
          <cell r="K753">
            <v>188</v>
          </cell>
          <cell r="L753">
            <v>893</v>
          </cell>
        </row>
        <row r="754">
          <cell r="A754">
            <v>3501137086</v>
          </cell>
          <cell r="B754">
            <v>3501137</v>
          </cell>
          <cell r="C754">
            <v>3501</v>
          </cell>
          <cell r="D754" t="str">
            <v xml:space="preserve">PAULO FREIRE SOCIAL JUSTICE </v>
          </cell>
          <cell r="E754">
            <v>137</v>
          </cell>
          <cell r="F754" t="str">
            <v>HOLYOKE</v>
          </cell>
          <cell r="G754">
            <v>86</v>
          </cell>
          <cell r="H754" t="str">
            <v>EASTHAMPTON</v>
          </cell>
          <cell r="I754">
            <v>107.61172370349803</v>
          </cell>
          <cell r="J754">
            <v>9465</v>
          </cell>
          <cell r="K754">
            <v>720</v>
          </cell>
          <cell r="L754">
            <v>893</v>
          </cell>
        </row>
        <row r="755">
          <cell r="A755">
            <v>3501137137</v>
          </cell>
          <cell r="B755">
            <v>3501137</v>
          </cell>
          <cell r="C755">
            <v>3501</v>
          </cell>
          <cell r="D755" t="str">
            <v xml:space="preserve">PAULO FREIRE SOCIAL JUSTICE </v>
          </cell>
          <cell r="E755">
            <v>137</v>
          </cell>
          <cell r="F755" t="str">
            <v>HOLYOKE</v>
          </cell>
          <cell r="G755">
            <v>137</v>
          </cell>
          <cell r="H755" t="str">
            <v>HOLYOKE</v>
          </cell>
          <cell r="I755">
            <v>104.7044113082043</v>
          </cell>
          <cell r="J755">
            <v>11759</v>
          </cell>
          <cell r="K755">
            <v>553</v>
          </cell>
          <cell r="L755">
            <v>893</v>
          </cell>
        </row>
        <row r="756">
          <cell r="A756">
            <v>3501137210</v>
          </cell>
          <cell r="B756">
            <v>3501137</v>
          </cell>
          <cell r="C756">
            <v>3501</v>
          </cell>
          <cell r="D756" t="str">
            <v xml:space="preserve">PAULO FREIRE SOCIAL JUSTICE </v>
          </cell>
          <cell r="E756">
            <v>137</v>
          </cell>
          <cell r="F756" t="str">
            <v>HOLYOKE</v>
          </cell>
          <cell r="G756">
            <v>210</v>
          </cell>
          <cell r="H756" t="str">
            <v>NORTHAMPTON</v>
          </cell>
          <cell r="I756">
            <v>119.13088271547406</v>
          </cell>
          <cell r="J756">
            <v>9465</v>
          </cell>
          <cell r="K756">
            <v>1811</v>
          </cell>
          <cell r="L756">
            <v>893</v>
          </cell>
        </row>
        <row r="757">
          <cell r="A757">
            <v>3501137278</v>
          </cell>
          <cell r="B757">
            <v>3501137</v>
          </cell>
          <cell r="C757">
            <v>3501</v>
          </cell>
          <cell r="D757" t="str">
            <v xml:space="preserve">PAULO FREIRE SOCIAL JUSTICE </v>
          </cell>
          <cell r="E757">
            <v>137</v>
          </cell>
          <cell r="F757" t="str">
            <v>HOLYOKE</v>
          </cell>
          <cell r="G757">
            <v>278</v>
          </cell>
          <cell r="H757" t="str">
            <v>SOUTH HADLEY</v>
          </cell>
          <cell r="I757">
            <v>123.73182625019392</v>
          </cell>
          <cell r="J757">
            <v>10387</v>
          </cell>
          <cell r="K757">
            <v>2465</v>
          </cell>
          <cell r="L757">
            <v>893</v>
          </cell>
        </row>
        <row r="758">
          <cell r="A758">
            <v>3501137281</v>
          </cell>
          <cell r="B758">
            <v>3501137</v>
          </cell>
          <cell r="C758">
            <v>3501</v>
          </cell>
          <cell r="D758" t="str">
            <v xml:space="preserve">PAULO FREIRE SOCIAL JUSTICE </v>
          </cell>
          <cell r="E758">
            <v>137</v>
          </cell>
          <cell r="F758" t="str">
            <v>HOLYOKE</v>
          </cell>
          <cell r="G758">
            <v>281</v>
          </cell>
          <cell r="H758" t="str">
            <v>SPRINGFIELD</v>
          </cell>
          <cell r="I758">
            <v>100</v>
          </cell>
          <cell r="J758">
            <v>11999</v>
          </cell>
          <cell r="K758">
            <v>0</v>
          </cell>
          <cell r="L758">
            <v>893</v>
          </cell>
        </row>
        <row r="759">
          <cell r="A759">
            <v>3501137325</v>
          </cell>
          <cell r="B759">
            <v>3501137</v>
          </cell>
          <cell r="C759">
            <v>3501</v>
          </cell>
          <cell r="D759" t="str">
            <v xml:space="preserve">PAULO FREIRE SOCIAL JUSTICE </v>
          </cell>
          <cell r="E759">
            <v>137</v>
          </cell>
          <cell r="F759" t="str">
            <v>HOLYOKE</v>
          </cell>
          <cell r="G759">
            <v>325</v>
          </cell>
          <cell r="H759" t="str">
            <v>WESTFIELD</v>
          </cell>
          <cell r="I759">
            <v>111.56630940602004</v>
          </cell>
          <cell r="J759">
            <v>12232</v>
          </cell>
          <cell r="K759">
            <v>1415</v>
          </cell>
          <cell r="L759">
            <v>893</v>
          </cell>
        </row>
        <row r="760">
          <cell r="A760">
            <v>3501137332</v>
          </cell>
          <cell r="B760">
            <v>3501137</v>
          </cell>
          <cell r="C760">
            <v>3501</v>
          </cell>
          <cell r="D760" t="str">
            <v xml:space="preserve">PAULO FREIRE SOCIAL JUSTICE </v>
          </cell>
          <cell r="E760">
            <v>137</v>
          </cell>
          <cell r="F760" t="str">
            <v>HOLYOKE</v>
          </cell>
          <cell r="G760">
            <v>332</v>
          </cell>
          <cell r="H760" t="str">
            <v>WEST SPRINGFIELD</v>
          </cell>
          <cell r="I760">
            <v>108.03192091083542</v>
          </cell>
          <cell r="J760">
            <v>12232</v>
          </cell>
          <cell r="K760">
            <v>982</v>
          </cell>
          <cell r="L760">
            <v>893</v>
          </cell>
        </row>
        <row r="761">
          <cell r="A761">
            <v>3501137605</v>
          </cell>
          <cell r="B761">
            <v>3501137</v>
          </cell>
          <cell r="C761">
            <v>3501</v>
          </cell>
          <cell r="D761" t="str">
            <v xml:space="preserve">PAULO FREIRE SOCIAL JUSTICE </v>
          </cell>
          <cell r="E761">
            <v>137</v>
          </cell>
          <cell r="F761" t="str">
            <v>HOLYOKE</v>
          </cell>
          <cell r="G761">
            <v>605</v>
          </cell>
          <cell r="H761" t="str">
            <v>AMHERST PELHAM</v>
          </cell>
          <cell r="I761">
            <v>164.7966501705547</v>
          </cell>
          <cell r="J761">
            <v>9465</v>
          </cell>
          <cell r="K761">
            <v>6133</v>
          </cell>
          <cell r="L761">
            <v>893</v>
          </cell>
        </row>
        <row r="762">
          <cell r="A762">
            <v>3502281137</v>
          </cell>
          <cell r="B762">
            <v>3502281</v>
          </cell>
          <cell r="C762">
            <v>3502</v>
          </cell>
          <cell r="D762" t="str">
            <v xml:space="preserve">BAYSTATE ACADEMY </v>
          </cell>
          <cell r="E762">
            <v>281</v>
          </cell>
          <cell r="F762" t="str">
            <v>SPRINGFIELD</v>
          </cell>
          <cell r="G762">
            <v>137</v>
          </cell>
          <cell r="H762" t="str">
            <v>HOLYOKE</v>
          </cell>
          <cell r="I762">
            <v>104.7044113082043</v>
          </cell>
          <cell r="J762">
            <v>13524</v>
          </cell>
          <cell r="K762">
            <v>636</v>
          </cell>
          <cell r="L762">
            <v>893</v>
          </cell>
        </row>
        <row r="763">
          <cell r="A763">
            <v>3502281281</v>
          </cell>
          <cell r="B763">
            <v>3502281</v>
          </cell>
          <cell r="C763">
            <v>3502</v>
          </cell>
          <cell r="D763" t="str">
            <v xml:space="preserve">BAYSTATE ACADEMY </v>
          </cell>
          <cell r="E763">
            <v>281</v>
          </cell>
          <cell r="F763" t="str">
            <v>SPRINGFIELD</v>
          </cell>
          <cell r="G763">
            <v>281</v>
          </cell>
          <cell r="H763" t="str">
            <v>SPRINGFIELD</v>
          </cell>
          <cell r="I763">
            <v>100</v>
          </cell>
          <cell r="J763">
            <v>10501</v>
          </cell>
          <cell r="K763">
            <v>0</v>
          </cell>
          <cell r="L763">
            <v>893</v>
          </cell>
        </row>
        <row r="764">
          <cell r="A764">
            <v>3503160031</v>
          </cell>
          <cell r="B764">
            <v>3503160</v>
          </cell>
          <cell r="C764">
            <v>3503</v>
          </cell>
          <cell r="D764" t="str">
            <v xml:space="preserve">LOWELL COLLEGIATE </v>
          </cell>
          <cell r="E764">
            <v>160</v>
          </cell>
          <cell r="F764" t="str">
            <v>LOWELL</v>
          </cell>
          <cell r="G764">
            <v>31</v>
          </cell>
          <cell r="H764" t="str">
            <v>BILLERICA</v>
          </cell>
          <cell r="I764">
            <v>131.89272577390918</v>
          </cell>
          <cell r="J764">
            <v>9135</v>
          </cell>
          <cell r="K764">
            <v>2913</v>
          </cell>
          <cell r="L764">
            <v>893</v>
          </cell>
        </row>
        <row r="765">
          <cell r="A765">
            <v>3503160056</v>
          </cell>
          <cell r="B765">
            <v>3503160</v>
          </cell>
          <cell r="C765">
            <v>3503</v>
          </cell>
          <cell r="D765" t="str">
            <v xml:space="preserve">LOWELL COLLEGIATE </v>
          </cell>
          <cell r="E765">
            <v>160</v>
          </cell>
          <cell r="F765" t="str">
            <v>LOWELL</v>
          </cell>
          <cell r="G765">
            <v>56</v>
          </cell>
          <cell r="H765" t="str">
            <v>CHELMSFORD</v>
          </cell>
          <cell r="I765">
            <v>116.60870539905883</v>
          </cell>
          <cell r="J765">
            <v>11673</v>
          </cell>
          <cell r="K765">
            <v>1939</v>
          </cell>
          <cell r="L765">
            <v>893</v>
          </cell>
        </row>
        <row r="766">
          <cell r="A766">
            <v>3503160079</v>
          </cell>
          <cell r="B766">
            <v>3503160</v>
          </cell>
          <cell r="C766">
            <v>3503</v>
          </cell>
          <cell r="D766" t="str">
            <v xml:space="preserve">LOWELL COLLEGIATE </v>
          </cell>
          <cell r="E766">
            <v>160</v>
          </cell>
          <cell r="F766" t="str">
            <v>LOWELL</v>
          </cell>
          <cell r="G766">
            <v>79</v>
          </cell>
          <cell r="H766" t="str">
            <v>DRACUT</v>
          </cell>
          <cell r="I766">
            <v>100</v>
          </cell>
          <cell r="J766">
            <v>9102</v>
          </cell>
          <cell r="K766">
            <v>0</v>
          </cell>
          <cell r="L766">
            <v>893</v>
          </cell>
        </row>
        <row r="767">
          <cell r="A767">
            <v>3503160160</v>
          </cell>
          <cell r="B767">
            <v>3503160</v>
          </cell>
          <cell r="C767">
            <v>3503</v>
          </cell>
          <cell r="D767" t="str">
            <v xml:space="preserve">LOWELL COLLEGIATE </v>
          </cell>
          <cell r="E767">
            <v>160</v>
          </cell>
          <cell r="F767" t="str">
            <v>LOWELL</v>
          </cell>
          <cell r="G767">
            <v>160</v>
          </cell>
          <cell r="H767" t="str">
            <v>LOWELL</v>
          </cell>
          <cell r="I767">
            <v>100</v>
          </cell>
          <cell r="J767">
            <v>10550</v>
          </cell>
          <cell r="K767">
            <v>0</v>
          </cell>
          <cell r="L767">
            <v>893</v>
          </cell>
        </row>
        <row r="768">
          <cell r="A768">
            <v>3503160295</v>
          </cell>
          <cell r="B768">
            <v>3503160</v>
          </cell>
          <cell r="C768">
            <v>3503</v>
          </cell>
          <cell r="D768" t="str">
            <v xml:space="preserve">LOWELL COLLEGIATE </v>
          </cell>
          <cell r="E768">
            <v>160</v>
          </cell>
          <cell r="F768" t="str">
            <v>LOWELL</v>
          </cell>
          <cell r="G768">
            <v>295</v>
          </cell>
          <cell r="H768" t="str">
            <v>TEWKSBURY</v>
          </cell>
          <cell r="I768">
            <v>126.02267955757027</v>
          </cell>
          <cell r="J768">
            <v>8206</v>
          </cell>
          <cell r="K768">
            <v>2135</v>
          </cell>
          <cell r="L768">
            <v>893</v>
          </cell>
        </row>
        <row r="769">
          <cell r="A769">
            <v>3503160301</v>
          </cell>
          <cell r="B769">
            <v>3503160</v>
          </cell>
          <cell r="C769">
            <v>3503</v>
          </cell>
          <cell r="D769" t="str">
            <v xml:space="preserve">LOWELL COLLEGIATE </v>
          </cell>
          <cell r="E769">
            <v>160</v>
          </cell>
          <cell r="F769" t="str">
            <v>LOWELL</v>
          </cell>
          <cell r="G769">
            <v>301</v>
          </cell>
          <cell r="H769" t="str">
            <v>TYNGSBOROUGH</v>
          </cell>
          <cell r="I769">
            <v>120.51301099460785</v>
          </cell>
          <cell r="J769">
            <v>10968</v>
          </cell>
          <cell r="K769">
            <v>2250</v>
          </cell>
          <cell r="L769">
            <v>893</v>
          </cell>
        </row>
        <row r="770">
          <cell r="A770">
            <v>3503160342</v>
          </cell>
          <cell r="B770">
            <v>3503160</v>
          </cell>
          <cell r="C770">
            <v>3503</v>
          </cell>
          <cell r="D770" t="str">
            <v xml:space="preserve">LOWELL COLLEGIATE </v>
          </cell>
          <cell r="E770">
            <v>160</v>
          </cell>
          <cell r="F770" t="str">
            <v>LOWELL</v>
          </cell>
          <cell r="G770">
            <v>342</v>
          </cell>
          <cell r="H770" t="str">
            <v>WILMINGTON</v>
          </cell>
          <cell r="I770">
            <v>139.95273600331362</v>
          </cell>
          <cell r="J770">
            <v>11673</v>
          </cell>
          <cell r="K770">
            <v>4664</v>
          </cell>
          <cell r="L770">
            <v>893</v>
          </cell>
        </row>
        <row r="771">
          <cell r="A771">
            <v>3504035035</v>
          </cell>
          <cell r="B771">
            <v>3504035</v>
          </cell>
          <cell r="C771">
            <v>3504</v>
          </cell>
          <cell r="D771" t="str">
            <v>CITY ON A HILL - II</v>
          </cell>
          <cell r="E771">
            <v>35</v>
          </cell>
          <cell r="F771" t="str">
            <v>BOSTON</v>
          </cell>
          <cell r="G771">
            <v>35</v>
          </cell>
          <cell r="H771" t="str">
            <v>BOSTON</v>
          </cell>
          <cell r="I771">
            <v>122.98273473602652</v>
          </cell>
          <cell r="J771">
            <v>12110</v>
          </cell>
          <cell r="K771">
            <v>2783</v>
          </cell>
          <cell r="L771">
            <v>893</v>
          </cell>
        </row>
        <row r="772">
          <cell r="A772">
            <v>3504035314</v>
          </cell>
          <cell r="B772">
            <v>3504035</v>
          </cell>
          <cell r="C772">
            <v>3504</v>
          </cell>
          <cell r="D772" t="str">
            <v>CITY ON A HILL - II</v>
          </cell>
          <cell r="E772">
            <v>35</v>
          </cell>
          <cell r="F772" t="str">
            <v>BOSTON</v>
          </cell>
          <cell r="G772">
            <v>314</v>
          </cell>
          <cell r="H772" t="str">
            <v>WATERTOWN</v>
          </cell>
          <cell r="I772">
            <v>143.21132214711548</v>
          </cell>
          <cell r="J772">
            <v>10030</v>
          </cell>
          <cell r="K772">
            <v>4334</v>
          </cell>
          <cell r="L772">
            <v>893</v>
          </cell>
        </row>
        <row r="773">
          <cell r="A773">
            <v>3506262035</v>
          </cell>
          <cell r="B773">
            <v>3506262</v>
          </cell>
          <cell r="C773">
            <v>3506</v>
          </cell>
          <cell r="D773" t="str">
            <v>PIONEER CS OF SCIENCE II</v>
          </cell>
          <cell r="E773">
            <v>262</v>
          </cell>
          <cell r="F773" t="str">
            <v>SAUGUS</v>
          </cell>
          <cell r="G773">
            <v>35</v>
          </cell>
          <cell r="H773" t="str">
            <v>BOSTON</v>
          </cell>
          <cell r="I773">
            <v>122.98273473602652</v>
          </cell>
          <cell r="J773">
            <v>11324</v>
          </cell>
          <cell r="K773">
            <v>2603</v>
          </cell>
          <cell r="L773">
            <v>893</v>
          </cell>
        </row>
        <row r="774">
          <cell r="A774">
            <v>3506262049</v>
          </cell>
          <cell r="B774">
            <v>3506262</v>
          </cell>
          <cell r="C774">
            <v>3506</v>
          </cell>
          <cell r="D774" t="str">
            <v>PIONEER CS OF SCIENCE II</v>
          </cell>
          <cell r="E774">
            <v>262</v>
          </cell>
          <cell r="F774" t="str">
            <v>SAUGUS</v>
          </cell>
          <cell r="G774">
            <v>49</v>
          </cell>
          <cell r="H774" t="str">
            <v>CAMBRIDGE</v>
          </cell>
          <cell r="I774">
            <v>217.0424834033962</v>
          </cell>
          <cell r="J774">
            <v>11324</v>
          </cell>
          <cell r="K774">
            <v>13254</v>
          </cell>
          <cell r="L774">
            <v>893</v>
          </cell>
        </row>
        <row r="775">
          <cell r="A775">
            <v>3506262057</v>
          </cell>
          <cell r="B775">
            <v>3506262</v>
          </cell>
          <cell r="C775">
            <v>3506</v>
          </cell>
          <cell r="D775" t="str">
            <v>PIONEER CS OF SCIENCE II</v>
          </cell>
          <cell r="E775">
            <v>262</v>
          </cell>
          <cell r="F775" t="str">
            <v>SAUGUS</v>
          </cell>
          <cell r="G775">
            <v>57</v>
          </cell>
          <cell r="H775" t="str">
            <v>CHELSEA</v>
          </cell>
          <cell r="I775">
            <v>101.82435678167916</v>
          </cell>
          <cell r="J775">
            <v>11672</v>
          </cell>
          <cell r="K775">
            <v>213</v>
          </cell>
          <cell r="L775">
            <v>893</v>
          </cell>
        </row>
        <row r="776">
          <cell r="A776">
            <v>3506262071</v>
          </cell>
          <cell r="B776">
            <v>3506262</v>
          </cell>
          <cell r="C776">
            <v>3506</v>
          </cell>
          <cell r="D776" t="str">
            <v>PIONEER CS OF SCIENCE II</v>
          </cell>
          <cell r="E776">
            <v>262</v>
          </cell>
          <cell r="F776" t="str">
            <v>SAUGUS</v>
          </cell>
          <cell r="G776">
            <v>71</v>
          </cell>
          <cell r="H776" t="str">
            <v>DANVERS</v>
          </cell>
          <cell r="I776">
            <v>130.2615480959293</v>
          </cell>
          <cell r="J776">
            <v>7860</v>
          </cell>
          <cell r="K776">
            <v>2379</v>
          </cell>
          <cell r="L776">
            <v>893</v>
          </cell>
        </row>
        <row r="777">
          <cell r="A777">
            <v>3506262093</v>
          </cell>
          <cell r="B777">
            <v>3506262</v>
          </cell>
          <cell r="C777">
            <v>3506</v>
          </cell>
          <cell r="D777" t="str">
            <v>PIONEER CS OF SCIENCE II</v>
          </cell>
          <cell r="E777">
            <v>262</v>
          </cell>
          <cell r="F777" t="str">
            <v>SAUGUS</v>
          </cell>
          <cell r="G777">
            <v>93</v>
          </cell>
          <cell r="H777" t="str">
            <v>EVERETT</v>
          </cell>
          <cell r="I777">
            <v>101.9123161552393</v>
          </cell>
          <cell r="J777">
            <v>12145</v>
          </cell>
          <cell r="K777">
            <v>232</v>
          </cell>
          <cell r="L777">
            <v>893</v>
          </cell>
        </row>
        <row r="778">
          <cell r="A778">
            <v>3506262163</v>
          </cell>
          <cell r="B778">
            <v>3506262</v>
          </cell>
          <cell r="C778">
            <v>3506</v>
          </cell>
          <cell r="D778" t="str">
            <v>PIONEER CS OF SCIENCE II</v>
          </cell>
          <cell r="E778">
            <v>262</v>
          </cell>
          <cell r="F778" t="str">
            <v>SAUGUS</v>
          </cell>
          <cell r="G778">
            <v>163</v>
          </cell>
          <cell r="H778" t="str">
            <v>LYNN</v>
          </cell>
          <cell r="I778">
            <v>100</v>
          </cell>
          <cell r="J778">
            <v>10751</v>
          </cell>
          <cell r="K778">
            <v>0</v>
          </cell>
          <cell r="L778">
            <v>893</v>
          </cell>
        </row>
        <row r="779">
          <cell r="A779">
            <v>3506262165</v>
          </cell>
          <cell r="B779">
            <v>3506262</v>
          </cell>
          <cell r="C779">
            <v>3506</v>
          </cell>
          <cell r="D779" t="str">
            <v>PIONEER CS OF SCIENCE II</v>
          </cell>
          <cell r="E779">
            <v>262</v>
          </cell>
          <cell r="F779" t="str">
            <v>SAUGUS</v>
          </cell>
          <cell r="G779">
            <v>165</v>
          </cell>
          <cell r="H779" t="str">
            <v>MALDEN</v>
          </cell>
          <cell r="I779">
            <v>101.60157069070341</v>
          </cell>
          <cell r="J779">
            <v>10426</v>
          </cell>
          <cell r="K779">
            <v>167</v>
          </cell>
          <cell r="L779">
            <v>893</v>
          </cell>
        </row>
        <row r="780">
          <cell r="A780">
            <v>3506262176</v>
          </cell>
          <cell r="B780">
            <v>3506262</v>
          </cell>
          <cell r="C780">
            <v>3506</v>
          </cell>
          <cell r="D780" t="str">
            <v>PIONEER CS OF SCIENCE II</v>
          </cell>
          <cell r="E780">
            <v>262</v>
          </cell>
          <cell r="F780" t="str">
            <v>SAUGUS</v>
          </cell>
          <cell r="G780">
            <v>176</v>
          </cell>
          <cell r="H780" t="str">
            <v>MEDFORD</v>
          </cell>
          <cell r="I780">
            <v>120.98157604189572</v>
          </cell>
          <cell r="J780">
            <v>11307</v>
          </cell>
          <cell r="K780">
            <v>2372</v>
          </cell>
          <cell r="L780">
            <v>893</v>
          </cell>
        </row>
        <row r="781">
          <cell r="A781">
            <v>3506262178</v>
          </cell>
          <cell r="B781">
            <v>3506262</v>
          </cell>
          <cell r="C781">
            <v>3506</v>
          </cell>
          <cell r="D781" t="str">
            <v>PIONEER CS OF SCIENCE II</v>
          </cell>
          <cell r="E781">
            <v>262</v>
          </cell>
          <cell r="F781" t="str">
            <v>SAUGUS</v>
          </cell>
          <cell r="G781">
            <v>178</v>
          </cell>
          <cell r="H781" t="str">
            <v>MELROSE</v>
          </cell>
          <cell r="I781">
            <v>103.0149158430643</v>
          </cell>
          <cell r="J781">
            <v>11672</v>
          </cell>
          <cell r="K781">
            <v>352</v>
          </cell>
          <cell r="L781">
            <v>893</v>
          </cell>
        </row>
        <row r="782">
          <cell r="A782">
            <v>3506262211</v>
          </cell>
          <cell r="B782">
            <v>3506262</v>
          </cell>
          <cell r="C782">
            <v>3506</v>
          </cell>
          <cell r="D782" t="str">
            <v>PIONEER CS OF SCIENCE II</v>
          </cell>
          <cell r="E782">
            <v>262</v>
          </cell>
          <cell r="F782" t="str">
            <v>SAUGUS</v>
          </cell>
          <cell r="G782">
            <v>211</v>
          </cell>
          <cell r="H782" t="str">
            <v>NORTH ANDOVER</v>
          </cell>
          <cell r="I782">
            <v>114.58318079097469</v>
          </cell>
          <cell r="J782">
            <v>11846</v>
          </cell>
          <cell r="K782">
            <v>1728</v>
          </cell>
          <cell r="L782">
            <v>893</v>
          </cell>
        </row>
        <row r="783">
          <cell r="A783">
            <v>3506262229</v>
          </cell>
          <cell r="B783">
            <v>3506262</v>
          </cell>
          <cell r="C783">
            <v>3506</v>
          </cell>
          <cell r="D783" t="str">
            <v>PIONEER CS OF SCIENCE II</v>
          </cell>
          <cell r="E783">
            <v>262</v>
          </cell>
          <cell r="F783" t="str">
            <v>SAUGUS</v>
          </cell>
          <cell r="G783">
            <v>229</v>
          </cell>
          <cell r="H783" t="str">
            <v>PEABODY</v>
          </cell>
          <cell r="I783">
            <v>106.96105894951151</v>
          </cell>
          <cell r="J783">
            <v>9284</v>
          </cell>
          <cell r="K783">
            <v>646</v>
          </cell>
          <cell r="L783">
            <v>893</v>
          </cell>
        </row>
        <row r="784">
          <cell r="A784">
            <v>3506262248</v>
          </cell>
          <cell r="B784">
            <v>3506262</v>
          </cell>
          <cell r="C784">
            <v>3506</v>
          </cell>
          <cell r="D784" t="str">
            <v>PIONEER CS OF SCIENCE II</v>
          </cell>
          <cell r="E784">
            <v>262</v>
          </cell>
          <cell r="F784" t="str">
            <v>SAUGUS</v>
          </cell>
          <cell r="G784">
            <v>248</v>
          </cell>
          <cell r="H784" t="str">
            <v>REVERE</v>
          </cell>
          <cell r="I784">
            <v>106.73917932015627</v>
          </cell>
          <cell r="J784">
            <v>11407</v>
          </cell>
          <cell r="K784">
            <v>769</v>
          </cell>
          <cell r="L784">
            <v>893</v>
          </cell>
        </row>
        <row r="785">
          <cell r="A785">
            <v>3506262258</v>
          </cell>
          <cell r="B785">
            <v>3506262</v>
          </cell>
          <cell r="C785">
            <v>3506</v>
          </cell>
          <cell r="D785" t="str">
            <v>PIONEER CS OF SCIENCE II</v>
          </cell>
          <cell r="E785">
            <v>262</v>
          </cell>
          <cell r="F785" t="str">
            <v>SAUGUS</v>
          </cell>
          <cell r="G785">
            <v>258</v>
          </cell>
          <cell r="H785" t="str">
            <v>SALEM</v>
          </cell>
          <cell r="I785">
            <v>124.8884356061865</v>
          </cell>
          <cell r="J785">
            <v>10180</v>
          </cell>
          <cell r="K785">
            <v>2534</v>
          </cell>
          <cell r="L785">
            <v>893</v>
          </cell>
        </row>
        <row r="786">
          <cell r="A786">
            <v>3506262262</v>
          </cell>
          <cell r="B786">
            <v>3506262</v>
          </cell>
          <cell r="C786">
            <v>3506</v>
          </cell>
          <cell r="D786" t="str">
            <v>PIONEER CS OF SCIENCE II</v>
          </cell>
          <cell r="E786">
            <v>262</v>
          </cell>
          <cell r="F786" t="str">
            <v>SAUGUS</v>
          </cell>
          <cell r="G786">
            <v>262</v>
          </cell>
          <cell r="H786" t="str">
            <v>SAUGUS</v>
          </cell>
          <cell r="I786">
            <v>129.9789538606957</v>
          </cell>
          <cell r="J786">
            <v>10090</v>
          </cell>
          <cell r="K786">
            <v>3025</v>
          </cell>
          <cell r="L786">
            <v>893</v>
          </cell>
        </row>
        <row r="787">
          <cell r="A787">
            <v>3506262274</v>
          </cell>
          <cell r="B787">
            <v>3506262</v>
          </cell>
          <cell r="C787">
            <v>3506</v>
          </cell>
          <cell r="D787" t="str">
            <v>PIONEER CS OF SCIENCE II</v>
          </cell>
          <cell r="E787">
            <v>262</v>
          </cell>
          <cell r="F787" t="str">
            <v>SAUGUS</v>
          </cell>
          <cell r="G787">
            <v>274</v>
          </cell>
          <cell r="H787" t="str">
            <v>SOMERVILLE</v>
          </cell>
          <cell r="I787">
            <v>126.98059859810604</v>
          </cell>
          <cell r="J787">
            <v>10719</v>
          </cell>
          <cell r="K787">
            <v>2892</v>
          </cell>
          <cell r="L787">
            <v>893</v>
          </cell>
        </row>
        <row r="788">
          <cell r="A788">
            <v>3506262346</v>
          </cell>
          <cell r="B788">
            <v>3506262</v>
          </cell>
          <cell r="C788">
            <v>3506</v>
          </cell>
          <cell r="D788" t="str">
            <v>PIONEER CS OF SCIENCE II</v>
          </cell>
          <cell r="E788">
            <v>262</v>
          </cell>
          <cell r="F788" t="str">
            <v>SAUGUS</v>
          </cell>
          <cell r="G788">
            <v>346</v>
          </cell>
          <cell r="H788" t="str">
            <v>WINTHROP</v>
          </cell>
          <cell r="I788">
            <v>119.77297683028209</v>
          </cell>
          <cell r="J788">
            <v>10114</v>
          </cell>
          <cell r="K788">
            <v>2000</v>
          </cell>
          <cell r="L788">
            <v>893</v>
          </cell>
        </row>
      </sheetData>
      <sheetData sheetId="5">
        <row r="10">
          <cell r="A10">
            <v>1</v>
          </cell>
          <cell r="B10" t="str">
            <v>ABINGTON</v>
          </cell>
          <cell r="C10">
            <v>1</v>
          </cell>
          <cell r="F10">
            <v>1.1304717933071589</v>
          </cell>
          <cell r="G10">
            <v>9</v>
          </cell>
          <cell r="H10">
            <v>118.50084528183878</v>
          </cell>
          <cell r="I10">
            <v>9368.6073309426247</v>
          </cell>
          <cell r="J10">
            <v>1733</v>
          </cell>
          <cell r="K10">
            <v>893</v>
          </cell>
          <cell r="L10">
            <v>23985975.688031994</v>
          </cell>
        </row>
        <row r="11">
          <cell r="A11">
            <v>2</v>
          </cell>
          <cell r="B11" t="str">
            <v>ACTON</v>
          </cell>
          <cell r="C11">
            <v>0</v>
          </cell>
          <cell r="F11">
            <v>0</v>
          </cell>
          <cell r="G11">
            <v>0</v>
          </cell>
          <cell r="H11">
            <v>130.79847447655661</v>
          </cell>
          <cell r="J11">
            <v>0</v>
          </cell>
          <cell r="K11">
            <v>893</v>
          </cell>
          <cell r="L11">
            <v>28023454.947406657</v>
          </cell>
        </row>
        <row r="12">
          <cell r="A12">
            <v>3</v>
          </cell>
          <cell r="B12" t="str">
            <v>ACUSHNET</v>
          </cell>
          <cell r="C12">
            <v>1</v>
          </cell>
          <cell r="G12">
            <v>9</v>
          </cell>
          <cell r="H12">
            <v>113.57169906695157</v>
          </cell>
          <cell r="I12">
            <v>9223.4221662669861</v>
          </cell>
          <cell r="J12">
            <v>1252</v>
          </cell>
          <cell r="K12">
            <v>893</v>
          </cell>
          <cell r="L12">
            <v>13248656</v>
          </cell>
        </row>
        <row r="13">
          <cell r="A13">
            <v>4</v>
          </cell>
          <cell r="B13" t="str">
            <v>ADAMS</v>
          </cell>
          <cell r="C13">
            <v>0</v>
          </cell>
          <cell r="G13">
            <v>0</v>
          </cell>
          <cell r="H13">
            <v>0</v>
          </cell>
          <cell r="J13">
            <v>0</v>
          </cell>
          <cell r="K13">
            <v>893</v>
          </cell>
          <cell r="L13">
            <v>0</v>
          </cell>
        </row>
        <row r="14">
          <cell r="A14">
            <v>5</v>
          </cell>
          <cell r="B14" t="str">
            <v>AGAWAM</v>
          </cell>
          <cell r="C14">
            <v>1</v>
          </cell>
          <cell r="F14">
            <v>0.24232481705106657</v>
          </cell>
          <cell r="G14">
            <v>9</v>
          </cell>
          <cell r="H14">
            <v>124.30111023175992</v>
          </cell>
          <cell r="I14">
            <v>10000.854860528267</v>
          </cell>
          <cell r="J14">
            <v>2430</v>
          </cell>
          <cell r="K14">
            <v>893</v>
          </cell>
          <cell r="L14">
            <v>51378073.827079833</v>
          </cell>
        </row>
        <row r="15">
          <cell r="A15">
            <v>6</v>
          </cell>
          <cell r="B15" t="str">
            <v>ALFORD</v>
          </cell>
          <cell r="C15">
            <v>0</v>
          </cell>
          <cell r="G15">
            <v>0</v>
          </cell>
          <cell r="H15">
            <v>0</v>
          </cell>
          <cell r="J15">
            <v>0</v>
          </cell>
          <cell r="K15">
            <v>893</v>
          </cell>
          <cell r="L15">
            <v>0</v>
          </cell>
        </row>
        <row r="16">
          <cell r="A16">
            <v>7</v>
          </cell>
          <cell r="B16" t="str">
            <v>AMESBURY</v>
          </cell>
          <cell r="C16">
            <v>1</v>
          </cell>
          <cell r="F16">
            <v>2.0619202655382605</v>
          </cell>
          <cell r="G16">
            <v>9</v>
          </cell>
          <cell r="H16">
            <v>125.12567704341832</v>
          </cell>
          <cell r="I16">
            <v>9539.8048893442628</v>
          </cell>
          <cell r="J16">
            <v>2397</v>
          </cell>
          <cell r="K16">
            <v>893</v>
          </cell>
          <cell r="L16">
            <v>30189935.078751139</v>
          </cell>
        </row>
        <row r="17">
          <cell r="A17">
            <v>8</v>
          </cell>
          <cell r="B17" t="str">
            <v>AMHERST</v>
          </cell>
          <cell r="C17">
            <v>1</v>
          </cell>
          <cell r="F17">
            <v>3.74864360503401</v>
          </cell>
          <cell r="G17">
            <v>9</v>
          </cell>
          <cell r="H17">
            <v>182.50726131990305</v>
          </cell>
          <cell r="I17">
            <v>9898.2320165975107</v>
          </cell>
          <cell r="J17">
            <v>8167</v>
          </cell>
          <cell r="K17">
            <v>893</v>
          </cell>
          <cell r="L17">
            <v>23127097.638130344</v>
          </cell>
        </row>
        <row r="18">
          <cell r="A18">
            <v>9</v>
          </cell>
          <cell r="B18" t="str">
            <v>ANDOVER</v>
          </cell>
          <cell r="C18">
            <v>1</v>
          </cell>
          <cell r="F18">
            <v>3.734034006450436E-2</v>
          </cell>
          <cell r="G18">
            <v>9</v>
          </cell>
          <cell r="H18">
            <v>135.891985340947</v>
          </cell>
          <cell r="I18">
            <v>9487.4093276525491</v>
          </cell>
          <cell r="J18">
            <v>3405</v>
          </cell>
          <cell r="K18">
            <v>893</v>
          </cell>
          <cell r="L18">
            <v>83546574.374456033</v>
          </cell>
        </row>
        <row r="19">
          <cell r="A19">
            <v>10</v>
          </cell>
          <cell r="B19" t="str">
            <v>ARLINGTON</v>
          </cell>
          <cell r="C19">
            <v>1</v>
          </cell>
          <cell r="F19">
            <v>0.4254957114725324</v>
          </cell>
          <cell r="G19">
            <v>9</v>
          </cell>
          <cell r="H19">
            <v>123.25010531099136</v>
          </cell>
          <cell r="I19">
            <v>9301.5795206224484</v>
          </cell>
          <cell r="J19">
            <v>2163</v>
          </cell>
          <cell r="K19">
            <v>893</v>
          </cell>
          <cell r="L19">
            <v>60731319.427953228</v>
          </cell>
        </row>
        <row r="20">
          <cell r="A20">
            <v>11</v>
          </cell>
          <cell r="B20" t="str">
            <v>ASHBURNHAM</v>
          </cell>
          <cell r="C20">
            <v>0</v>
          </cell>
          <cell r="G20">
            <v>0</v>
          </cell>
          <cell r="H20">
            <v>0</v>
          </cell>
          <cell r="J20">
            <v>0</v>
          </cell>
          <cell r="K20">
            <v>893</v>
          </cell>
          <cell r="L20">
            <v>0</v>
          </cell>
        </row>
        <row r="21">
          <cell r="A21">
            <v>12</v>
          </cell>
          <cell r="B21" t="str">
            <v>ASHBY</v>
          </cell>
          <cell r="C21">
            <v>0</v>
          </cell>
          <cell r="G21">
            <v>0</v>
          </cell>
          <cell r="H21">
            <v>0</v>
          </cell>
          <cell r="J21">
            <v>0</v>
          </cell>
          <cell r="K21">
            <v>893</v>
          </cell>
          <cell r="L21">
            <v>0</v>
          </cell>
        </row>
        <row r="22">
          <cell r="A22">
            <v>13</v>
          </cell>
          <cell r="B22" t="str">
            <v>ASHFIELD</v>
          </cell>
          <cell r="C22">
            <v>0</v>
          </cell>
          <cell r="G22">
            <v>0</v>
          </cell>
          <cell r="H22">
            <v>0</v>
          </cell>
          <cell r="I22">
            <v>14787.617857142859</v>
          </cell>
          <cell r="J22">
            <v>0</v>
          </cell>
          <cell r="K22">
            <v>893</v>
          </cell>
          <cell r="L22">
            <v>590746</v>
          </cell>
        </row>
        <row r="23">
          <cell r="A23">
            <v>14</v>
          </cell>
          <cell r="B23" t="str">
            <v>ASHLAND</v>
          </cell>
          <cell r="C23">
            <v>1</v>
          </cell>
          <cell r="F23">
            <v>2.788833919013721</v>
          </cell>
          <cell r="G23">
            <v>9</v>
          </cell>
          <cell r="H23">
            <v>127.17807778543137</v>
          </cell>
          <cell r="I23">
            <v>9436.9315389995954</v>
          </cell>
          <cell r="J23">
            <v>2565</v>
          </cell>
          <cell r="K23">
            <v>893</v>
          </cell>
          <cell r="L23">
            <v>30654718.757724997</v>
          </cell>
        </row>
        <row r="24">
          <cell r="A24">
            <v>15</v>
          </cell>
          <cell r="B24" t="str">
            <v>ATHOL</v>
          </cell>
          <cell r="C24">
            <v>0</v>
          </cell>
          <cell r="G24">
            <v>0</v>
          </cell>
          <cell r="H24">
            <v>0</v>
          </cell>
          <cell r="J24">
            <v>0</v>
          </cell>
          <cell r="K24">
            <v>893</v>
          </cell>
          <cell r="L24">
            <v>0</v>
          </cell>
        </row>
        <row r="25">
          <cell r="A25">
            <v>16</v>
          </cell>
          <cell r="B25" t="str">
            <v>ATTLEBORO</v>
          </cell>
          <cell r="C25">
            <v>1</v>
          </cell>
          <cell r="F25">
            <v>4.40526863353446</v>
          </cell>
          <cell r="G25">
            <v>9</v>
          </cell>
          <cell r="H25">
            <v>100</v>
          </cell>
          <cell r="I25">
            <v>10739.731077565441</v>
          </cell>
          <cell r="J25">
            <v>0</v>
          </cell>
          <cell r="K25">
            <v>893</v>
          </cell>
          <cell r="L25">
            <v>66676963.653212853</v>
          </cell>
        </row>
        <row r="26">
          <cell r="A26">
            <v>17</v>
          </cell>
          <cell r="B26" t="str">
            <v>AUBURN</v>
          </cell>
          <cell r="C26">
            <v>1</v>
          </cell>
          <cell r="F26">
            <v>0.95071268424117994</v>
          </cell>
          <cell r="G26">
            <v>9</v>
          </cell>
          <cell r="H26">
            <v>120.47405083427374</v>
          </cell>
          <cell r="I26">
            <v>9602.4173290598283</v>
          </cell>
          <cell r="J26">
            <v>1966</v>
          </cell>
          <cell r="K26">
            <v>893</v>
          </cell>
          <cell r="L26">
            <v>29779793.911350876</v>
          </cell>
        </row>
        <row r="27">
          <cell r="A27">
            <v>18</v>
          </cell>
          <cell r="B27" t="str">
            <v>AVON</v>
          </cell>
          <cell r="C27">
            <v>1</v>
          </cell>
          <cell r="G27">
            <v>9</v>
          </cell>
          <cell r="H27">
            <v>157.44823185076058</v>
          </cell>
          <cell r="I27">
            <v>9872.1612104283067</v>
          </cell>
          <cell r="J27">
            <v>5671</v>
          </cell>
          <cell r="K27">
            <v>893</v>
          </cell>
          <cell r="L27">
            <v>8663222.5207786541</v>
          </cell>
        </row>
        <row r="28">
          <cell r="A28">
            <v>19</v>
          </cell>
          <cell r="B28" t="str">
            <v>AYER</v>
          </cell>
          <cell r="C28">
            <v>0</v>
          </cell>
          <cell r="G28">
            <v>0</v>
          </cell>
          <cell r="H28">
            <v>0</v>
          </cell>
          <cell r="J28">
            <v>0</v>
          </cell>
          <cell r="K28">
            <v>893</v>
          </cell>
          <cell r="L28">
            <v>852173</v>
          </cell>
        </row>
        <row r="29">
          <cell r="A29">
            <v>20</v>
          </cell>
          <cell r="B29" t="str">
            <v>BARNSTABLE</v>
          </cell>
          <cell r="C29">
            <v>1</v>
          </cell>
          <cell r="F29">
            <v>2.9007478498078751</v>
          </cell>
          <cell r="G29">
            <v>9</v>
          </cell>
          <cell r="H29">
            <v>117.74741096680901</v>
          </cell>
          <cell r="I29">
            <v>9933.6848036142346</v>
          </cell>
          <cell r="J29">
            <v>1763</v>
          </cell>
          <cell r="K29">
            <v>893</v>
          </cell>
          <cell r="L29">
            <v>66542753.061985932</v>
          </cell>
        </row>
        <row r="30">
          <cell r="A30">
            <v>21</v>
          </cell>
          <cell r="B30" t="str">
            <v>BARRE</v>
          </cell>
          <cell r="C30">
            <v>0</v>
          </cell>
          <cell r="G30">
            <v>0</v>
          </cell>
          <cell r="H30">
            <v>0</v>
          </cell>
          <cell r="J30">
            <v>0</v>
          </cell>
          <cell r="K30">
            <v>893</v>
          </cell>
          <cell r="L30">
            <v>38438.020000000004</v>
          </cell>
        </row>
        <row r="31">
          <cell r="A31">
            <v>22</v>
          </cell>
          <cell r="B31" t="str">
            <v>BECKET</v>
          </cell>
          <cell r="C31">
            <v>0</v>
          </cell>
          <cell r="G31">
            <v>0</v>
          </cell>
          <cell r="H31">
            <v>0</v>
          </cell>
          <cell r="I31">
            <v>14473.020588235295</v>
          </cell>
          <cell r="J31">
            <v>0</v>
          </cell>
          <cell r="K31">
            <v>893</v>
          </cell>
          <cell r="L31">
            <v>499932</v>
          </cell>
        </row>
        <row r="32">
          <cell r="A32">
            <v>23</v>
          </cell>
          <cell r="B32" t="str">
            <v>BEDFORD</v>
          </cell>
          <cell r="C32">
            <v>1</v>
          </cell>
          <cell r="F32">
            <v>0.11264764995554334</v>
          </cell>
          <cell r="G32">
            <v>9</v>
          </cell>
          <cell r="H32">
            <v>151.19969437259527</v>
          </cell>
          <cell r="I32">
            <v>9916.7543457400297</v>
          </cell>
          <cell r="J32">
            <v>5077</v>
          </cell>
          <cell r="K32">
            <v>893</v>
          </cell>
          <cell r="L32">
            <v>40223381.365209863</v>
          </cell>
        </row>
        <row r="33">
          <cell r="A33">
            <v>24</v>
          </cell>
          <cell r="B33" t="str">
            <v>BELCHERTOWN</v>
          </cell>
          <cell r="C33">
            <v>1</v>
          </cell>
          <cell r="F33">
            <v>1.0852551080636001</v>
          </cell>
          <cell r="G33">
            <v>9</v>
          </cell>
          <cell r="H33">
            <v>109.67837162979106</v>
          </cell>
          <cell r="I33">
            <v>9357.0605455274763</v>
          </cell>
          <cell r="J33">
            <v>906</v>
          </cell>
          <cell r="K33">
            <v>893</v>
          </cell>
          <cell r="L33">
            <v>26759778.206092387</v>
          </cell>
        </row>
        <row r="34">
          <cell r="A34">
            <v>25</v>
          </cell>
          <cell r="B34" t="str">
            <v>BELLINGHAM</v>
          </cell>
          <cell r="C34">
            <v>1</v>
          </cell>
          <cell r="F34">
            <v>0.36965191938065139</v>
          </cell>
          <cell r="G34">
            <v>9</v>
          </cell>
          <cell r="H34">
            <v>114.50417281136127</v>
          </cell>
          <cell r="I34">
            <v>9457.8007920792061</v>
          </cell>
          <cell r="J34">
            <v>1372</v>
          </cell>
          <cell r="K34">
            <v>893</v>
          </cell>
          <cell r="L34">
            <v>27019444.387518894</v>
          </cell>
        </row>
        <row r="35">
          <cell r="A35">
            <v>26</v>
          </cell>
          <cell r="B35" t="str">
            <v>BELMONT</v>
          </cell>
          <cell r="C35">
            <v>1</v>
          </cell>
          <cell r="F35">
            <v>5.3062476246210556E-2</v>
          </cell>
          <cell r="G35">
            <v>9</v>
          </cell>
          <cell r="H35">
            <v>121.76336254498383</v>
          </cell>
          <cell r="I35">
            <v>9264.8402352212397</v>
          </cell>
          <cell r="J35">
            <v>2016</v>
          </cell>
          <cell r="K35">
            <v>893</v>
          </cell>
          <cell r="L35">
            <v>46233009.35207919</v>
          </cell>
        </row>
        <row r="36">
          <cell r="A36">
            <v>27</v>
          </cell>
          <cell r="B36" t="str">
            <v>BERKLEY</v>
          </cell>
          <cell r="C36">
            <v>1</v>
          </cell>
          <cell r="G36">
            <v>9</v>
          </cell>
          <cell r="H36">
            <v>122.95306872088835</v>
          </cell>
          <cell r="I36">
            <v>8865.5319137466286</v>
          </cell>
          <cell r="J36">
            <v>2035</v>
          </cell>
          <cell r="K36">
            <v>893</v>
          </cell>
          <cell r="L36">
            <v>8399793</v>
          </cell>
        </row>
        <row r="37">
          <cell r="A37">
            <v>28</v>
          </cell>
          <cell r="B37" t="str">
            <v>BERLIN</v>
          </cell>
          <cell r="C37">
            <v>1</v>
          </cell>
          <cell r="F37">
            <v>1.571171184463972</v>
          </cell>
          <cell r="G37">
            <v>9</v>
          </cell>
          <cell r="H37">
            <v>214.82978319739675</v>
          </cell>
          <cell r="I37">
            <v>8879.8540083132539</v>
          </cell>
          <cell r="J37">
            <v>10197</v>
          </cell>
          <cell r="K37">
            <v>893</v>
          </cell>
          <cell r="L37">
            <v>3201734.2</v>
          </cell>
        </row>
        <row r="38">
          <cell r="A38">
            <v>29</v>
          </cell>
          <cell r="B38" t="str">
            <v>BERNARDSTON</v>
          </cell>
          <cell r="C38">
            <v>0</v>
          </cell>
          <cell r="G38">
            <v>0</v>
          </cell>
          <cell r="H38">
            <v>0</v>
          </cell>
          <cell r="J38">
            <v>0</v>
          </cell>
          <cell r="K38">
            <v>893</v>
          </cell>
          <cell r="L38">
            <v>14594</v>
          </cell>
        </row>
        <row r="39">
          <cell r="A39">
            <v>30</v>
          </cell>
          <cell r="B39" t="str">
            <v>BEVERLY</v>
          </cell>
          <cell r="C39">
            <v>1</v>
          </cell>
          <cell r="F39">
            <v>0.19115461839589992</v>
          </cell>
          <cell r="G39">
            <v>9</v>
          </cell>
          <cell r="H39">
            <v>117.67798120354416</v>
          </cell>
          <cell r="I39">
            <v>9902.4687643613343</v>
          </cell>
          <cell r="J39">
            <v>1751</v>
          </cell>
          <cell r="K39">
            <v>893</v>
          </cell>
          <cell r="L39">
            <v>52998885</v>
          </cell>
        </row>
        <row r="40">
          <cell r="A40">
            <v>31</v>
          </cell>
          <cell r="B40" t="str">
            <v>BILLERICA</v>
          </cell>
          <cell r="C40">
            <v>1</v>
          </cell>
          <cell r="F40">
            <v>3.0419375022228921</v>
          </cell>
          <cell r="G40">
            <v>9</v>
          </cell>
          <cell r="H40">
            <v>131.89272577390918</v>
          </cell>
          <cell r="I40">
            <v>9392.9544916620234</v>
          </cell>
          <cell r="J40">
            <v>2996</v>
          </cell>
          <cell r="K40">
            <v>893</v>
          </cell>
          <cell r="L40">
            <v>72051983.574112162</v>
          </cell>
        </row>
        <row r="41">
          <cell r="A41">
            <v>32</v>
          </cell>
          <cell r="B41" t="str">
            <v>BLACKSTONE</v>
          </cell>
          <cell r="C41">
            <v>0</v>
          </cell>
          <cell r="G41">
            <v>0</v>
          </cell>
          <cell r="H41">
            <v>0</v>
          </cell>
          <cell r="I41">
            <v>15084.737500000003</v>
          </cell>
          <cell r="J41">
            <v>0</v>
          </cell>
          <cell r="K41">
            <v>893</v>
          </cell>
          <cell r="L41">
            <v>395122</v>
          </cell>
        </row>
        <row r="42">
          <cell r="A42">
            <v>33</v>
          </cell>
          <cell r="B42" t="str">
            <v>BLANDFORD</v>
          </cell>
          <cell r="C42">
            <v>0</v>
          </cell>
          <cell r="G42">
            <v>0</v>
          </cell>
          <cell r="H42">
            <v>0</v>
          </cell>
          <cell r="I42">
            <v>15084.737500000003</v>
          </cell>
          <cell r="J42">
            <v>0</v>
          </cell>
          <cell r="K42">
            <v>893</v>
          </cell>
          <cell r="L42">
            <v>145576</v>
          </cell>
        </row>
        <row r="43">
          <cell r="A43">
            <v>34</v>
          </cell>
          <cell r="B43" t="str">
            <v>BOLTON</v>
          </cell>
          <cell r="C43">
            <v>0</v>
          </cell>
          <cell r="G43">
            <v>0</v>
          </cell>
          <cell r="H43">
            <v>0</v>
          </cell>
          <cell r="J43">
            <v>0</v>
          </cell>
          <cell r="K43">
            <v>893</v>
          </cell>
          <cell r="L43">
            <v>0</v>
          </cell>
        </row>
        <row r="44">
          <cell r="A44">
            <v>35</v>
          </cell>
          <cell r="B44" t="str">
            <v>BOSTON</v>
          </cell>
          <cell r="C44">
            <v>1</v>
          </cell>
          <cell r="D44">
            <v>8</v>
          </cell>
          <cell r="E44">
            <v>10</v>
          </cell>
          <cell r="F44">
            <v>9.9085045304943726</v>
          </cell>
          <cell r="G44">
            <v>16</v>
          </cell>
          <cell r="H44">
            <v>122.98273473602652</v>
          </cell>
          <cell r="I44">
            <v>12375.638505549967</v>
          </cell>
          <cell r="J44">
            <v>2844</v>
          </cell>
          <cell r="K44">
            <v>893</v>
          </cell>
          <cell r="L44">
            <v>899089460.79999995</v>
          </cell>
        </row>
        <row r="45">
          <cell r="A45">
            <v>36</v>
          </cell>
          <cell r="B45" t="str">
            <v>BOURNE</v>
          </cell>
          <cell r="C45">
            <v>1</v>
          </cell>
          <cell r="F45">
            <v>3.3173796964768383</v>
          </cell>
          <cell r="G45">
            <v>9</v>
          </cell>
          <cell r="H45">
            <v>130.0040416908102</v>
          </cell>
          <cell r="I45">
            <v>9478.6916362763932</v>
          </cell>
          <cell r="J45">
            <v>2844</v>
          </cell>
          <cell r="K45">
            <v>893</v>
          </cell>
          <cell r="L45">
            <v>27354020.138547763</v>
          </cell>
        </row>
        <row r="46">
          <cell r="A46">
            <v>37</v>
          </cell>
          <cell r="B46" t="str">
            <v>BOXBOROUGH</v>
          </cell>
          <cell r="C46">
            <v>0</v>
          </cell>
          <cell r="G46">
            <v>0</v>
          </cell>
          <cell r="H46">
            <v>165.11404640327862</v>
          </cell>
          <cell r="J46">
            <v>0</v>
          </cell>
          <cell r="K46">
            <v>893</v>
          </cell>
          <cell r="L46">
            <v>6477455</v>
          </cell>
        </row>
        <row r="47">
          <cell r="A47">
            <v>38</v>
          </cell>
          <cell r="B47" t="str">
            <v>BOXFORD</v>
          </cell>
          <cell r="C47">
            <v>1</v>
          </cell>
          <cell r="G47">
            <v>9</v>
          </cell>
          <cell r="H47">
            <v>156.26633459633371</v>
          </cell>
          <cell r="I47">
            <v>8651.5248371917805</v>
          </cell>
          <cell r="J47">
            <v>4868</v>
          </cell>
          <cell r="K47">
            <v>893</v>
          </cell>
          <cell r="L47">
            <v>10480261</v>
          </cell>
        </row>
        <row r="48">
          <cell r="A48">
            <v>39</v>
          </cell>
          <cell r="B48" t="str">
            <v>BOYLSTON</v>
          </cell>
          <cell r="C48">
            <v>1</v>
          </cell>
          <cell r="F48">
            <v>0.61668656390055498</v>
          </cell>
          <cell r="G48">
            <v>9</v>
          </cell>
          <cell r="H48">
            <v>172.2330875815754</v>
          </cell>
          <cell r="I48">
            <v>9035.2361204013378</v>
          </cell>
          <cell r="J48">
            <v>6526</v>
          </cell>
          <cell r="K48">
            <v>893</v>
          </cell>
          <cell r="L48">
            <v>4052453.0801875005</v>
          </cell>
        </row>
        <row r="49">
          <cell r="A49">
            <v>40</v>
          </cell>
          <cell r="B49" t="str">
            <v>BRAINTREE</v>
          </cell>
          <cell r="C49">
            <v>1</v>
          </cell>
          <cell r="F49">
            <v>0.27019603839725342</v>
          </cell>
          <cell r="G49">
            <v>9</v>
          </cell>
          <cell r="H49">
            <v>119.03816606911394</v>
          </cell>
          <cell r="I49">
            <v>9692.8567542211331</v>
          </cell>
          <cell r="J49">
            <v>1845</v>
          </cell>
          <cell r="K49">
            <v>893</v>
          </cell>
          <cell r="L49">
            <v>64147758.723958097</v>
          </cell>
        </row>
        <row r="50">
          <cell r="A50">
            <v>41</v>
          </cell>
          <cell r="B50" t="str">
            <v>BREWSTER</v>
          </cell>
          <cell r="C50">
            <v>1</v>
          </cell>
          <cell r="G50">
            <v>9</v>
          </cell>
          <cell r="H50">
            <v>190.53497622923211</v>
          </cell>
          <cell r="I50">
            <v>9242.136871035942</v>
          </cell>
          <cell r="J50">
            <v>8367</v>
          </cell>
          <cell r="K50">
            <v>893</v>
          </cell>
          <cell r="L50">
            <v>8427355</v>
          </cell>
        </row>
        <row r="51">
          <cell r="A51">
            <v>42</v>
          </cell>
          <cell r="B51" t="str">
            <v>BRIDGEWATER</v>
          </cell>
          <cell r="C51">
            <v>0</v>
          </cell>
          <cell r="G51">
            <v>0</v>
          </cell>
          <cell r="H51">
            <v>0</v>
          </cell>
          <cell r="I51">
            <v>13004.899999999996</v>
          </cell>
          <cell r="J51">
            <v>0</v>
          </cell>
          <cell r="K51">
            <v>893</v>
          </cell>
          <cell r="L51">
            <v>68934</v>
          </cell>
        </row>
        <row r="52">
          <cell r="A52">
            <v>43</v>
          </cell>
          <cell r="B52" t="str">
            <v>BRIMFIELD</v>
          </cell>
          <cell r="C52">
            <v>1</v>
          </cell>
          <cell r="G52">
            <v>9</v>
          </cell>
          <cell r="H52">
            <v>135.23483254984242</v>
          </cell>
          <cell r="I52">
            <v>8972.0949473684213</v>
          </cell>
          <cell r="J52">
            <v>3161</v>
          </cell>
          <cell r="K52">
            <v>893</v>
          </cell>
          <cell r="L52">
            <v>3667835</v>
          </cell>
        </row>
        <row r="53">
          <cell r="A53">
            <v>44</v>
          </cell>
          <cell r="B53" t="str">
            <v>BROCKTON</v>
          </cell>
          <cell r="C53">
            <v>1</v>
          </cell>
          <cell r="D53">
            <v>5</v>
          </cell>
          <cell r="E53">
            <v>9</v>
          </cell>
          <cell r="F53">
            <v>1.5478609835765107</v>
          </cell>
          <cell r="G53">
            <v>16</v>
          </cell>
          <cell r="H53">
            <v>102.23073205016901</v>
          </cell>
          <cell r="I53">
            <v>11600.912514740397</v>
          </cell>
          <cell r="J53">
            <v>259</v>
          </cell>
          <cell r="K53">
            <v>893</v>
          </cell>
          <cell r="L53">
            <v>194754884.50073838</v>
          </cell>
        </row>
        <row r="54">
          <cell r="A54">
            <v>45</v>
          </cell>
          <cell r="B54" t="str">
            <v>BROOKFIELD</v>
          </cell>
          <cell r="C54">
            <v>1</v>
          </cell>
          <cell r="G54">
            <v>9</v>
          </cell>
          <cell r="H54">
            <v>132.59912941795389</v>
          </cell>
          <cell r="I54">
            <v>9885.4518103448263</v>
          </cell>
          <cell r="J54">
            <v>3223</v>
          </cell>
          <cell r="K54">
            <v>893</v>
          </cell>
          <cell r="L54">
            <v>3226107</v>
          </cell>
        </row>
        <row r="55">
          <cell r="A55">
            <v>46</v>
          </cell>
          <cell r="B55" t="str">
            <v>BROOKLINE</v>
          </cell>
          <cell r="C55">
            <v>1</v>
          </cell>
          <cell r="F55">
            <v>5.2888602046148973E-2</v>
          </cell>
          <cell r="G55">
            <v>9</v>
          </cell>
          <cell r="H55">
            <v>157.8839838986359</v>
          </cell>
          <cell r="I55">
            <v>9599.3022904928584</v>
          </cell>
          <cell r="J55">
            <v>5556</v>
          </cell>
          <cell r="K55">
            <v>893</v>
          </cell>
          <cell r="L55">
            <v>110446331.03976128</v>
          </cell>
        </row>
        <row r="56">
          <cell r="A56">
            <v>47</v>
          </cell>
          <cell r="B56" t="str">
            <v>BUCKLAND</v>
          </cell>
          <cell r="C56">
            <v>0</v>
          </cell>
          <cell r="G56">
            <v>0</v>
          </cell>
          <cell r="H56">
            <v>0</v>
          </cell>
          <cell r="J56">
            <v>0</v>
          </cell>
          <cell r="K56">
            <v>893</v>
          </cell>
          <cell r="L56">
            <v>0</v>
          </cell>
        </row>
        <row r="57">
          <cell r="A57">
            <v>48</v>
          </cell>
          <cell r="B57" t="str">
            <v>BURLINGTON</v>
          </cell>
          <cell r="C57">
            <v>1</v>
          </cell>
          <cell r="F57">
            <v>4.9702396378259177E-2</v>
          </cell>
          <cell r="G57">
            <v>9</v>
          </cell>
          <cell r="H57">
            <v>154.56764212380955</v>
          </cell>
          <cell r="I57">
            <v>9701.012853915001</v>
          </cell>
          <cell r="J57">
            <v>5294</v>
          </cell>
          <cell r="K57">
            <v>893</v>
          </cell>
          <cell r="L57">
            <v>57944801.671807125</v>
          </cell>
        </row>
        <row r="58">
          <cell r="A58">
            <v>49</v>
          </cell>
          <cell r="B58" t="str">
            <v>CAMBRIDGE</v>
          </cell>
          <cell r="C58">
            <v>1</v>
          </cell>
          <cell r="F58">
            <v>6.094376202602807</v>
          </cell>
          <cell r="G58">
            <v>9</v>
          </cell>
          <cell r="H58">
            <v>217.0424834033962</v>
          </cell>
          <cell r="I58">
            <v>11263.369627133703</v>
          </cell>
          <cell r="J58">
            <v>13183</v>
          </cell>
          <cell r="K58">
            <v>893</v>
          </cell>
          <cell r="L58">
            <v>173622432.14700064</v>
          </cell>
        </row>
        <row r="59">
          <cell r="A59">
            <v>50</v>
          </cell>
          <cell r="B59" t="str">
            <v>CANTON</v>
          </cell>
          <cell r="C59">
            <v>1</v>
          </cell>
          <cell r="F59">
            <v>0.33843292406452352</v>
          </cell>
          <cell r="G59">
            <v>9</v>
          </cell>
          <cell r="H59">
            <v>130.23089018469258</v>
          </cell>
          <cell r="I59">
            <v>9556.9463267152332</v>
          </cell>
          <cell r="J59">
            <v>2889</v>
          </cell>
          <cell r="K59">
            <v>893</v>
          </cell>
          <cell r="L59">
            <v>41798627.76635927</v>
          </cell>
        </row>
        <row r="60">
          <cell r="A60">
            <v>51</v>
          </cell>
          <cell r="B60" t="str">
            <v>CARLISLE</v>
          </cell>
          <cell r="C60">
            <v>1</v>
          </cell>
          <cell r="F60">
            <v>0.14454314180859701</v>
          </cell>
          <cell r="G60">
            <v>9</v>
          </cell>
          <cell r="H60">
            <v>189.81662492970162</v>
          </cell>
          <cell r="I60">
            <v>8607.5911604194607</v>
          </cell>
          <cell r="J60">
            <v>7731</v>
          </cell>
          <cell r="K60">
            <v>893</v>
          </cell>
          <cell r="L60">
            <v>10467270.510595042</v>
          </cell>
        </row>
        <row r="61">
          <cell r="A61">
            <v>52</v>
          </cell>
          <cell r="B61" t="str">
            <v>CARVER</v>
          </cell>
          <cell r="C61">
            <v>1</v>
          </cell>
          <cell r="F61">
            <v>0.28978679438477956</v>
          </cell>
          <cell r="G61">
            <v>9</v>
          </cell>
          <cell r="H61">
            <v>122.56500876453185</v>
          </cell>
          <cell r="I61">
            <v>9616.1591369894959</v>
          </cell>
          <cell r="J61">
            <v>2170</v>
          </cell>
          <cell r="K61">
            <v>893</v>
          </cell>
          <cell r="L61">
            <v>21019230.767786365</v>
          </cell>
        </row>
        <row r="62">
          <cell r="A62">
            <v>53</v>
          </cell>
          <cell r="B62" t="str">
            <v>CHARLEMONT</v>
          </cell>
          <cell r="C62">
            <v>0</v>
          </cell>
          <cell r="G62">
            <v>0</v>
          </cell>
          <cell r="H62">
            <v>0</v>
          </cell>
          <cell r="I62">
            <v>13004.900000000001</v>
          </cell>
          <cell r="J62">
            <v>0</v>
          </cell>
          <cell r="K62">
            <v>893</v>
          </cell>
          <cell r="L62">
            <v>201620.35</v>
          </cell>
        </row>
        <row r="63">
          <cell r="A63">
            <v>54</v>
          </cell>
          <cell r="B63" t="str">
            <v>CHARLTON</v>
          </cell>
          <cell r="C63">
            <v>0</v>
          </cell>
          <cell r="G63">
            <v>0</v>
          </cell>
          <cell r="H63">
            <v>0</v>
          </cell>
          <cell r="I63">
            <v>13004.9</v>
          </cell>
          <cell r="J63">
            <v>0</v>
          </cell>
          <cell r="K63">
            <v>893</v>
          </cell>
          <cell r="L63">
            <v>79136</v>
          </cell>
        </row>
        <row r="64">
          <cell r="A64">
            <v>55</v>
          </cell>
          <cell r="B64" t="str">
            <v>CHATHAM</v>
          </cell>
          <cell r="C64">
            <v>0</v>
          </cell>
          <cell r="G64">
            <v>0</v>
          </cell>
          <cell r="H64">
            <v>204.43833031662319</v>
          </cell>
          <cell r="J64">
            <v>0</v>
          </cell>
          <cell r="K64">
            <v>893</v>
          </cell>
          <cell r="L64">
            <v>4855697</v>
          </cell>
        </row>
        <row r="65">
          <cell r="A65">
            <v>56</v>
          </cell>
          <cell r="B65" t="str">
            <v>CHELMSFORD</v>
          </cell>
          <cell r="C65">
            <v>1</v>
          </cell>
          <cell r="F65">
            <v>1.9435419533305156</v>
          </cell>
          <cell r="G65">
            <v>9</v>
          </cell>
          <cell r="H65">
            <v>116.60870539905883</v>
          </cell>
          <cell r="I65">
            <v>9241.6957185044903</v>
          </cell>
          <cell r="J65">
            <v>1535</v>
          </cell>
          <cell r="K65">
            <v>893</v>
          </cell>
          <cell r="L65">
            <v>57119538.86884857</v>
          </cell>
        </row>
        <row r="66">
          <cell r="A66">
            <v>57</v>
          </cell>
          <cell r="B66" t="str">
            <v>CHELSEA</v>
          </cell>
          <cell r="C66">
            <v>1</v>
          </cell>
          <cell r="D66">
            <v>12</v>
          </cell>
          <cell r="E66">
            <v>7</v>
          </cell>
          <cell r="F66">
            <v>5.8870072979191033</v>
          </cell>
          <cell r="G66">
            <v>16</v>
          </cell>
          <cell r="H66">
            <v>101.82435678167916</v>
          </cell>
          <cell r="I66">
            <v>11802.982789461641</v>
          </cell>
          <cell r="J66">
            <v>215</v>
          </cell>
          <cell r="K66">
            <v>893</v>
          </cell>
          <cell r="L66">
            <v>74720899.67005983</v>
          </cell>
        </row>
        <row r="67">
          <cell r="A67">
            <v>58</v>
          </cell>
          <cell r="B67" t="str">
            <v>CHESHIRE</v>
          </cell>
          <cell r="C67">
            <v>0</v>
          </cell>
          <cell r="G67">
            <v>0</v>
          </cell>
          <cell r="H67">
            <v>0</v>
          </cell>
          <cell r="I67">
            <v>13004.9</v>
          </cell>
          <cell r="J67">
            <v>0</v>
          </cell>
          <cell r="K67">
            <v>893</v>
          </cell>
          <cell r="L67">
            <v>722351.9</v>
          </cell>
        </row>
        <row r="68">
          <cell r="A68">
            <v>59</v>
          </cell>
          <cell r="B68" t="str">
            <v>CHESTER</v>
          </cell>
          <cell r="C68">
            <v>0</v>
          </cell>
          <cell r="G68">
            <v>0</v>
          </cell>
          <cell r="H68">
            <v>0</v>
          </cell>
          <cell r="I68">
            <v>14668.769999999999</v>
          </cell>
          <cell r="J68">
            <v>0</v>
          </cell>
          <cell r="K68">
            <v>893</v>
          </cell>
          <cell r="L68">
            <v>557710</v>
          </cell>
        </row>
        <row r="69">
          <cell r="A69">
            <v>60</v>
          </cell>
          <cell r="B69" t="str">
            <v>CHESTERFIELD</v>
          </cell>
          <cell r="C69">
            <v>0</v>
          </cell>
          <cell r="G69">
            <v>0</v>
          </cell>
          <cell r="H69">
            <v>0</v>
          </cell>
          <cell r="I69">
            <v>14391.458333333334</v>
          </cell>
          <cell r="J69">
            <v>0</v>
          </cell>
          <cell r="K69">
            <v>893</v>
          </cell>
          <cell r="L69">
            <v>638195</v>
          </cell>
        </row>
        <row r="70">
          <cell r="A70">
            <v>61</v>
          </cell>
          <cell r="B70" t="str">
            <v>CHICOPEE</v>
          </cell>
          <cell r="C70">
            <v>1</v>
          </cell>
          <cell r="D70">
            <v>25</v>
          </cell>
          <cell r="F70">
            <v>1.4469041512061109</v>
          </cell>
          <cell r="G70">
            <v>9</v>
          </cell>
          <cell r="H70">
            <v>101.63765993656109</v>
          </cell>
          <cell r="I70">
            <v>11130.575627175454</v>
          </cell>
          <cell r="J70">
            <v>182</v>
          </cell>
          <cell r="K70">
            <v>893</v>
          </cell>
          <cell r="L70">
            <v>88178769.658016577</v>
          </cell>
        </row>
        <row r="71">
          <cell r="A71">
            <v>62</v>
          </cell>
          <cell r="B71" t="str">
            <v>CHILMARK</v>
          </cell>
          <cell r="C71">
            <v>0</v>
          </cell>
          <cell r="G71">
            <v>0</v>
          </cell>
          <cell r="H71">
            <v>0</v>
          </cell>
          <cell r="J71">
            <v>0</v>
          </cell>
          <cell r="K71">
            <v>893</v>
          </cell>
          <cell r="L71">
            <v>0</v>
          </cell>
        </row>
        <row r="72">
          <cell r="A72">
            <v>63</v>
          </cell>
          <cell r="B72" t="str">
            <v>CLARKSBURG</v>
          </cell>
          <cell r="C72">
            <v>1</v>
          </cell>
          <cell r="F72">
            <v>1.4634207973413962</v>
          </cell>
          <cell r="G72">
            <v>9</v>
          </cell>
          <cell r="H72">
            <v>123.48090674759587</v>
          </cell>
          <cell r="I72">
            <v>9529.9301500000001</v>
          </cell>
          <cell r="J72">
            <v>2238</v>
          </cell>
          <cell r="K72">
            <v>893</v>
          </cell>
          <cell r="L72">
            <v>2532899.4099730789</v>
          </cell>
        </row>
        <row r="73">
          <cell r="A73">
            <v>64</v>
          </cell>
          <cell r="B73" t="str">
            <v>CLINTON</v>
          </cell>
          <cell r="C73">
            <v>1</v>
          </cell>
          <cell r="F73">
            <v>1.5661725062777392</v>
          </cell>
          <cell r="G73">
            <v>9</v>
          </cell>
          <cell r="H73">
            <v>105.86287714289568</v>
          </cell>
          <cell r="I73">
            <v>10490.449944751381</v>
          </cell>
          <cell r="J73">
            <v>615</v>
          </cell>
          <cell r="K73">
            <v>893</v>
          </cell>
          <cell r="L73">
            <v>22124065.34820085</v>
          </cell>
        </row>
        <row r="74">
          <cell r="A74">
            <v>65</v>
          </cell>
          <cell r="B74" t="str">
            <v>COHASSET</v>
          </cell>
          <cell r="C74">
            <v>1</v>
          </cell>
          <cell r="F74">
            <v>0.31705842542550267</v>
          </cell>
          <cell r="G74">
            <v>9</v>
          </cell>
          <cell r="H74">
            <v>131.81532258721379</v>
          </cell>
          <cell r="I74">
            <v>8906.1034088175456</v>
          </cell>
          <cell r="J74">
            <v>2834</v>
          </cell>
          <cell r="K74">
            <v>893</v>
          </cell>
          <cell r="L74">
            <v>18820867.227551036</v>
          </cell>
        </row>
        <row r="75">
          <cell r="A75">
            <v>66</v>
          </cell>
          <cell r="B75" t="str">
            <v>COLRAIN</v>
          </cell>
          <cell r="C75">
            <v>0</v>
          </cell>
          <cell r="G75">
            <v>0</v>
          </cell>
          <cell r="H75">
            <v>0</v>
          </cell>
          <cell r="I75">
            <v>13004.9</v>
          </cell>
          <cell r="J75">
            <v>0</v>
          </cell>
          <cell r="K75">
            <v>893</v>
          </cell>
          <cell r="L75">
            <v>5145</v>
          </cell>
        </row>
        <row r="76">
          <cell r="A76">
            <v>67</v>
          </cell>
          <cell r="B76" t="str">
            <v>CONCORD</v>
          </cell>
          <cell r="C76">
            <v>1</v>
          </cell>
          <cell r="F76">
            <v>0.13677379475033133</v>
          </cell>
          <cell r="G76">
            <v>9</v>
          </cell>
          <cell r="H76">
            <v>175.95699358945402</v>
          </cell>
          <cell r="I76">
            <v>8820.6022297126456</v>
          </cell>
          <cell r="J76">
            <v>6700</v>
          </cell>
          <cell r="K76">
            <v>893</v>
          </cell>
          <cell r="L76">
            <v>34042768.787278295</v>
          </cell>
        </row>
        <row r="77">
          <cell r="A77">
            <v>68</v>
          </cell>
          <cell r="B77" t="str">
            <v>CONWAY</v>
          </cell>
          <cell r="C77">
            <v>1</v>
          </cell>
          <cell r="F77">
            <v>1.6701323521436127</v>
          </cell>
          <cell r="G77">
            <v>9</v>
          </cell>
          <cell r="H77">
            <v>146.6217911838506</v>
          </cell>
          <cell r="I77">
            <v>8889.9042176870735</v>
          </cell>
          <cell r="J77">
            <v>4145</v>
          </cell>
          <cell r="K77">
            <v>893</v>
          </cell>
          <cell r="L77">
            <v>1990751.3183806892</v>
          </cell>
        </row>
        <row r="78">
          <cell r="A78">
            <v>69</v>
          </cell>
          <cell r="B78" t="str">
            <v>CUMMINGTON</v>
          </cell>
          <cell r="C78">
            <v>0</v>
          </cell>
          <cell r="G78">
            <v>0</v>
          </cell>
          <cell r="H78">
            <v>0</v>
          </cell>
          <cell r="I78">
            <v>15273.813636363635</v>
          </cell>
          <cell r="J78">
            <v>0</v>
          </cell>
          <cell r="K78">
            <v>893</v>
          </cell>
          <cell r="L78">
            <v>216749</v>
          </cell>
        </row>
        <row r="79">
          <cell r="A79">
            <v>70</v>
          </cell>
          <cell r="B79" t="str">
            <v>DALTON</v>
          </cell>
          <cell r="C79">
            <v>0</v>
          </cell>
          <cell r="G79">
            <v>0</v>
          </cell>
          <cell r="H79">
            <v>0</v>
          </cell>
          <cell r="I79">
            <v>14003.222</v>
          </cell>
          <cell r="J79">
            <v>0</v>
          </cell>
          <cell r="K79">
            <v>893</v>
          </cell>
          <cell r="L79">
            <v>1054507</v>
          </cell>
        </row>
        <row r="80">
          <cell r="A80">
            <v>71</v>
          </cell>
          <cell r="B80" t="str">
            <v>DANVERS</v>
          </cell>
          <cell r="C80">
            <v>1</v>
          </cell>
          <cell r="F80">
            <v>6.8810961942651003E-2</v>
          </cell>
          <cell r="G80">
            <v>9</v>
          </cell>
          <cell r="H80">
            <v>130.2615480959293</v>
          </cell>
          <cell r="I80">
            <v>9346.6402878665576</v>
          </cell>
          <cell r="J80">
            <v>2828</v>
          </cell>
          <cell r="K80">
            <v>893</v>
          </cell>
          <cell r="L80">
            <v>47413118.698366918</v>
          </cell>
        </row>
        <row r="81">
          <cell r="A81">
            <v>72</v>
          </cell>
          <cell r="B81" t="str">
            <v>DARTMOUTH</v>
          </cell>
          <cell r="C81">
            <v>1</v>
          </cell>
          <cell r="F81">
            <v>0.14614287460540848</v>
          </cell>
          <cell r="G81">
            <v>9</v>
          </cell>
          <cell r="H81">
            <v>110.63613996405041</v>
          </cell>
          <cell r="I81">
            <v>9475.5378408174238</v>
          </cell>
          <cell r="J81">
            <v>1008</v>
          </cell>
          <cell r="K81">
            <v>893</v>
          </cell>
          <cell r="L81">
            <v>40633739.997772917</v>
          </cell>
        </row>
        <row r="82">
          <cell r="A82">
            <v>73</v>
          </cell>
          <cell r="B82" t="str">
            <v>DEDHAM</v>
          </cell>
          <cell r="C82">
            <v>1</v>
          </cell>
          <cell r="F82">
            <v>0.36301169141350281</v>
          </cell>
          <cell r="G82">
            <v>9</v>
          </cell>
          <cell r="H82">
            <v>149.45373508161998</v>
          </cell>
          <cell r="I82">
            <v>9929.6332379165142</v>
          </cell>
          <cell r="J82">
            <v>4911</v>
          </cell>
          <cell r="K82">
            <v>893</v>
          </cell>
          <cell r="L82">
            <v>46392093.597783208</v>
          </cell>
        </row>
        <row r="83">
          <cell r="A83">
            <v>74</v>
          </cell>
          <cell r="B83" t="str">
            <v>DEERFIELD</v>
          </cell>
          <cell r="C83">
            <v>1</v>
          </cell>
          <cell r="F83">
            <v>0.55841030562437854</v>
          </cell>
          <cell r="G83">
            <v>9</v>
          </cell>
          <cell r="H83">
            <v>154.0487143983853</v>
          </cell>
          <cell r="I83">
            <v>9091.6802285714293</v>
          </cell>
          <cell r="J83">
            <v>4914</v>
          </cell>
          <cell r="K83">
            <v>893</v>
          </cell>
          <cell r="L83">
            <v>4985405.716726183</v>
          </cell>
        </row>
        <row r="84">
          <cell r="A84">
            <v>75</v>
          </cell>
          <cell r="B84" t="str">
            <v>DENNIS</v>
          </cell>
          <cell r="C84">
            <v>0</v>
          </cell>
          <cell r="G84">
            <v>0</v>
          </cell>
          <cell r="H84">
            <v>0</v>
          </cell>
          <cell r="J84">
            <v>0</v>
          </cell>
          <cell r="K84">
            <v>893</v>
          </cell>
          <cell r="L84">
            <v>153403</v>
          </cell>
        </row>
        <row r="85">
          <cell r="A85">
            <v>76</v>
          </cell>
          <cell r="B85" t="str">
            <v>DIGHTON</v>
          </cell>
          <cell r="C85">
            <v>0</v>
          </cell>
          <cell r="G85">
            <v>0</v>
          </cell>
          <cell r="H85">
            <v>0</v>
          </cell>
          <cell r="J85">
            <v>0</v>
          </cell>
          <cell r="K85">
            <v>893</v>
          </cell>
          <cell r="L85">
            <v>518</v>
          </cell>
        </row>
        <row r="86">
          <cell r="A86">
            <v>77</v>
          </cell>
          <cell r="B86" t="str">
            <v>DOUGLAS</v>
          </cell>
          <cell r="C86">
            <v>1</v>
          </cell>
          <cell r="G86">
            <v>9</v>
          </cell>
          <cell r="H86">
            <v>104.71014641049712</v>
          </cell>
          <cell r="I86">
            <v>9216.6752785145873</v>
          </cell>
          <cell r="J86">
            <v>434</v>
          </cell>
          <cell r="K86">
            <v>893</v>
          </cell>
          <cell r="L86">
            <v>15186486</v>
          </cell>
        </row>
        <row r="87">
          <cell r="A87">
            <v>78</v>
          </cell>
          <cell r="B87" t="str">
            <v>DOVER</v>
          </cell>
          <cell r="C87">
            <v>1</v>
          </cell>
          <cell r="G87">
            <v>9</v>
          </cell>
          <cell r="H87">
            <v>166.59011681383427</v>
          </cell>
          <cell r="I87">
            <v>8758.2870249903299</v>
          </cell>
          <cell r="J87">
            <v>5832</v>
          </cell>
          <cell r="K87">
            <v>893</v>
          </cell>
          <cell r="L87">
            <v>10292824</v>
          </cell>
        </row>
        <row r="88">
          <cell r="A88">
            <v>79</v>
          </cell>
          <cell r="B88" t="str">
            <v>DRACUT</v>
          </cell>
          <cell r="C88">
            <v>1</v>
          </cell>
          <cell r="F88">
            <v>1.9006025021521438</v>
          </cell>
          <cell r="G88">
            <v>9</v>
          </cell>
          <cell r="H88">
            <v>100</v>
          </cell>
          <cell r="I88">
            <v>9435.1664341672986</v>
          </cell>
          <cell r="J88">
            <v>0</v>
          </cell>
          <cell r="K88">
            <v>893</v>
          </cell>
          <cell r="L88">
            <v>37841590.511076331</v>
          </cell>
        </row>
        <row r="89">
          <cell r="A89">
            <v>80</v>
          </cell>
          <cell r="B89" t="str">
            <v>DUDLEY</v>
          </cell>
          <cell r="C89">
            <v>0</v>
          </cell>
          <cell r="G89">
            <v>0</v>
          </cell>
          <cell r="H89">
            <v>0</v>
          </cell>
          <cell r="I89">
            <v>13004.9</v>
          </cell>
          <cell r="J89">
            <v>0</v>
          </cell>
          <cell r="K89">
            <v>893</v>
          </cell>
          <cell r="L89">
            <v>13021</v>
          </cell>
        </row>
        <row r="90">
          <cell r="A90">
            <v>81</v>
          </cell>
          <cell r="B90" t="str">
            <v>DUNSTABLE</v>
          </cell>
          <cell r="C90">
            <v>0</v>
          </cell>
          <cell r="G90">
            <v>0</v>
          </cell>
          <cell r="H90">
            <v>0</v>
          </cell>
          <cell r="J90">
            <v>0</v>
          </cell>
          <cell r="K90">
            <v>893</v>
          </cell>
          <cell r="L90">
            <v>0</v>
          </cell>
        </row>
        <row r="91">
          <cell r="A91">
            <v>82</v>
          </cell>
          <cell r="B91" t="str">
            <v>DUXBURY</v>
          </cell>
          <cell r="C91">
            <v>1</v>
          </cell>
          <cell r="F91">
            <v>6.3653600776895788E-2</v>
          </cell>
          <cell r="G91">
            <v>9</v>
          </cell>
          <cell r="H91">
            <v>124.16701103303809</v>
          </cell>
          <cell r="I91">
            <v>9145.3521572954178</v>
          </cell>
          <cell r="J91">
            <v>2210</v>
          </cell>
          <cell r="K91">
            <v>893</v>
          </cell>
          <cell r="L91">
            <v>36726156.105480611</v>
          </cell>
        </row>
        <row r="92">
          <cell r="A92">
            <v>83</v>
          </cell>
          <cell r="B92" t="str">
            <v>EAST BRIDGEWATER</v>
          </cell>
          <cell r="C92">
            <v>1</v>
          </cell>
          <cell r="F92">
            <v>4.5159975852833288E-2</v>
          </cell>
          <cell r="G92">
            <v>9</v>
          </cell>
          <cell r="H92">
            <v>104.54180816314621</v>
          </cell>
          <cell r="I92">
            <v>9272.7281719457023</v>
          </cell>
          <cell r="J92">
            <v>421</v>
          </cell>
          <cell r="K92">
            <v>893</v>
          </cell>
          <cell r="L92">
            <v>21610378.331775237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  <cell r="G93">
            <v>0</v>
          </cell>
          <cell r="H93">
            <v>0</v>
          </cell>
          <cell r="I93">
            <v>14252.8025</v>
          </cell>
          <cell r="J93">
            <v>0</v>
          </cell>
          <cell r="K93">
            <v>893</v>
          </cell>
          <cell r="L93">
            <v>356286</v>
          </cell>
        </row>
        <row r="94">
          <cell r="A94">
            <v>85</v>
          </cell>
          <cell r="B94" t="str">
            <v>EASTHAM</v>
          </cell>
          <cell r="C94">
            <v>1</v>
          </cell>
          <cell r="G94">
            <v>9</v>
          </cell>
          <cell r="H94">
            <v>214.52252856525214</v>
          </cell>
          <cell r="I94">
            <v>9263.0888118811872</v>
          </cell>
          <cell r="J94">
            <v>10608</v>
          </cell>
          <cell r="K94">
            <v>893</v>
          </cell>
          <cell r="L94">
            <v>4449004</v>
          </cell>
        </row>
        <row r="95">
          <cell r="A95">
            <v>86</v>
          </cell>
          <cell r="B95" t="str">
            <v>EASTHAMPTON</v>
          </cell>
          <cell r="C95">
            <v>1</v>
          </cell>
          <cell r="F95">
            <v>2.7821502017970978</v>
          </cell>
          <cell r="G95">
            <v>9</v>
          </cell>
          <cell r="H95">
            <v>107.61172370349803</v>
          </cell>
          <cell r="I95">
            <v>9996.3615488215491</v>
          </cell>
          <cell r="J95">
            <v>761</v>
          </cell>
          <cell r="K95">
            <v>893</v>
          </cell>
          <cell r="L95">
            <v>19864472.524552576</v>
          </cell>
        </row>
        <row r="96">
          <cell r="A96">
            <v>87</v>
          </cell>
          <cell r="B96" t="str">
            <v>EAST LONGMEADOW</v>
          </cell>
          <cell r="C96">
            <v>1</v>
          </cell>
          <cell r="F96">
            <v>0.11161437623634618</v>
          </cell>
          <cell r="G96">
            <v>9</v>
          </cell>
          <cell r="H96">
            <v>127.75767269174945</v>
          </cell>
          <cell r="I96">
            <v>9339.0002014925376</v>
          </cell>
          <cell r="J96">
            <v>2592</v>
          </cell>
          <cell r="K96">
            <v>893</v>
          </cell>
          <cell r="L96">
            <v>33018928</v>
          </cell>
        </row>
        <row r="97">
          <cell r="A97">
            <v>88</v>
          </cell>
          <cell r="B97" t="str">
            <v>EASTON</v>
          </cell>
          <cell r="C97">
            <v>1</v>
          </cell>
          <cell r="F97">
            <v>0.1982843486155409</v>
          </cell>
          <cell r="G97">
            <v>9</v>
          </cell>
          <cell r="H97">
            <v>116.38133922430198</v>
          </cell>
          <cell r="I97">
            <v>9123.6475657021474</v>
          </cell>
          <cell r="J97">
            <v>1495</v>
          </cell>
          <cell r="K97">
            <v>893</v>
          </cell>
          <cell r="L97">
            <v>41625871.378288575</v>
          </cell>
        </row>
        <row r="98">
          <cell r="A98">
            <v>89</v>
          </cell>
          <cell r="B98" t="str">
            <v>EDGARTOWN</v>
          </cell>
          <cell r="C98">
            <v>1</v>
          </cell>
          <cell r="F98">
            <v>7.8114811215800621</v>
          </cell>
          <cell r="G98">
            <v>9</v>
          </cell>
          <cell r="H98">
            <v>245.11652789818359</v>
          </cell>
          <cell r="I98">
            <v>9274.9120740740727</v>
          </cell>
          <cell r="J98">
            <v>13459</v>
          </cell>
          <cell r="K98">
            <v>893</v>
          </cell>
          <cell r="L98">
            <v>8578539.5</v>
          </cell>
        </row>
        <row r="99">
          <cell r="A99">
            <v>90</v>
          </cell>
          <cell r="B99" t="str">
            <v>EGREMONT</v>
          </cell>
          <cell r="C99">
            <v>0</v>
          </cell>
          <cell r="G99">
            <v>0</v>
          </cell>
          <cell r="H99">
            <v>0</v>
          </cell>
          <cell r="J99">
            <v>0</v>
          </cell>
          <cell r="K99">
            <v>893</v>
          </cell>
          <cell r="L99">
            <v>5235</v>
          </cell>
        </row>
        <row r="100">
          <cell r="A100">
            <v>91</v>
          </cell>
          <cell r="B100" t="str">
            <v>ERVING</v>
          </cell>
          <cell r="C100">
            <v>1</v>
          </cell>
          <cell r="F100">
            <v>5.8145314524099563</v>
          </cell>
          <cell r="G100">
            <v>9</v>
          </cell>
          <cell r="H100">
            <v>162.77710810673338</v>
          </cell>
          <cell r="I100">
            <v>9287.9640466926066</v>
          </cell>
          <cell r="J100">
            <v>5831</v>
          </cell>
          <cell r="K100">
            <v>893</v>
          </cell>
          <cell r="L100">
            <v>4338578.7999906112</v>
          </cell>
        </row>
        <row r="101">
          <cell r="A101">
            <v>92</v>
          </cell>
          <cell r="B101" t="str">
            <v>ESSEX</v>
          </cell>
          <cell r="C101">
            <v>0</v>
          </cell>
          <cell r="G101">
            <v>0</v>
          </cell>
          <cell r="H101">
            <v>0</v>
          </cell>
          <cell r="J101">
            <v>0</v>
          </cell>
          <cell r="K101">
            <v>893</v>
          </cell>
          <cell r="L101">
            <v>0</v>
          </cell>
        </row>
        <row r="102">
          <cell r="A102">
            <v>93</v>
          </cell>
          <cell r="B102" t="str">
            <v>EVERETT</v>
          </cell>
          <cell r="C102">
            <v>1</v>
          </cell>
          <cell r="D102">
            <v>22</v>
          </cell>
          <cell r="E102">
            <v>24</v>
          </cell>
          <cell r="F102">
            <v>6.5045932928742554</v>
          </cell>
          <cell r="G102">
            <v>16</v>
          </cell>
          <cell r="H102">
            <v>101.9123161552393</v>
          </cell>
          <cell r="I102">
            <v>11696.823120827961</v>
          </cell>
          <cell r="J102">
            <v>224</v>
          </cell>
          <cell r="K102">
            <v>893</v>
          </cell>
          <cell r="L102">
            <v>87923594.025649279</v>
          </cell>
        </row>
        <row r="103">
          <cell r="A103">
            <v>94</v>
          </cell>
          <cell r="B103" t="str">
            <v>FAIRHAVEN</v>
          </cell>
          <cell r="C103">
            <v>1</v>
          </cell>
          <cell r="F103">
            <v>0.2586676513136088</v>
          </cell>
          <cell r="G103">
            <v>9</v>
          </cell>
          <cell r="H103">
            <v>106.25130058313373</v>
          </cell>
          <cell r="I103">
            <v>9837.3277537437607</v>
          </cell>
          <cell r="J103">
            <v>615</v>
          </cell>
          <cell r="K103">
            <v>893</v>
          </cell>
          <cell r="L103">
            <v>19604490.866339248</v>
          </cell>
        </row>
        <row r="104">
          <cell r="A104">
            <v>95</v>
          </cell>
          <cell r="B104" t="str">
            <v>FALL RIVER</v>
          </cell>
          <cell r="C104">
            <v>1</v>
          </cell>
          <cell r="D104">
            <v>9</v>
          </cell>
          <cell r="E104">
            <v>8</v>
          </cell>
          <cell r="F104">
            <v>5.9522985716813235</v>
          </cell>
          <cell r="G104">
            <v>16</v>
          </cell>
          <cell r="H104">
            <v>100.07729851247798</v>
          </cell>
          <cell r="I104">
            <v>11384.985858912225</v>
          </cell>
          <cell r="J104">
            <v>9</v>
          </cell>
          <cell r="K104">
            <v>893</v>
          </cell>
          <cell r="L104">
            <v>126581516.0607661</v>
          </cell>
        </row>
        <row r="105">
          <cell r="A105">
            <v>96</v>
          </cell>
          <cell r="B105" t="str">
            <v>FALMOUTH</v>
          </cell>
          <cell r="C105">
            <v>1</v>
          </cell>
          <cell r="F105">
            <v>2.2029141395565106</v>
          </cell>
          <cell r="G105">
            <v>9</v>
          </cell>
          <cell r="H105">
            <v>147.57991832097076</v>
          </cell>
          <cell r="I105">
            <v>9601.4213506711403</v>
          </cell>
          <cell r="J105">
            <v>4568</v>
          </cell>
          <cell r="K105">
            <v>893</v>
          </cell>
          <cell r="L105">
            <v>51741979.647298545</v>
          </cell>
        </row>
        <row r="106">
          <cell r="A106">
            <v>97</v>
          </cell>
          <cell r="B106" t="str">
            <v>FITCHBURG</v>
          </cell>
          <cell r="C106">
            <v>1</v>
          </cell>
          <cell r="D106">
            <v>7</v>
          </cell>
          <cell r="E106">
            <v>11</v>
          </cell>
          <cell r="F106">
            <v>3.1763021785968166</v>
          </cell>
          <cell r="G106">
            <v>16</v>
          </cell>
          <cell r="H106">
            <v>100</v>
          </cell>
          <cell r="I106">
            <v>11193.862112367749</v>
          </cell>
          <cell r="J106">
            <v>0</v>
          </cell>
          <cell r="K106">
            <v>893</v>
          </cell>
          <cell r="L106">
            <v>61071367.032781914</v>
          </cell>
        </row>
        <row r="107">
          <cell r="A107">
            <v>98</v>
          </cell>
          <cell r="B107" t="str">
            <v>FLORIDA</v>
          </cell>
          <cell r="C107">
            <v>1</v>
          </cell>
          <cell r="F107">
            <v>2.4882991101461518</v>
          </cell>
          <cell r="G107">
            <v>9</v>
          </cell>
          <cell r="H107">
            <v>154.98241787568193</v>
          </cell>
          <cell r="I107">
            <v>10387.694831460674</v>
          </cell>
          <cell r="J107">
            <v>5711</v>
          </cell>
          <cell r="K107">
            <v>893</v>
          </cell>
          <cell r="L107">
            <v>1409466.4906792454</v>
          </cell>
        </row>
        <row r="108">
          <cell r="A108">
            <v>99</v>
          </cell>
          <cell r="B108" t="str">
            <v>FOXBOROUGH</v>
          </cell>
          <cell r="C108">
            <v>1</v>
          </cell>
          <cell r="F108">
            <v>3.7663450732719492</v>
          </cell>
          <cell r="G108">
            <v>9</v>
          </cell>
          <cell r="H108">
            <v>134.05311454042439</v>
          </cell>
          <cell r="I108">
            <v>9616.2202220630261</v>
          </cell>
          <cell r="J108">
            <v>3275</v>
          </cell>
          <cell r="K108">
            <v>893</v>
          </cell>
          <cell r="L108">
            <v>36641774.715223581</v>
          </cell>
        </row>
        <row r="109">
          <cell r="A109">
            <v>100</v>
          </cell>
          <cell r="B109" t="str">
            <v>FRAMINGHAM</v>
          </cell>
          <cell r="C109">
            <v>1</v>
          </cell>
          <cell r="F109">
            <v>2.452380301790039</v>
          </cell>
          <cell r="G109">
            <v>9</v>
          </cell>
          <cell r="H109">
            <v>134.63360785725783</v>
          </cell>
          <cell r="I109">
            <v>10685.792194216052</v>
          </cell>
          <cell r="J109">
            <v>3701</v>
          </cell>
          <cell r="K109">
            <v>893</v>
          </cell>
          <cell r="L109">
            <v>131225496.21622607</v>
          </cell>
        </row>
        <row r="110">
          <cell r="A110">
            <v>101</v>
          </cell>
          <cell r="B110" t="str">
            <v>FRANKLIN</v>
          </cell>
          <cell r="C110">
            <v>1</v>
          </cell>
          <cell r="F110">
            <v>5.9259060945269395</v>
          </cell>
          <cell r="G110">
            <v>9</v>
          </cell>
          <cell r="H110">
            <v>109.69201191812239</v>
          </cell>
          <cell r="I110">
            <v>9292.7933719664179</v>
          </cell>
          <cell r="J110">
            <v>901</v>
          </cell>
          <cell r="K110">
            <v>893</v>
          </cell>
          <cell r="L110">
            <v>64196359.847642109</v>
          </cell>
        </row>
        <row r="111">
          <cell r="A111">
            <v>102</v>
          </cell>
          <cell r="B111" t="str">
            <v>FREETOWN</v>
          </cell>
          <cell r="C111">
            <v>0</v>
          </cell>
          <cell r="G111">
            <v>0</v>
          </cell>
          <cell r="H111">
            <v>0</v>
          </cell>
          <cell r="I111">
            <v>14101.957142857142</v>
          </cell>
          <cell r="J111">
            <v>0</v>
          </cell>
          <cell r="K111">
            <v>893</v>
          </cell>
          <cell r="L111">
            <v>2675138</v>
          </cell>
        </row>
        <row r="112">
          <cell r="A112">
            <v>103</v>
          </cell>
          <cell r="B112" t="str">
            <v>GARDNER</v>
          </cell>
          <cell r="C112">
            <v>1</v>
          </cell>
          <cell r="D112">
            <v>28</v>
          </cell>
          <cell r="E112">
            <v>23</v>
          </cell>
          <cell r="F112">
            <v>0.57794979905674249</v>
          </cell>
          <cell r="G112">
            <v>16</v>
          </cell>
          <cell r="H112">
            <v>100.61122987318851</v>
          </cell>
          <cell r="I112">
            <v>10621.9827854251</v>
          </cell>
          <cell r="J112">
            <v>65</v>
          </cell>
          <cell r="K112">
            <v>893</v>
          </cell>
          <cell r="L112">
            <v>26610140.115662228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  <cell r="G113">
            <v>0</v>
          </cell>
          <cell r="H113">
            <v>0</v>
          </cell>
          <cell r="J113">
            <v>0</v>
          </cell>
          <cell r="K113">
            <v>893</v>
          </cell>
          <cell r="L113">
            <v>0</v>
          </cell>
        </row>
        <row r="114">
          <cell r="A114">
            <v>105</v>
          </cell>
          <cell r="B114" t="str">
            <v>GEORGETOWN</v>
          </cell>
          <cell r="C114">
            <v>1</v>
          </cell>
          <cell r="F114">
            <v>0.18067321629757985</v>
          </cell>
          <cell r="G114">
            <v>9</v>
          </cell>
          <cell r="H114">
            <v>115.39368766917737</v>
          </cell>
          <cell r="I114">
            <v>8934.0337986577179</v>
          </cell>
          <cell r="J114">
            <v>1375</v>
          </cell>
          <cell r="K114">
            <v>893</v>
          </cell>
          <cell r="L114">
            <v>15781775.308698941</v>
          </cell>
        </row>
        <row r="115">
          <cell r="A115">
            <v>106</v>
          </cell>
          <cell r="B115" t="str">
            <v>GILL</v>
          </cell>
          <cell r="C115">
            <v>0</v>
          </cell>
          <cell r="G115">
            <v>0</v>
          </cell>
          <cell r="H115">
            <v>0</v>
          </cell>
          <cell r="J115">
            <v>0</v>
          </cell>
          <cell r="K115">
            <v>893</v>
          </cell>
          <cell r="L115">
            <v>7245</v>
          </cell>
        </row>
        <row r="116">
          <cell r="A116">
            <v>107</v>
          </cell>
          <cell r="B116" t="str">
            <v>GLOUCESTER</v>
          </cell>
          <cell r="C116">
            <v>1</v>
          </cell>
          <cell r="F116">
            <v>1.1656780760538163</v>
          </cell>
          <cell r="G116">
            <v>9</v>
          </cell>
          <cell r="H116">
            <v>122.11171686190301</v>
          </cell>
          <cell r="I116">
            <v>10553.526049462364</v>
          </cell>
          <cell r="J116">
            <v>2334</v>
          </cell>
          <cell r="K116">
            <v>893</v>
          </cell>
          <cell r="L116">
            <v>46097041.828390665</v>
          </cell>
        </row>
        <row r="117">
          <cell r="A117">
            <v>108</v>
          </cell>
          <cell r="B117" t="str">
            <v>GOSHEN</v>
          </cell>
          <cell r="C117">
            <v>0</v>
          </cell>
          <cell r="G117">
            <v>0</v>
          </cell>
          <cell r="H117">
            <v>0</v>
          </cell>
          <cell r="I117">
            <v>15273.813636363635</v>
          </cell>
          <cell r="J117">
            <v>0</v>
          </cell>
          <cell r="K117">
            <v>893</v>
          </cell>
          <cell r="L117">
            <v>366640</v>
          </cell>
        </row>
        <row r="118">
          <cell r="A118">
            <v>109</v>
          </cell>
          <cell r="B118" t="str">
            <v>GOSNOLD</v>
          </cell>
          <cell r="C118">
            <v>0</v>
          </cell>
          <cell r="G118">
            <v>0</v>
          </cell>
          <cell r="H118">
            <v>0</v>
          </cell>
          <cell r="I118">
            <v>7652.5366666666669</v>
          </cell>
          <cell r="J118">
            <v>0</v>
          </cell>
          <cell r="K118">
            <v>893</v>
          </cell>
          <cell r="L118">
            <v>187196</v>
          </cell>
        </row>
        <row r="119">
          <cell r="A119">
            <v>110</v>
          </cell>
          <cell r="B119" t="str">
            <v>GRAFTON</v>
          </cell>
          <cell r="C119">
            <v>1</v>
          </cell>
          <cell r="F119">
            <v>1.8985275402867892</v>
          </cell>
          <cell r="G119">
            <v>9</v>
          </cell>
          <cell r="H119">
            <v>105.61433702265536</v>
          </cell>
          <cell r="I119">
            <v>9045.1171865936194</v>
          </cell>
          <cell r="J119">
            <v>508</v>
          </cell>
          <cell r="K119">
            <v>893</v>
          </cell>
          <cell r="L119">
            <v>29409706.366882611</v>
          </cell>
        </row>
        <row r="120">
          <cell r="A120">
            <v>111</v>
          </cell>
          <cell r="B120" t="str">
            <v>GRANBY</v>
          </cell>
          <cell r="C120">
            <v>1</v>
          </cell>
          <cell r="F120">
            <v>1.7625319885911614</v>
          </cell>
          <cell r="G120">
            <v>9</v>
          </cell>
          <cell r="H120">
            <v>111.5098465334636</v>
          </cell>
          <cell r="I120">
            <v>9710.1556220657294</v>
          </cell>
          <cell r="J120">
            <v>1118</v>
          </cell>
          <cell r="K120">
            <v>893</v>
          </cell>
          <cell r="L120">
            <v>9828277.1655867491</v>
          </cell>
        </row>
        <row r="121">
          <cell r="A121">
            <v>112</v>
          </cell>
          <cell r="B121" t="str">
            <v>GRANVILLE</v>
          </cell>
          <cell r="C121">
            <v>0</v>
          </cell>
          <cell r="G121">
            <v>0</v>
          </cell>
          <cell r="H121">
            <v>146.39721287500672</v>
          </cell>
          <cell r="J121">
            <v>0</v>
          </cell>
          <cell r="K121">
            <v>893</v>
          </cell>
          <cell r="L121">
            <v>3272450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  <cell r="G122">
            <v>0</v>
          </cell>
          <cell r="H122">
            <v>0</v>
          </cell>
          <cell r="J122">
            <v>0</v>
          </cell>
          <cell r="K122">
            <v>893</v>
          </cell>
          <cell r="L122">
            <v>0</v>
          </cell>
        </row>
        <row r="123">
          <cell r="A123">
            <v>114</v>
          </cell>
          <cell r="B123" t="str">
            <v>GREENFIELD</v>
          </cell>
          <cell r="C123">
            <v>1</v>
          </cell>
          <cell r="D123">
            <v>27</v>
          </cell>
          <cell r="F123">
            <v>5.1844178685758591</v>
          </cell>
          <cell r="G123">
            <v>9</v>
          </cell>
          <cell r="H123">
            <v>113.63627484107343</v>
          </cell>
          <cell r="I123">
            <v>10289.057583535108</v>
          </cell>
          <cell r="J123">
            <v>1403</v>
          </cell>
          <cell r="K123">
            <v>893</v>
          </cell>
          <cell r="L123">
            <v>25559867.707406677</v>
          </cell>
        </row>
        <row r="124">
          <cell r="A124">
            <v>115</v>
          </cell>
          <cell r="B124" t="str">
            <v>GROTON</v>
          </cell>
          <cell r="C124">
            <v>0</v>
          </cell>
          <cell r="G124">
            <v>0</v>
          </cell>
          <cell r="H124">
            <v>0</v>
          </cell>
          <cell r="J124">
            <v>0</v>
          </cell>
          <cell r="K124">
            <v>893</v>
          </cell>
          <cell r="L124">
            <v>0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  <cell r="G125">
            <v>0</v>
          </cell>
          <cell r="H125">
            <v>0</v>
          </cell>
          <cell r="I125">
            <v>13004.900000000001</v>
          </cell>
          <cell r="J125">
            <v>0</v>
          </cell>
          <cell r="K125">
            <v>893</v>
          </cell>
          <cell r="L125">
            <v>0</v>
          </cell>
        </row>
        <row r="126">
          <cell r="A126">
            <v>117</v>
          </cell>
          <cell r="B126" t="str">
            <v>HADLEY</v>
          </cell>
          <cell r="C126">
            <v>1</v>
          </cell>
          <cell r="F126">
            <v>4.3314716251871186</v>
          </cell>
          <cell r="G126">
            <v>9</v>
          </cell>
          <cell r="H126">
            <v>120.80920042928656</v>
          </cell>
          <cell r="I126">
            <v>9539.3740350877179</v>
          </cell>
          <cell r="J126">
            <v>1985</v>
          </cell>
          <cell r="K126">
            <v>893</v>
          </cell>
          <cell r="L126">
            <v>7682147.668350596</v>
          </cell>
        </row>
        <row r="127">
          <cell r="A127">
            <v>118</v>
          </cell>
          <cell r="B127" t="str">
            <v>HALIFAX</v>
          </cell>
          <cell r="C127">
            <v>1</v>
          </cell>
          <cell r="G127">
            <v>9</v>
          </cell>
          <cell r="H127">
            <v>117.52968957696903</v>
          </cell>
          <cell r="I127">
            <v>9034.3934511784519</v>
          </cell>
          <cell r="J127">
            <v>1584</v>
          </cell>
          <cell r="K127">
            <v>893</v>
          </cell>
          <cell r="L127">
            <v>7008448.6699999999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  <cell r="G128">
            <v>0</v>
          </cell>
          <cell r="H128">
            <v>0</v>
          </cell>
          <cell r="I128">
            <v>13304.312959999997</v>
          </cell>
          <cell r="J128">
            <v>0</v>
          </cell>
          <cell r="K128">
            <v>893</v>
          </cell>
          <cell r="L128">
            <v>0</v>
          </cell>
        </row>
        <row r="129">
          <cell r="A129">
            <v>120</v>
          </cell>
          <cell r="B129" t="str">
            <v>HAMPDEN</v>
          </cell>
          <cell r="C129">
            <v>0</v>
          </cell>
          <cell r="G129">
            <v>0</v>
          </cell>
          <cell r="H129">
            <v>0</v>
          </cell>
          <cell r="J129">
            <v>0</v>
          </cell>
          <cell r="K129">
            <v>893</v>
          </cell>
          <cell r="L129">
            <v>0</v>
          </cell>
        </row>
        <row r="130">
          <cell r="A130">
            <v>121</v>
          </cell>
          <cell r="B130" t="str">
            <v>HANCOCK</v>
          </cell>
          <cell r="C130">
            <v>1</v>
          </cell>
          <cell r="D130">
            <v>20</v>
          </cell>
          <cell r="F130">
            <v>2.1484174611249762</v>
          </cell>
          <cell r="G130">
            <v>9</v>
          </cell>
          <cell r="H130">
            <v>129.68905407658775</v>
          </cell>
          <cell r="I130">
            <v>8958.1737777777762</v>
          </cell>
          <cell r="J130">
            <v>2660</v>
          </cell>
          <cell r="K130">
            <v>893</v>
          </cell>
          <cell r="L130">
            <v>1070543</v>
          </cell>
        </row>
        <row r="131">
          <cell r="A131">
            <v>122</v>
          </cell>
          <cell r="B131" t="str">
            <v>HANOVER</v>
          </cell>
          <cell r="C131">
            <v>1</v>
          </cell>
          <cell r="F131">
            <v>1.109445307326284</v>
          </cell>
          <cell r="G131">
            <v>9</v>
          </cell>
          <cell r="H131">
            <v>114.08051632276248</v>
          </cell>
          <cell r="I131">
            <v>9155.0795946790422</v>
          </cell>
          <cell r="J131">
            <v>1289</v>
          </cell>
          <cell r="K131">
            <v>893</v>
          </cell>
          <cell r="L131">
            <v>28574114.263344739</v>
          </cell>
        </row>
        <row r="132">
          <cell r="A132">
            <v>123</v>
          </cell>
          <cell r="B132" t="str">
            <v>HANSON</v>
          </cell>
          <cell r="C132">
            <v>0</v>
          </cell>
          <cell r="G132">
            <v>0</v>
          </cell>
          <cell r="H132">
            <v>0</v>
          </cell>
          <cell r="I132">
            <v>13004.9</v>
          </cell>
          <cell r="J132">
            <v>0</v>
          </cell>
          <cell r="K132">
            <v>893</v>
          </cell>
          <cell r="L132">
            <v>78327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  <cell r="G133">
            <v>0</v>
          </cell>
          <cell r="H133">
            <v>0</v>
          </cell>
          <cell r="I133">
            <v>13004.9</v>
          </cell>
          <cell r="J133">
            <v>0</v>
          </cell>
          <cell r="K133">
            <v>893</v>
          </cell>
          <cell r="L133">
            <v>7892</v>
          </cell>
        </row>
        <row r="134">
          <cell r="A134">
            <v>125</v>
          </cell>
          <cell r="B134" t="str">
            <v>HARVARD</v>
          </cell>
          <cell r="C134">
            <v>1</v>
          </cell>
          <cell r="F134">
            <v>1.9341943792433709</v>
          </cell>
          <cell r="G134">
            <v>9</v>
          </cell>
          <cell r="H134">
            <v>142.92766640534197</v>
          </cell>
          <cell r="I134">
            <v>9283.4928946911205</v>
          </cell>
          <cell r="J134">
            <v>3985</v>
          </cell>
          <cell r="K134">
            <v>893</v>
          </cell>
          <cell r="L134">
            <v>15292664.836882325</v>
          </cell>
        </row>
        <row r="135">
          <cell r="A135">
            <v>126</v>
          </cell>
          <cell r="B135" t="str">
            <v>HARWICH</v>
          </cell>
          <cell r="C135">
            <v>0</v>
          </cell>
          <cell r="G135">
            <v>0</v>
          </cell>
          <cell r="H135">
            <v>154.38448692238168</v>
          </cell>
          <cell r="J135">
            <v>0</v>
          </cell>
          <cell r="K135">
            <v>893</v>
          </cell>
          <cell r="L135">
            <v>6713991.5</v>
          </cell>
        </row>
        <row r="136">
          <cell r="A136">
            <v>127</v>
          </cell>
          <cell r="B136" t="str">
            <v>HATFIELD</v>
          </cell>
          <cell r="C136">
            <v>1</v>
          </cell>
          <cell r="F136">
            <v>2.8951277072976498</v>
          </cell>
          <cell r="G136">
            <v>9</v>
          </cell>
          <cell r="H136">
            <v>135.6636920538611</v>
          </cell>
          <cell r="I136">
            <v>9348.6909600000017</v>
          </cell>
          <cell r="J136">
            <v>3334</v>
          </cell>
          <cell r="K136">
            <v>893</v>
          </cell>
          <cell r="L136">
            <v>4895377.0304107154</v>
          </cell>
        </row>
        <row r="137">
          <cell r="A137">
            <v>128</v>
          </cell>
          <cell r="B137" t="str">
            <v>HAVERHILL</v>
          </cell>
          <cell r="C137">
            <v>1</v>
          </cell>
          <cell r="D137">
            <v>23</v>
          </cell>
          <cell r="E137">
            <v>26</v>
          </cell>
          <cell r="F137">
            <v>3.3241888260971728</v>
          </cell>
          <cell r="G137">
            <v>16</v>
          </cell>
          <cell r="H137">
            <v>101.42591594553832</v>
          </cell>
          <cell r="I137">
            <v>10522.16652370771</v>
          </cell>
          <cell r="J137">
            <v>150</v>
          </cell>
          <cell r="K137">
            <v>893</v>
          </cell>
          <cell r="L137">
            <v>84134336.721740007</v>
          </cell>
        </row>
        <row r="138">
          <cell r="A138">
            <v>129</v>
          </cell>
          <cell r="B138" t="str">
            <v>HAWLEY</v>
          </cell>
          <cell r="C138">
            <v>0</v>
          </cell>
          <cell r="G138">
            <v>0</v>
          </cell>
          <cell r="H138">
            <v>0</v>
          </cell>
          <cell r="I138">
            <v>13004.899999999996</v>
          </cell>
          <cell r="J138">
            <v>0</v>
          </cell>
          <cell r="K138">
            <v>893</v>
          </cell>
          <cell r="L138">
            <v>61303</v>
          </cell>
        </row>
        <row r="139">
          <cell r="A139">
            <v>130</v>
          </cell>
          <cell r="B139" t="str">
            <v>HEATH</v>
          </cell>
          <cell r="C139">
            <v>0</v>
          </cell>
          <cell r="G139">
            <v>0</v>
          </cell>
          <cell r="H139">
            <v>0</v>
          </cell>
          <cell r="J139">
            <v>0</v>
          </cell>
          <cell r="K139">
            <v>893</v>
          </cell>
          <cell r="L139">
            <v>0</v>
          </cell>
        </row>
        <row r="140">
          <cell r="A140">
            <v>131</v>
          </cell>
          <cell r="B140" t="str">
            <v>HINGHAM</v>
          </cell>
          <cell r="C140">
            <v>1</v>
          </cell>
          <cell r="F140">
            <v>0.10426333939563875</v>
          </cell>
          <cell r="G140">
            <v>9</v>
          </cell>
          <cell r="H140">
            <v>117.11455292060474</v>
          </cell>
          <cell r="I140">
            <v>9072.9341323500848</v>
          </cell>
          <cell r="J140">
            <v>1553</v>
          </cell>
          <cell r="K140">
            <v>893</v>
          </cell>
          <cell r="L140">
            <v>45305108.784137674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  <cell r="G141">
            <v>0</v>
          </cell>
          <cell r="H141">
            <v>0</v>
          </cell>
          <cell r="I141">
            <v>14391.458333333334</v>
          </cell>
          <cell r="J141">
            <v>0</v>
          </cell>
          <cell r="K141">
            <v>893</v>
          </cell>
          <cell r="L141">
            <v>554432</v>
          </cell>
        </row>
        <row r="142">
          <cell r="A142">
            <v>133</v>
          </cell>
          <cell r="B142" t="str">
            <v>HOLBROOK</v>
          </cell>
          <cell r="C142">
            <v>1</v>
          </cell>
          <cell r="F142">
            <v>1.568901504669181</v>
          </cell>
          <cell r="G142">
            <v>9</v>
          </cell>
          <cell r="H142">
            <v>130.55479937682966</v>
          </cell>
          <cell r="I142">
            <v>10315.12755460265</v>
          </cell>
          <cell r="J142">
            <v>3152</v>
          </cell>
          <cell r="K142">
            <v>893</v>
          </cell>
          <cell r="L142">
            <v>15090936</v>
          </cell>
        </row>
        <row r="143">
          <cell r="A143">
            <v>134</v>
          </cell>
          <cell r="B143" t="str">
            <v>HOLDEN</v>
          </cell>
          <cell r="C143">
            <v>0</v>
          </cell>
          <cell r="G143">
            <v>0</v>
          </cell>
          <cell r="H143">
            <v>0</v>
          </cell>
          <cell r="J143">
            <v>0</v>
          </cell>
          <cell r="K143">
            <v>893</v>
          </cell>
          <cell r="L143">
            <v>0</v>
          </cell>
        </row>
        <row r="144">
          <cell r="A144">
            <v>135</v>
          </cell>
          <cell r="B144" t="str">
            <v>HOLLAND</v>
          </cell>
          <cell r="C144">
            <v>1</v>
          </cell>
          <cell r="G144">
            <v>9</v>
          </cell>
          <cell r="H144">
            <v>129.57439186427882</v>
          </cell>
          <cell r="I144">
            <v>9388.4410270270273</v>
          </cell>
          <cell r="J144">
            <v>2777</v>
          </cell>
          <cell r="K144">
            <v>893</v>
          </cell>
          <cell r="L144">
            <v>2437124</v>
          </cell>
        </row>
        <row r="145">
          <cell r="A145">
            <v>136</v>
          </cell>
          <cell r="B145" t="str">
            <v>HOLLISTON</v>
          </cell>
          <cell r="C145">
            <v>1</v>
          </cell>
          <cell r="F145">
            <v>0.46059327348862933</v>
          </cell>
          <cell r="G145">
            <v>9</v>
          </cell>
          <cell r="H145">
            <v>133.58068264424134</v>
          </cell>
          <cell r="I145">
            <v>9355.5744555295951</v>
          </cell>
          <cell r="J145">
            <v>3142</v>
          </cell>
          <cell r="K145">
            <v>893</v>
          </cell>
          <cell r="L145">
            <v>33582790.11220061</v>
          </cell>
        </row>
        <row r="146">
          <cell r="A146">
            <v>137</v>
          </cell>
          <cell r="B146" t="str">
            <v>HOLYOKE</v>
          </cell>
          <cell r="C146">
            <v>1</v>
          </cell>
          <cell r="D146">
            <v>1</v>
          </cell>
          <cell r="E146">
            <v>1</v>
          </cell>
          <cell r="F146">
            <v>8.5127557260419469</v>
          </cell>
          <cell r="G146">
            <v>16</v>
          </cell>
          <cell r="H146">
            <v>104.7044113082043</v>
          </cell>
          <cell r="I146">
            <v>12011.43203144078</v>
          </cell>
          <cell r="J146">
            <v>565</v>
          </cell>
          <cell r="K146">
            <v>893</v>
          </cell>
          <cell r="L146">
            <v>83611271.260790259</v>
          </cell>
        </row>
        <row r="147">
          <cell r="A147">
            <v>138</v>
          </cell>
          <cell r="B147" t="str">
            <v>HOPEDALE</v>
          </cell>
          <cell r="C147">
            <v>1</v>
          </cell>
          <cell r="F147">
            <v>0.17675930519228006</v>
          </cell>
          <cell r="G147">
            <v>9</v>
          </cell>
          <cell r="H147">
            <v>116.00138995525533</v>
          </cell>
          <cell r="I147">
            <v>9488.3215677536209</v>
          </cell>
          <cell r="J147">
            <v>1518</v>
          </cell>
          <cell r="K147">
            <v>893</v>
          </cell>
          <cell r="L147">
            <v>12399529.982301597</v>
          </cell>
        </row>
        <row r="148">
          <cell r="A148">
            <v>139</v>
          </cell>
          <cell r="B148" t="str">
            <v>HOPKINTON</v>
          </cell>
          <cell r="C148">
            <v>1</v>
          </cell>
          <cell r="F148">
            <v>0.60654527014846082</v>
          </cell>
          <cell r="G148">
            <v>9</v>
          </cell>
          <cell r="H148">
            <v>126.08574987834378</v>
          </cell>
          <cell r="I148">
            <v>9603.1929362267492</v>
          </cell>
          <cell r="J148">
            <v>2505</v>
          </cell>
          <cell r="K148">
            <v>893</v>
          </cell>
          <cell r="L148">
            <v>42100452.459276482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  <cell r="G149">
            <v>0</v>
          </cell>
          <cell r="H149">
            <v>0</v>
          </cell>
          <cell r="J149">
            <v>0</v>
          </cell>
          <cell r="K149">
            <v>893</v>
          </cell>
          <cell r="L149">
            <v>0</v>
          </cell>
        </row>
        <row r="150">
          <cell r="A150">
            <v>141</v>
          </cell>
          <cell r="B150" t="str">
            <v>HUDSON</v>
          </cell>
          <cell r="C150">
            <v>1</v>
          </cell>
          <cell r="F150">
            <v>2.236764952084723</v>
          </cell>
          <cell r="G150">
            <v>9</v>
          </cell>
          <cell r="H150">
            <v>146.23199201582071</v>
          </cell>
          <cell r="I150">
            <v>10029.902659501986</v>
          </cell>
          <cell r="J150">
            <v>4637</v>
          </cell>
          <cell r="K150">
            <v>893</v>
          </cell>
          <cell r="L150">
            <v>42329185.543687761</v>
          </cell>
        </row>
        <row r="151">
          <cell r="A151">
            <v>142</v>
          </cell>
          <cell r="B151" t="str">
            <v>HULL</v>
          </cell>
          <cell r="C151">
            <v>1</v>
          </cell>
          <cell r="F151">
            <v>1.8577781359726229</v>
          </cell>
          <cell r="G151">
            <v>9</v>
          </cell>
          <cell r="H151">
            <v>149.0155343505505</v>
          </cell>
          <cell r="I151">
            <v>10048.59743897533</v>
          </cell>
          <cell r="J151">
            <v>4925</v>
          </cell>
          <cell r="K151">
            <v>893</v>
          </cell>
          <cell r="L151">
            <v>16603744.123448575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  <cell r="G152">
            <v>0</v>
          </cell>
          <cell r="H152">
            <v>0</v>
          </cell>
          <cell r="I152">
            <v>14564.778125000001</v>
          </cell>
          <cell r="J152">
            <v>0</v>
          </cell>
          <cell r="K152">
            <v>893</v>
          </cell>
          <cell r="L152">
            <v>1060877</v>
          </cell>
        </row>
        <row r="153">
          <cell r="A153">
            <v>144</v>
          </cell>
          <cell r="B153" t="str">
            <v>IPSWICH</v>
          </cell>
          <cell r="C153">
            <v>1</v>
          </cell>
          <cell r="G153">
            <v>9</v>
          </cell>
          <cell r="H153">
            <v>118.50273149486483</v>
          </cell>
          <cell r="I153">
            <v>9514.804444122854</v>
          </cell>
          <cell r="J153">
            <v>1760</v>
          </cell>
          <cell r="K153">
            <v>893</v>
          </cell>
          <cell r="L153">
            <v>22324648</v>
          </cell>
        </row>
        <row r="154">
          <cell r="A154">
            <v>145</v>
          </cell>
          <cell r="B154" t="str">
            <v>KINGSTON</v>
          </cell>
          <cell r="C154">
            <v>1</v>
          </cell>
          <cell r="F154">
            <v>0.16146235201204734</v>
          </cell>
          <cell r="G154">
            <v>9</v>
          </cell>
          <cell r="H154">
            <v>104.89088221414626</v>
          </cell>
          <cell r="I154">
            <v>9069.0486601810335</v>
          </cell>
          <cell r="J154">
            <v>444</v>
          </cell>
          <cell r="K154">
            <v>893</v>
          </cell>
          <cell r="L154">
            <v>12232684.210102601</v>
          </cell>
        </row>
        <row r="155">
          <cell r="A155">
            <v>146</v>
          </cell>
          <cell r="B155" t="str">
            <v>LAKEVILLE</v>
          </cell>
          <cell r="C155">
            <v>0</v>
          </cell>
          <cell r="G155">
            <v>0</v>
          </cell>
          <cell r="H155">
            <v>0</v>
          </cell>
          <cell r="I155">
            <v>13004.900000000001</v>
          </cell>
          <cell r="J155">
            <v>0</v>
          </cell>
          <cell r="K155">
            <v>893</v>
          </cell>
          <cell r="L155">
            <v>196512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  <cell r="G156">
            <v>0</v>
          </cell>
          <cell r="H156">
            <v>0</v>
          </cell>
          <cell r="I156">
            <v>13004.9</v>
          </cell>
          <cell r="J156">
            <v>0</v>
          </cell>
          <cell r="K156">
            <v>893</v>
          </cell>
          <cell r="L156">
            <v>13461</v>
          </cell>
        </row>
        <row r="157">
          <cell r="A157">
            <v>148</v>
          </cell>
          <cell r="B157" t="str">
            <v>LANESBOROUGH</v>
          </cell>
          <cell r="C157">
            <v>1</v>
          </cell>
          <cell r="F157">
            <v>0.40619760322637005</v>
          </cell>
          <cell r="G157">
            <v>9</v>
          </cell>
          <cell r="H157">
            <v>162.36022169382355</v>
          </cell>
          <cell r="I157">
            <v>9301.3207575757569</v>
          </cell>
          <cell r="J157">
            <v>5800</v>
          </cell>
          <cell r="K157">
            <v>893</v>
          </cell>
          <cell r="L157">
            <v>3016602.1747268829</v>
          </cell>
        </row>
        <row r="158">
          <cell r="A158">
            <v>149</v>
          </cell>
          <cell r="B158" t="str">
            <v>LAWRENCE</v>
          </cell>
          <cell r="C158">
            <v>1</v>
          </cell>
          <cell r="D158">
            <v>3</v>
          </cell>
          <cell r="E158">
            <v>4</v>
          </cell>
          <cell r="F158">
            <v>8.5230677413319089</v>
          </cell>
          <cell r="G158">
            <v>16</v>
          </cell>
          <cell r="H158">
            <v>101.1634699698095</v>
          </cell>
          <cell r="I158">
            <v>12041.347050428161</v>
          </cell>
          <cell r="J158">
            <v>140</v>
          </cell>
          <cell r="K158">
            <v>893</v>
          </cell>
          <cell r="L158">
            <v>178281267.78368992</v>
          </cell>
        </row>
        <row r="159">
          <cell r="A159">
            <v>150</v>
          </cell>
          <cell r="B159" t="str">
            <v>LEE</v>
          </cell>
          <cell r="C159">
            <v>1</v>
          </cell>
          <cell r="F159">
            <v>0.14692172161510048</v>
          </cell>
          <cell r="G159">
            <v>9</v>
          </cell>
          <cell r="H159">
            <v>151.6154218784807</v>
          </cell>
          <cell r="I159">
            <v>10158.440060514371</v>
          </cell>
          <cell r="J159">
            <v>5243</v>
          </cell>
          <cell r="K159">
            <v>893</v>
          </cell>
          <cell r="L159">
            <v>10878222.197091445</v>
          </cell>
        </row>
        <row r="160">
          <cell r="A160">
            <v>151</v>
          </cell>
          <cell r="B160" t="str">
            <v>LEICESTER</v>
          </cell>
          <cell r="C160">
            <v>1</v>
          </cell>
          <cell r="F160">
            <v>0.6406856411117704</v>
          </cell>
          <cell r="G160">
            <v>9</v>
          </cell>
          <cell r="H160">
            <v>104.5347640290728</v>
          </cell>
          <cell r="I160">
            <v>9905.0624432166969</v>
          </cell>
          <cell r="J160">
            <v>449</v>
          </cell>
          <cell r="K160">
            <v>893</v>
          </cell>
          <cell r="L160">
            <v>17747371.465637736</v>
          </cell>
        </row>
        <row r="161">
          <cell r="A161">
            <v>152</v>
          </cell>
          <cell r="B161" t="str">
            <v>LENOX</v>
          </cell>
          <cell r="C161">
            <v>1</v>
          </cell>
          <cell r="G161">
            <v>9</v>
          </cell>
          <cell r="H161">
            <v>196.80721960675083</v>
          </cell>
          <cell r="I161">
            <v>9706.6363604852686</v>
          </cell>
          <cell r="J161">
            <v>9397</v>
          </cell>
          <cell r="K161">
            <v>893</v>
          </cell>
          <cell r="L161">
            <v>11584530</v>
          </cell>
        </row>
        <row r="162">
          <cell r="A162">
            <v>153</v>
          </cell>
          <cell r="B162" t="str">
            <v>LEOMINSTER</v>
          </cell>
          <cell r="C162">
            <v>1</v>
          </cell>
          <cell r="F162">
            <v>1.0078908075629451</v>
          </cell>
          <cell r="G162">
            <v>9</v>
          </cell>
          <cell r="H162">
            <v>101.25729248060833</v>
          </cell>
          <cell r="I162">
            <v>10735.564113654302</v>
          </cell>
          <cell r="J162">
            <v>135</v>
          </cell>
          <cell r="K162">
            <v>893</v>
          </cell>
          <cell r="L162">
            <v>69638637.838912159</v>
          </cell>
        </row>
        <row r="163">
          <cell r="A163">
            <v>154</v>
          </cell>
          <cell r="B163" t="str">
            <v>LEVERETT</v>
          </cell>
          <cell r="C163">
            <v>1</v>
          </cell>
          <cell r="F163">
            <v>1.4747403010794038</v>
          </cell>
          <cell r="G163">
            <v>9</v>
          </cell>
          <cell r="H163">
            <v>196.20956927500242</v>
          </cell>
          <cell r="I163">
            <v>9343.1556999999993</v>
          </cell>
          <cell r="J163">
            <v>8989</v>
          </cell>
          <cell r="K163">
            <v>893</v>
          </cell>
          <cell r="L163">
            <v>2235854.2550019948</v>
          </cell>
        </row>
        <row r="164">
          <cell r="A164">
            <v>155</v>
          </cell>
          <cell r="B164" t="str">
            <v>LEXINGTON</v>
          </cell>
          <cell r="C164">
            <v>1</v>
          </cell>
          <cell r="F164">
            <v>3.03958585784809E-2</v>
          </cell>
          <cell r="G164">
            <v>9</v>
          </cell>
          <cell r="H164">
            <v>162.09663051089683</v>
          </cell>
          <cell r="I164">
            <v>9636.2678312770749</v>
          </cell>
          <cell r="J164">
            <v>5984</v>
          </cell>
          <cell r="K164">
            <v>893</v>
          </cell>
          <cell r="L164">
            <v>106573963.33420469</v>
          </cell>
        </row>
        <row r="165">
          <cell r="A165">
            <v>156</v>
          </cell>
          <cell r="B165" t="str">
            <v>LEYDEN</v>
          </cell>
          <cell r="C165">
            <v>0</v>
          </cell>
          <cell r="G165">
            <v>0</v>
          </cell>
          <cell r="H165">
            <v>0</v>
          </cell>
          <cell r="J165">
            <v>0</v>
          </cell>
          <cell r="K165">
            <v>893</v>
          </cell>
          <cell r="L165">
            <v>0</v>
          </cell>
        </row>
        <row r="166">
          <cell r="A166">
            <v>157</v>
          </cell>
          <cell r="B166" t="str">
            <v>LINCOLN</v>
          </cell>
          <cell r="C166">
            <v>1</v>
          </cell>
          <cell r="F166">
            <v>0.21024874484064782</v>
          </cell>
          <cell r="G166">
            <v>9</v>
          </cell>
          <cell r="H166">
            <v>200.58627931200809</v>
          </cell>
          <cell r="I166">
            <v>9120.5688861476719</v>
          </cell>
          <cell r="J166">
            <v>9174</v>
          </cell>
          <cell r="K166">
            <v>893</v>
          </cell>
          <cell r="L166">
            <v>12575836.220086681</v>
          </cell>
        </row>
        <row r="167">
          <cell r="A167">
            <v>158</v>
          </cell>
          <cell r="B167" t="str">
            <v>LITTLETON</v>
          </cell>
          <cell r="C167">
            <v>1</v>
          </cell>
          <cell r="F167">
            <v>3.2160616127989012</v>
          </cell>
          <cell r="G167">
            <v>9</v>
          </cell>
          <cell r="H167">
            <v>135.01944662961668</v>
          </cell>
          <cell r="I167">
            <v>9534.0257727626449</v>
          </cell>
          <cell r="J167">
            <v>3339</v>
          </cell>
          <cell r="K167">
            <v>893</v>
          </cell>
          <cell r="L167">
            <v>20451218.645229463</v>
          </cell>
        </row>
        <row r="168">
          <cell r="A168">
            <v>159</v>
          </cell>
          <cell r="B168" t="str">
            <v>LONGMEADOW</v>
          </cell>
          <cell r="C168">
            <v>1</v>
          </cell>
          <cell r="F168">
            <v>0.3209701776581077</v>
          </cell>
          <cell r="G168">
            <v>9</v>
          </cell>
          <cell r="H168">
            <v>139.42926885445164</v>
          </cell>
          <cell r="I168">
            <v>9010.0219615663536</v>
          </cell>
          <cell r="J168">
            <v>3553</v>
          </cell>
          <cell r="K168">
            <v>893</v>
          </cell>
          <cell r="L168">
            <v>37021318.607304454</v>
          </cell>
        </row>
        <row r="169">
          <cell r="A169">
            <v>160</v>
          </cell>
          <cell r="B169" t="str">
            <v>LOWELL</v>
          </cell>
          <cell r="C169">
            <v>1</v>
          </cell>
          <cell r="D169">
            <v>11</v>
          </cell>
          <cell r="E169">
            <v>14</v>
          </cell>
          <cell r="F169">
            <v>5.5854183136743218</v>
          </cell>
          <cell r="G169">
            <v>16</v>
          </cell>
          <cell r="H169">
            <v>100</v>
          </cell>
          <cell r="I169">
            <v>11666.240761260186</v>
          </cell>
          <cell r="J169">
            <v>0</v>
          </cell>
          <cell r="K169">
            <v>893</v>
          </cell>
          <cell r="L169">
            <v>174890731.67520109</v>
          </cell>
        </row>
        <row r="170">
          <cell r="A170">
            <v>161</v>
          </cell>
          <cell r="B170" t="str">
            <v>LUDLOW</v>
          </cell>
          <cell r="C170">
            <v>1</v>
          </cell>
          <cell r="F170">
            <v>0.81320918647421259</v>
          </cell>
          <cell r="G170">
            <v>9</v>
          </cell>
          <cell r="H170">
            <v>116.30128458123473</v>
          </cell>
          <cell r="I170">
            <v>9864.7714270191973</v>
          </cell>
          <cell r="J170">
            <v>1608</v>
          </cell>
          <cell r="K170">
            <v>893</v>
          </cell>
          <cell r="L170">
            <v>33165049.18478106</v>
          </cell>
        </row>
        <row r="171">
          <cell r="A171">
            <v>162</v>
          </cell>
          <cell r="B171" t="str">
            <v>LUNENBURG</v>
          </cell>
          <cell r="C171">
            <v>1</v>
          </cell>
          <cell r="F171">
            <v>2.382265640441088</v>
          </cell>
          <cell r="G171">
            <v>9</v>
          </cell>
          <cell r="H171">
            <v>118.87959620543231</v>
          </cell>
          <cell r="I171">
            <v>9185.9021880762139</v>
          </cell>
          <cell r="J171">
            <v>1734</v>
          </cell>
          <cell r="K171">
            <v>893</v>
          </cell>
          <cell r="L171">
            <v>18335582.630633932</v>
          </cell>
        </row>
        <row r="172">
          <cell r="A172">
            <v>163</v>
          </cell>
          <cell r="B172" t="str">
            <v>LYNN</v>
          </cell>
          <cell r="C172">
            <v>1</v>
          </cell>
          <cell r="D172">
            <v>19</v>
          </cell>
          <cell r="E172">
            <v>17</v>
          </cell>
          <cell r="F172">
            <v>4.4573831685875449</v>
          </cell>
          <cell r="G172">
            <v>16</v>
          </cell>
          <cell r="H172">
            <v>100</v>
          </cell>
          <cell r="I172">
            <v>11779.153305035319</v>
          </cell>
          <cell r="J172">
            <v>0</v>
          </cell>
          <cell r="K172">
            <v>893</v>
          </cell>
          <cell r="L172">
            <v>182057577</v>
          </cell>
        </row>
        <row r="173">
          <cell r="A173">
            <v>164</v>
          </cell>
          <cell r="B173" t="str">
            <v>LYNNFIELD</v>
          </cell>
          <cell r="C173">
            <v>1</v>
          </cell>
          <cell r="F173">
            <v>0.13630162570820553</v>
          </cell>
          <cell r="G173">
            <v>9</v>
          </cell>
          <cell r="H173">
            <v>132.61915341160849</v>
          </cell>
          <cell r="I173">
            <v>9206.5350132404346</v>
          </cell>
          <cell r="J173">
            <v>3003</v>
          </cell>
          <cell r="K173">
            <v>893</v>
          </cell>
          <cell r="L173">
            <v>27222007.057409748</v>
          </cell>
        </row>
        <row r="174">
          <cell r="A174">
            <v>165</v>
          </cell>
          <cell r="B174" t="str">
            <v>MALDEN</v>
          </cell>
          <cell r="C174">
            <v>1</v>
          </cell>
          <cell r="F174">
            <v>9.6516190725153805</v>
          </cell>
          <cell r="G174">
            <v>10.7</v>
          </cell>
          <cell r="H174">
            <v>101.60157069070341</v>
          </cell>
          <cell r="I174">
            <v>11046.374845751814</v>
          </cell>
          <cell r="J174">
            <v>177</v>
          </cell>
          <cell r="K174">
            <v>893</v>
          </cell>
          <cell r="L174">
            <v>82352409.502884805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  <cell r="G175">
            <v>0</v>
          </cell>
          <cell r="H175">
            <v>0</v>
          </cell>
          <cell r="J175">
            <v>0</v>
          </cell>
          <cell r="K175">
            <v>893</v>
          </cell>
          <cell r="L175">
            <v>0</v>
          </cell>
        </row>
        <row r="176">
          <cell r="A176">
            <v>167</v>
          </cell>
          <cell r="B176" t="str">
            <v>MANSFIELD</v>
          </cell>
          <cell r="C176">
            <v>1</v>
          </cell>
          <cell r="F176">
            <v>3.0945886264609839</v>
          </cell>
          <cell r="G176">
            <v>9</v>
          </cell>
          <cell r="H176">
            <v>112.03789075040369</v>
          </cell>
          <cell r="I176">
            <v>9636.2846101996784</v>
          </cell>
          <cell r="J176">
            <v>1160</v>
          </cell>
          <cell r="K176">
            <v>893</v>
          </cell>
          <cell r="L176">
            <v>50078156.852970064</v>
          </cell>
        </row>
        <row r="177">
          <cell r="A177">
            <v>168</v>
          </cell>
          <cell r="B177" t="str">
            <v>MARBLEHEAD</v>
          </cell>
          <cell r="C177">
            <v>1</v>
          </cell>
          <cell r="F177">
            <v>4.735363397366819</v>
          </cell>
          <cell r="G177">
            <v>9</v>
          </cell>
          <cell r="H177">
            <v>135.89984522408994</v>
          </cell>
          <cell r="I177">
            <v>9116.7975490196077</v>
          </cell>
          <cell r="J177">
            <v>3273</v>
          </cell>
          <cell r="K177">
            <v>893</v>
          </cell>
          <cell r="L177">
            <v>42104106.874696068</v>
          </cell>
        </row>
        <row r="178">
          <cell r="A178">
            <v>169</v>
          </cell>
          <cell r="B178" t="str">
            <v>MARION</v>
          </cell>
          <cell r="C178">
            <v>1</v>
          </cell>
          <cell r="G178">
            <v>9</v>
          </cell>
          <cell r="H178">
            <v>158.83175183635774</v>
          </cell>
          <cell r="I178">
            <v>8828.1707589285706</v>
          </cell>
          <cell r="J178">
            <v>5194</v>
          </cell>
          <cell r="K178">
            <v>893</v>
          </cell>
          <cell r="L178">
            <v>6371898</v>
          </cell>
        </row>
        <row r="179">
          <cell r="A179">
            <v>170</v>
          </cell>
          <cell r="B179" t="str">
            <v>MARLBOROUGH</v>
          </cell>
          <cell r="C179">
            <v>1</v>
          </cell>
          <cell r="F179">
            <v>5.3505584067222092</v>
          </cell>
          <cell r="G179">
            <v>9</v>
          </cell>
          <cell r="H179">
            <v>126.89468461045834</v>
          </cell>
          <cell r="I179">
            <v>10866.153470737807</v>
          </cell>
          <cell r="J179">
            <v>2922</v>
          </cell>
          <cell r="K179">
            <v>893</v>
          </cell>
          <cell r="L179">
            <v>69601089.320024356</v>
          </cell>
        </row>
        <row r="180">
          <cell r="A180">
            <v>171</v>
          </cell>
          <cell r="B180" t="str">
            <v>MARSHFIELD</v>
          </cell>
          <cell r="C180">
            <v>1</v>
          </cell>
          <cell r="F180">
            <v>0.67190394570038003</v>
          </cell>
          <cell r="G180">
            <v>9</v>
          </cell>
          <cell r="H180">
            <v>111.71534756261039</v>
          </cell>
          <cell r="I180">
            <v>9418.686775799024</v>
          </cell>
          <cell r="J180">
            <v>1103</v>
          </cell>
          <cell r="K180">
            <v>893</v>
          </cell>
          <cell r="L180">
            <v>47254624.737797014</v>
          </cell>
        </row>
        <row r="181">
          <cell r="A181">
            <v>172</v>
          </cell>
          <cell r="B181" t="str">
            <v>MASHPEE</v>
          </cell>
          <cell r="C181">
            <v>1</v>
          </cell>
          <cell r="F181">
            <v>2.317813280887743</v>
          </cell>
          <cell r="G181">
            <v>9</v>
          </cell>
          <cell r="H181">
            <v>141.4976383786373</v>
          </cell>
          <cell r="I181">
            <v>9715.9698788927308</v>
          </cell>
          <cell r="J181">
            <v>4032</v>
          </cell>
          <cell r="K181">
            <v>893</v>
          </cell>
          <cell r="L181">
            <v>26032873.309986908</v>
          </cell>
        </row>
        <row r="182">
          <cell r="A182">
            <v>173</v>
          </cell>
          <cell r="B182" t="str">
            <v>MATTAPOISETT</v>
          </cell>
          <cell r="C182">
            <v>1</v>
          </cell>
          <cell r="G182">
            <v>9</v>
          </cell>
          <cell r="H182">
            <v>168.32291429693339</v>
          </cell>
          <cell r="I182">
            <v>8932.2942661448124</v>
          </cell>
          <cell r="J182">
            <v>6103</v>
          </cell>
          <cell r="K182">
            <v>893</v>
          </cell>
          <cell r="L182">
            <v>7323714</v>
          </cell>
        </row>
        <row r="183">
          <cell r="A183">
            <v>174</v>
          </cell>
          <cell r="B183" t="str">
            <v>MAYNARD</v>
          </cell>
          <cell r="C183">
            <v>1</v>
          </cell>
          <cell r="F183">
            <v>1.0613003123347633</v>
          </cell>
          <cell r="G183">
            <v>9</v>
          </cell>
          <cell r="H183">
            <v>135.85850743626796</v>
          </cell>
          <cell r="I183">
            <v>9775.564404558505</v>
          </cell>
          <cell r="J183">
            <v>3505</v>
          </cell>
          <cell r="K183">
            <v>893</v>
          </cell>
          <cell r="L183">
            <v>18259651.419806134</v>
          </cell>
        </row>
        <row r="184">
          <cell r="A184">
            <v>175</v>
          </cell>
          <cell r="B184" t="str">
            <v>MEDFIELD</v>
          </cell>
          <cell r="C184">
            <v>1</v>
          </cell>
          <cell r="G184">
            <v>9</v>
          </cell>
          <cell r="H184">
            <v>127.5823989826488</v>
          </cell>
          <cell r="I184">
            <v>9063.7981458650102</v>
          </cell>
          <cell r="J184">
            <v>2500</v>
          </cell>
          <cell r="K184">
            <v>893</v>
          </cell>
          <cell r="L184">
            <v>32101415.01919356</v>
          </cell>
        </row>
        <row r="185">
          <cell r="A185">
            <v>176</v>
          </cell>
          <cell r="B185" t="str">
            <v>MEDFORD</v>
          </cell>
          <cell r="C185">
            <v>1</v>
          </cell>
          <cell r="F185">
            <v>5.8025732815656133</v>
          </cell>
          <cell r="G185">
            <v>9</v>
          </cell>
          <cell r="H185">
            <v>120.98157604189572</v>
          </cell>
          <cell r="I185">
            <v>10474.693247511021</v>
          </cell>
          <cell r="J185">
            <v>2198</v>
          </cell>
          <cell r="K185">
            <v>893</v>
          </cell>
          <cell r="L185">
            <v>66229683.378421009</v>
          </cell>
        </row>
        <row r="186">
          <cell r="A186">
            <v>177</v>
          </cell>
          <cell r="B186" t="str">
            <v>MEDWAY</v>
          </cell>
          <cell r="C186">
            <v>1</v>
          </cell>
          <cell r="F186">
            <v>0.8036360501827553</v>
          </cell>
          <cell r="G186">
            <v>9</v>
          </cell>
          <cell r="H186">
            <v>125.11251147466834</v>
          </cell>
          <cell r="I186">
            <v>9168.0242537133126</v>
          </cell>
          <cell r="J186">
            <v>2302</v>
          </cell>
          <cell r="K186">
            <v>893</v>
          </cell>
          <cell r="L186">
            <v>28625023.810565528</v>
          </cell>
        </row>
        <row r="187">
          <cell r="A187">
            <v>178</v>
          </cell>
          <cell r="B187" t="str">
            <v>MELROSE</v>
          </cell>
          <cell r="C187">
            <v>1</v>
          </cell>
          <cell r="F187">
            <v>6.2016170075291264</v>
          </cell>
          <cell r="G187">
            <v>9</v>
          </cell>
          <cell r="H187">
            <v>103.0149158430643</v>
          </cell>
          <cell r="I187">
            <v>9461.95649236383</v>
          </cell>
          <cell r="J187">
            <v>285</v>
          </cell>
          <cell r="K187">
            <v>893</v>
          </cell>
          <cell r="L187">
            <v>38111942.183096088</v>
          </cell>
        </row>
        <row r="188">
          <cell r="A188">
            <v>179</v>
          </cell>
          <cell r="B188" t="str">
            <v>MENDON</v>
          </cell>
          <cell r="C188">
            <v>0</v>
          </cell>
          <cell r="G188">
            <v>0</v>
          </cell>
          <cell r="H188">
            <v>0</v>
          </cell>
          <cell r="I188">
            <v>13272.232999999998</v>
          </cell>
          <cell r="J188">
            <v>0</v>
          </cell>
          <cell r="K188">
            <v>893</v>
          </cell>
          <cell r="L188">
            <v>26993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  <cell r="G189">
            <v>0</v>
          </cell>
          <cell r="H189">
            <v>0</v>
          </cell>
          <cell r="I189">
            <v>13004.899999999996</v>
          </cell>
          <cell r="J189">
            <v>0</v>
          </cell>
          <cell r="K189">
            <v>893</v>
          </cell>
          <cell r="L189">
            <v>0</v>
          </cell>
        </row>
        <row r="190">
          <cell r="A190">
            <v>181</v>
          </cell>
          <cell r="B190" t="str">
            <v>METHUEN</v>
          </cell>
          <cell r="C190">
            <v>1</v>
          </cell>
          <cell r="D190">
            <v>26</v>
          </cell>
          <cell r="E190">
            <v>25</v>
          </cell>
          <cell r="F190">
            <v>0.64510919755946061</v>
          </cell>
          <cell r="G190">
            <v>16</v>
          </cell>
          <cell r="H190">
            <v>102.78753829371034</v>
          </cell>
          <cell r="I190">
            <v>10379.610304311072</v>
          </cell>
          <cell r="J190">
            <v>289</v>
          </cell>
          <cell r="K190">
            <v>893</v>
          </cell>
          <cell r="L190">
            <v>76419626.117845505</v>
          </cell>
        </row>
        <row r="191">
          <cell r="A191">
            <v>182</v>
          </cell>
          <cell r="B191" t="str">
            <v>MIDDLEBOROUGH</v>
          </cell>
          <cell r="C191">
            <v>1</v>
          </cell>
          <cell r="F191">
            <v>0.2585625695985081</v>
          </cell>
          <cell r="G191">
            <v>9</v>
          </cell>
          <cell r="H191">
            <v>108.93689642023563</v>
          </cell>
          <cell r="I191">
            <v>9722.3289511973326</v>
          </cell>
          <cell r="J191">
            <v>869</v>
          </cell>
          <cell r="K191">
            <v>893</v>
          </cell>
          <cell r="L191">
            <v>36387255.911920667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  <cell r="G192">
            <v>0</v>
          </cell>
          <cell r="H192">
            <v>0</v>
          </cell>
          <cell r="I192">
            <v>13004.9</v>
          </cell>
          <cell r="J192">
            <v>0</v>
          </cell>
          <cell r="K192">
            <v>893</v>
          </cell>
          <cell r="L192">
            <v>102972</v>
          </cell>
        </row>
        <row r="193">
          <cell r="A193">
            <v>184</v>
          </cell>
          <cell r="B193" t="str">
            <v>MIDDLETON</v>
          </cell>
          <cell r="C193">
            <v>1</v>
          </cell>
          <cell r="G193">
            <v>9</v>
          </cell>
          <cell r="H193">
            <v>144.00578626158364</v>
          </cell>
          <cell r="I193">
            <v>8748.8314387079427</v>
          </cell>
          <cell r="J193">
            <v>3850</v>
          </cell>
          <cell r="K193">
            <v>893</v>
          </cell>
          <cell r="L193">
            <v>9769246</v>
          </cell>
        </row>
        <row r="194">
          <cell r="A194">
            <v>185</v>
          </cell>
          <cell r="B194" t="str">
            <v>MILFORD</v>
          </cell>
          <cell r="C194">
            <v>1</v>
          </cell>
          <cell r="F194">
            <v>7.6782089049810751E-2</v>
          </cell>
          <cell r="G194">
            <v>9</v>
          </cell>
          <cell r="H194">
            <v>107.4658736828318</v>
          </cell>
          <cell r="I194">
            <v>10308.281889505586</v>
          </cell>
          <cell r="J194">
            <v>770</v>
          </cell>
          <cell r="K194">
            <v>893</v>
          </cell>
          <cell r="L194">
            <v>47685512.877706461</v>
          </cell>
        </row>
        <row r="195">
          <cell r="A195">
            <v>186</v>
          </cell>
          <cell r="B195" t="str">
            <v>MILLBURY</v>
          </cell>
          <cell r="C195">
            <v>1</v>
          </cell>
          <cell r="F195">
            <v>0.22261203286967163</v>
          </cell>
          <cell r="G195">
            <v>9</v>
          </cell>
          <cell r="H195">
            <v>129.59881407346964</v>
          </cell>
          <cell r="I195">
            <v>9572.431813587873</v>
          </cell>
          <cell r="J195">
            <v>2833</v>
          </cell>
          <cell r="K195">
            <v>893</v>
          </cell>
          <cell r="L195">
            <v>23086720.593217984</v>
          </cell>
        </row>
        <row r="196">
          <cell r="A196">
            <v>187</v>
          </cell>
          <cell r="B196" t="str">
            <v>MILLIS</v>
          </cell>
          <cell r="C196">
            <v>1</v>
          </cell>
          <cell r="F196">
            <v>6.4070890639677261E-2</v>
          </cell>
          <cell r="G196">
            <v>9</v>
          </cell>
          <cell r="H196">
            <v>119.33153254611206</v>
          </cell>
          <cell r="I196">
            <v>9446.8454476758398</v>
          </cell>
          <cell r="J196">
            <v>1826</v>
          </cell>
          <cell r="K196">
            <v>893</v>
          </cell>
          <cell r="L196">
            <v>15517912.304324277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  <cell r="G197">
            <v>0</v>
          </cell>
          <cell r="H197">
            <v>0</v>
          </cell>
          <cell r="I197">
            <v>13004.9</v>
          </cell>
          <cell r="J197">
            <v>0</v>
          </cell>
          <cell r="K197">
            <v>893</v>
          </cell>
          <cell r="L197">
            <v>232633</v>
          </cell>
        </row>
        <row r="198">
          <cell r="A198">
            <v>189</v>
          </cell>
          <cell r="B198" t="str">
            <v>MILTON</v>
          </cell>
          <cell r="C198">
            <v>1</v>
          </cell>
          <cell r="F198">
            <v>0.13453410894460868</v>
          </cell>
          <cell r="G198">
            <v>9</v>
          </cell>
          <cell r="H198">
            <v>124.11061456142482</v>
          </cell>
          <cell r="I198">
            <v>9325.3750613290795</v>
          </cell>
          <cell r="J198">
            <v>2248</v>
          </cell>
          <cell r="K198">
            <v>893</v>
          </cell>
          <cell r="L198">
            <v>45857825.954891384</v>
          </cell>
        </row>
        <row r="199">
          <cell r="A199">
            <v>190</v>
          </cell>
          <cell r="B199" t="str">
            <v>MONROE</v>
          </cell>
          <cell r="C199">
            <v>0</v>
          </cell>
          <cell r="G199">
            <v>0</v>
          </cell>
          <cell r="H199">
            <v>0</v>
          </cell>
          <cell r="I199">
            <v>7053.8771428571436</v>
          </cell>
          <cell r="J199">
            <v>0</v>
          </cell>
          <cell r="K199">
            <v>893</v>
          </cell>
          <cell r="L199">
            <v>304499.20000000001</v>
          </cell>
        </row>
        <row r="200">
          <cell r="A200">
            <v>191</v>
          </cell>
          <cell r="B200" t="str">
            <v>MONSON</v>
          </cell>
          <cell r="C200">
            <v>1</v>
          </cell>
          <cell r="F200">
            <v>0.82701147569198552</v>
          </cell>
          <cell r="G200">
            <v>9</v>
          </cell>
          <cell r="H200">
            <v>105.16573602428849</v>
          </cell>
          <cell r="I200">
            <v>9579.8289334470974</v>
          </cell>
          <cell r="J200">
            <v>495</v>
          </cell>
          <cell r="K200">
            <v>893</v>
          </cell>
          <cell r="L200">
            <v>13377852.967262829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  <cell r="G201">
            <v>0</v>
          </cell>
          <cell r="H201">
            <v>0</v>
          </cell>
          <cell r="J201">
            <v>0</v>
          </cell>
          <cell r="K201">
            <v>893</v>
          </cell>
          <cell r="L201">
            <v>19665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  <cell r="G202">
            <v>0</v>
          </cell>
          <cell r="H202">
            <v>0</v>
          </cell>
          <cell r="J202">
            <v>0</v>
          </cell>
          <cell r="K202">
            <v>893</v>
          </cell>
          <cell r="L202">
            <v>0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  <cell r="G203">
            <v>0</v>
          </cell>
          <cell r="H203">
            <v>0</v>
          </cell>
          <cell r="I203">
            <v>13004.9</v>
          </cell>
          <cell r="J203">
            <v>0</v>
          </cell>
          <cell r="K203">
            <v>893</v>
          </cell>
          <cell r="L203">
            <v>97638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  <cell r="G204">
            <v>0</v>
          </cell>
          <cell r="H204">
            <v>0</v>
          </cell>
          <cell r="I204">
            <v>7746.69</v>
          </cell>
          <cell r="J204">
            <v>0</v>
          </cell>
          <cell r="K204">
            <v>893</v>
          </cell>
          <cell r="L204">
            <v>286710</v>
          </cell>
        </row>
        <row r="205">
          <cell r="A205">
            <v>196</v>
          </cell>
          <cell r="B205" t="str">
            <v>NAHANT</v>
          </cell>
          <cell r="C205">
            <v>1</v>
          </cell>
          <cell r="F205">
            <v>1.7588998858316738</v>
          </cell>
          <cell r="G205">
            <v>9</v>
          </cell>
          <cell r="H205">
            <v>127.05149002678735</v>
          </cell>
          <cell r="I205">
            <v>8962.4106040268452</v>
          </cell>
          <cell r="J205">
            <v>2424</v>
          </cell>
          <cell r="K205">
            <v>893</v>
          </cell>
          <cell r="L205">
            <v>3774346.0300392853</v>
          </cell>
        </row>
        <row r="206">
          <cell r="A206">
            <v>197</v>
          </cell>
          <cell r="B206" t="str">
            <v>NANTUCKET</v>
          </cell>
          <cell r="C206">
            <v>1</v>
          </cell>
          <cell r="G206">
            <v>9</v>
          </cell>
          <cell r="H206">
            <v>202.90132092848503</v>
          </cell>
          <cell r="I206">
            <v>9371.5009999999984</v>
          </cell>
          <cell r="J206">
            <v>9643</v>
          </cell>
          <cell r="K206">
            <v>893</v>
          </cell>
          <cell r="L206">
            <v>27946989</v>
          </cell>
        </row>
        <row r="207">
          <cell r="A207">
            <v>198</v>
          </cell>
          <cell r="B207" t="str">
            <v>NATICK</v>
          </cell>
          <cell r="C207">
            <v>1</v>
          </cell>
          <cell r="F207">
            <v>0.94851921961552899</v>
          </cell>
          <cell r="G207">
            <v>9</v>
          </cell>
          <cell r="H207">
            <v>127.53185730178825</v>
          </cell>
          <cell r="I207">
            <v>9367.4626063191445</v>
          </cell>
          <cell r="J207">
            <v>2579</v>
          </cell>
          <cell r="K207">
            <v>893</v>
          </cell>
          <cell r="L207">
            <v>64490653.916942932</v>
          </cell>
        </row>
        <row r="208">
          <cell r="A208">
            <v>199</v>
          </cell>
          <cell r="B208" t="str">
            <v>NEEDHAM</v>
          </cell>
          <cell r="C208">
            <v>1</v>
          </cell>
          <cell r="F208">
            <v>0.10997526410392372</v>
          </cell>
          <cell r="G208">
            <v>9</v>
          </cell>
          <cell r="H208">
            <v>139.86541695997727</v>
          </cell>
          <cell r="I208">
            <v>9512.0162039159022</v>
          </cell>
          <cell r="J208">
            <v>3792</v>
          </cell>
          <cell r="K208">
            <v>893</v>
          </cell>
          <cell r="L208">
            <v>73697021.020428345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  <cell r="F209">
            <v>0.10657380387588905</v>
          </cell>
          <cell r="G209">
            <v>0</v>
          </cell>
          <cell r="H209">
            <v>0</v>
          </cell>
          <cell r="I209">
            <v>8336.7484375000004</v>
          </cell>
          <cell r="J209">
            <v>0</v>
          </cell>
          <cell r="K209">
            <v>893</v>
          </cell>
          <cell r="L209">
            <v>893129</v>
          </cell>
        </row>
        <row r="210">
          <cell r="A210">
            <v>201</v>
          </cell>
          <cell r="B210" t="str">
            <v>NEW BEDFORD</v>
          </cell>
          <cell r="C210">
            <v>1</v>
          </cell>
          <cell r="D210">
            <v>6</v>
          </cell>
          <cell r="E210">
            <v>6</v>
          </cell>
          <cell r="F210">
            <v>5.0376293125916467</v>
          </cell>
          <cell r="G210">
            <v>16</v>
          </cell>
          <cell r="H210">
            <v>101.39507653087104</v>
          </cell>
          <cell r="I210">
            <v>11079.70209050254</v>
          </cell>
          <cell r="J210">
            <v>155</v>
          </cell>
          <cell r="K210">
            <v>893</v>
          </cell>
          <cell r="L210">
            <v>145431959.31614032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  <cell r="G211">
            <v>0</v>
          </cell>
          <cell r="H211">
            <v>0</v>
          </cell>
          <cell r="I211">
            <v>13004.9</v>
          </cell>
          <cell r="J211">
            <v>0</v>
          </cell>
          <cell r="K211">
            <v>893</v>
          </cell>
          <cell r="L211">
            <v>5595</v>
          </cell>
        </row>
        <row r="212">
          <cell r="A212">
            <v>203</v>
          </cell>
          <cell r="B212" t="str">
            <v>NEWBURY</v>
          </cell>
          <cell r="C212">
            <v>0</v>
          </cell>
          <cell r="G212">
            <v>0</v>
          </cell>
          <cell r="H212">
            <v>0</v>
          </cell>
          <cell r="I212">
            <v>13282.92632</v>
          </cell>
          <cell r="J212">
            <v>0</v>
          </cell>
          <cell r="K212">
            <v>893</v>
          </cell>
          <cell r="L212">
            <v>23032</v>
          </cell>
        </row>
        <row r="213">
          <cell r="A213">
            <v>204</v>
          </cell>
          <cell r="B213" t="str">
            <v>NEWBURYPORT</v>
          </cell>
          <cell r="C213">
            <v>1</v>
          </cell>
          <cell r="F213">
            <v>6.0787601260117361</v>
          </cell>
          <cell r="G213">
            <v>9</v>
          </cell>
          <cell r="H213">
            <v>143.49748005580361</v>
          </cell>
          <cell r="I213">
            <v>9220.5970028842967</v>
          </cell>
          <cell r="J213">
            <v>4011</v>
          </cell>
          <cell r="K213">
            <v>893</v>
          </cell>
          <cell r="L213">
            <v>31066197.44257462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  <cell r="G214">
            <v>0</v>
          </cell>
          <cell r="H214">
            <v>0</v>
          </cell>
          <cell r="J214">
            <v>0</v>
          </cell>
          <cell r="K214">
            <v>893</v>
          </cell>
          <cell r="L214">
            <v>0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  <cell r="G215">
            <v>0</v>
          </cell>
          <cell r="H215">
            <v>0</v>
          </cell>
          <cell r="J215">
            <v>0</v>
          </cell>
          <cell r="K215">
            <v>893</v>
          </cell>
          <cell r="L215">
            <v>17371</v>
          </cell>
        </row>
        <row r="216">
          <cell r="A216">
            <v>207</v>
          </cell>
          <cell r="B216" t="str">
            <v>NEWTON</v>
          </cell>
          <cell r="C216">
            <v>1</v>
          </cell>
          <cell r="F216">
            <v>4.3551219557073903E-2</v>
          </cell>
          <cell r="G216">
            <v>9</v>
          </cell>
          <cell r="H216">
            <v>158.40442414261165</v>
          </cell>
          <cell r="I216">
            <v>9745.0847024988143</v>
          </cell>
          <cell r="J216">
            <v>5692</v>
          </cell>
          <cell r="K216">
            <v>893</v>
          </cell>
          <cell r="L216">
            <v>201936668</v>
          </cell>
        </row>
        <row r="217">
          <cell r="A217">
            <v>208</v>
          </cell>
          <cell r="B217" t="str">
            <v>NORFOLK</v>
          </cell>
          <cell r="C217">
            <v>1</v>
          </cell>
          <cell r="F217">
            <v>3.8895999367090338E-2</v>
          </cell>
          <cell r="G217">
            <v>9</v>
          </cell>
          <cell r="H217">
            <v>145.79928225859499</v>
          </cell>
          <cell r="I217">
            <v>8760.7342046467056</v>
          </cell>
          <cell r="J217">
            <v>4012</v>
          </cell>
          <cell r="K217">
            <v>893</v>
          </cell>
          <cell r="L217">
            <v>11223003</v>
          </cell>
        </row>
        <row r="218">
          <cell r="A218">
            <v>209</v>
          </cell>
          <cell r="B218" t="str">
            <v>NORTH ADAMS</v>
          </cell>
          <cell r="C218">
            <v>1</v>
          </cell>
          <cell r="D218">
            <v>21</v>
          </cell>
          <cell r="E218">
            <v>21</v>
          </cell>
          <cell r="F218">
            <v>5.0898790991827303</v>
          </cell>
          <cell r="G218">
            <v>16</v>
          </cell>
          <cell r="H218">
            <v>117.51261910388837</v>
          </cell>
          <cell r="I218">
            <v>10564.640353925352</v>
          </cell>
          <cell r="J218">
            <v>1850</v>
          </cell>
          <cell r="K218">
            <v>893</v>
          </cell>
          <cell r="L218">
            <v>19053927.158706255</v>
          </cell>
        </row>
        <row r="219">
          <cell r="A219">
            <v>210</v>
          </cell>
          <cell r="B219" t="str">
            <v>NORTHAMPTON</v>
          </cell>
          <cell r="C219">
            <v>1</v>
          </cell>
          <cell r="F219">
            <v>5.7113486249939989</v>
          </cell>
          <cell r="G219">
            <v>9</v>
          </cell>
          <cell r="H219">
            <v>119.13088271547406</v>
          </cell>
          <cell r="I219">
            <v>9766.5242531194308</v>
          </cell>
          <cell r="J219">
            <v>1868</v>
          </cell>
          <cell r="K219">
            <v>893</v>
          </cell>
          <cell r="L219">
            <v>33288746.588068195</v>
          </cell>
        </row>
        <row r="220">
          <cell r="A220">
            <v>211</v>
          </cell>
          <cell r="B220" t="str">
            <v>NORTH ANDOVER</v>
          </cell>
          <cell r="C220">
            <v>1</v>
          </cell>
          <cell r="F220">
            <v>0.14488211133672058</v>
          </cell>
          <cell r="G220">
            <v>9</v>
          </cell>
          <cell r="H220">
            <v>114.58318079097469</v>
          </cell>
          <cell r="I220">
            <v>9235.4063324087892</v>
          </cell>
          <cell r="J220">
            <v>1347</v>
          </cell>
          <cell r="K220">
            <v>893</v>
          </cell>
          <cell r="L220">
            <v>50721559.660706513</v>
          </cell>
        </row>
        <row r="221">
          <cell r="A221">
            <v>212</v>
          </cell>
          <cell r="B221" t="str">
            <v>NORTH ATTLEBOROUGH</v>
          </cell>
          <cell r="C221">
            <v>1</v>
          </cell>
          <cell r="F221">
            <v>1.7828705054280061</v>
          </cell>
          <cell r="G221">
            <v>9</v>
          </cell>
          <cell r="H221">
            <v>104.99889457296763</v>
          </cell>
          <cell r="I221">
            <v>9183.3047252507622</v>
          </cell>
          <cell r="J221">
            <v>459</v>
          </cell>
          <cell r="K221">
            <v>893</v>
          </cell>
          <cell r="L221">
            <v>46357331.182895347</v>
          </cell>
        </row>
        <row r="222">
          <cell r="A222">
            <v>213</v>
          </cell>
          <cell r="B222" t="str">
            <v>NORTHBOROUGH</v>
          </cell>
          <cell r="C222">
            <v>1</v>
          </cell>
          <cell r="F222">
            <v>0.45174816619225672</v>
          </cell>
          <cell r="G222">
            <v>9</v>
          </cell>
          <cell r="H222">
            <v>147.70516358587196</v>
          </cell>
          <cell r="I222">
            <v>8704.896970207983</v>
          </cell>
          <cell r="J222">
            <v>4153</v>
          </cell>
          <cell r="K222">
            <v>893</v>
          </cell>
          <cell r="L222">
            <v>24649861.923628248</v>
          </cell>
        </row>
        <row r="223">
          <cell r="A223">
            <v>214</v>
          </cell>
          <cell r="B223" t="str">
            <v>NORTHBRIDGE</v>
          </cell>
          <cell r="C223">
            <v>1</v>
          </cell>
          <cell r="F223">
            <v>0.16415079941155158</v>
          </cell>
          <cell r="G223">
            <v>9</v>
          </cell>
          <cell r="H223">
            <v>107.92272759977122</v>
          </cell>
          <cell r="I223">
            <v>9693.8222603273589</v>
          </cell>
          <cell r="J223">
            <v>768</v>
          </cell>
          <cell r="K223">
            <v>893</v>
          </cell>
          <cell r="L223">
            <v>26954385.065857459</v>
          </cell>
        </row>
        <row r="224">
          <cell r="A224">
            <v>215</v>
          </cell>
          <cell r="B224" t="str">
            <v>NORTH BROOKFIELD</v>
          </cell>
          <cell r="C224">
            <v>1</v>
          </cell>
          <cell r="G224">
            <v>9</v>
          </cell>
          <cell r="H224">
            <v>117.30045763300016</v>
          </cell>
          <cell r="I224">
            <v>9606.5846165884213</v>
          </cell>
          <cell r="J224">
            <v>1662</v>
          </cell>
          <cell r="K224">
            <v>893</v>
          </cell>
          <cell r="L224">
            <v>7513374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  <cell r="G225">
            <v>0</v>
          </cell>
          <cell r="H225">
            <v>0</v>
          </cell>
          <cell r="J225">
            <v>0</v>
          </cell>
          <cell r="K225">
            <v>893</v>
          </cell>
          <cell r="L225">
            <v>7455</v>
          </cell>
        </row>
        <row r="226">
          <cell r="A226">
            <v>217</v>
          </cell>
          <cell r="B226" t="str">
            <v>NORTH READING</v>
          </cell>
          <cell r="C226">
            <v>1</v>
          </cell>
          <cell r="G226">
            <v>9</v>
          </cell>
          <cell r="H226">
            <v>128.16427740229827</v>
          </cell>
          <cell r="I226">
            <v>9315.0651119724953</v>
          </cell>
          <cell r="J226">
            <v>2624</v>
          </cell>
          <cell r="K226">
            <v>893</v>
          </cell>
          <cell r="L226">
            <v>31171772</v>
          </cell>
        </row>
        <row r="227">
          <cell r="A227">
            <v>218</v>
          </cell>
          <cell r="B227" t="str">
            <v>NORTON</v>
          </cell>
          <cell r="C227">
            <v>1</v>
          </cell>
          <cell r="F227">
            <v>6.3520892425633884</v>
          </cell>
          <cell r="G227">
            <v>9</v>
          </cell>
          <cell r="H227">
            <v>118.78980835377004</v>
          </cell>
          <cell r="I227">
            <v>9251.331888268156</v>
          </cell>
          <cell r="J227">
            <v>1738</v>
          </cell>
          <cell r="K227">
            <v>893</v>
          </cell>
          <cell r="L227">
            <v>31101443.624812301</v>
          </cell>
        </row>
        <row r="228">
          <cell r="A228">
            <v>219</v>
          </cell>
          <cell r="B228" t="str">
            <v>NORWELL</v>
          </cell>
          <cell r="C228">
            <v>1</v>
          </cell>
          <cell r="F228">
            <v>0.20175326084595485</v>
          </cell>
          <cell r="G228">
            <v>9</v>
          </cell>
          <cell r="H228">
            <v>133.386509236145</v>
          </cell>
          <cell r="I228">
            <v>9183.6056516561075</v>
          </cell>
          <cell r="J228">
            <v>3066</v>
          </cell>
          <cell r="K228">
            <v>893</v>
          </cell>
          <cell r="L228">
            <v>28621073.663299296</v>
          </cell>
        </row>
        <row r="229">
          <cell r="A229">
            <v>220</v>
          </cell>
          <cell r="B229" t="str">
            <v>NORWOOD</v>
          </cell>
          <cell r="C229">
            <v>1</v>
          </cell>
          <cell r="F229">
            <v>0.41212923909385984</v>
          </cell>
          <cell r="G229">
            <v>9</v>
          </cell>
          <cell r="H229">
            <v>122.56166397477904</v>
          </cell>
          <cell r="I229">
            <v>10156.978853749641</v>
          </cell>
          <cell r="J229">
            <v>2292</v>
          </cell>
          <cell r="K229">
            <v>893</v>
          </cell>
          <cell r="L229">
            <v>45293241.114389442</v>
          </cell>
        </row>
        <row r="230">
          <cell r="A230">
            <v>221</v>
          </cell>
          <cell r="B230" t="str">
            <v>OAK BLUFFS</v>
          </cell>
          <cell r="C230">
            <v>1</v>
          </cell>
          <cell r="F230">
            <v>8.1516213857123976</v>
          </cell>
          <cell r="G230">
            <v>9</v>
          </cell>
          <cell r="H230">
            <v>218.81861053047572</v>
          </cell>
          <cell r="I230">
            <v>9387.6038630806852</v>
          </cell>
          <cell r="J230">
            <v>11154</v>
          </cell>
          <cell r="K230">
            <v>893</v>
          </cell>
          <cell r="L230">
            <v>8067037</v>
          </cell>
        </row>
        <row r="231">
          <cell r="A231">
            <v>222</v>
          </cell>
          <cell r="B231" t="str">
            <v>OAKHAM</v>
          </cell>
          <cell r="C231">
            <v>0</v>
          </cell>
          <cell r="G231">
            <v>0</v>
          </cell>
          <cell r="H231">
            <v>0</v>
          </cell>
          <cell r="J231">
            <v>0</v>
          </cell>
          <cell r="K231">
            <v>893</v>
          </cell>
          <cell r="L231">
            <v>0</v>
          </cell>
        </row>
        <row r="232">
          <cell r="A232">
            <v>223</v>
          </cell>
          <cell r="B232" t="str">
            <v>ORANGE</v>
          </cell>
          <cell r="C232">
            <v>1</v>
          </cell>
          <cell r="D232">
            <v>24</v>
          </cell>
          <cell r="E232">
            <v>20</v>
          </cell>
          <cell r="F232">
            <v>0.12829580036113483</v>
          </cell>
          <cell r="G232">
            <v>16</v>
          </cell>
          <cell r="H232">
            <v>117.47572544241898</v>
          </cell>
          <cell r="I232">
            <v>10025.182318840582</v>
          </cell>
          <cell r="J232">
            <v>1752</v>
          </cell>
          <cell r="K232">
            <v>893</v>
          </cell>
          <cell r="L232">
            <v>7433565.0533560775</v>
          </cell>
        </row>
        <row r="233">
          <cell r="A233">
            <v>224</v>
          </cell>
          <cell r="B233" t="str">
            <v>ORLEANS</v>
          </cell>
          <cell r="C233">
            <v>1</v>
          </cell>
          <cell r="G233">
            <v>9</v>
          </cell>
          <cell r="H233">
            <v>246.82074801236965</v>
          </cell>
          <cell r="I233">
            <v>9005.7404716981127</v>
          </cell>
          <cell r="J233">
            <v>13222</v>
          </cell>
          <cell r="K233">
            <v>893</v>
          </cell>
          <cell r="L233">
            <v>4510502</v>
          </cell>
        </row>
        <row r="234">
          <cell r="A234">
            <v>225</v>
          </cell>
          <cell r="B234" t="str">
            <v>OTIS</v>
          </cell>
          <cell r="C234">
            <v>0</v>
          </cell>
          <cell r="G234">
            <v>0</v>
          </cell>
          <cell r="H234">
            <v>0</v>
          </cell>
          <cell r="J234">
            <v>0</v>
          </cell>
          <cell r="K234">
            <v>893</v>
          </cell>
          <cell r="L234">
            <v>0</v>
          </cell>
        </row>
        <row r="235">
          <cell r="A235">
            <v>226</v>
          </cell>
          <cell r="B235" t="str">
            <v>OXFORD</v>
          </cell>
          <cell r="C235">
            <v>1</v>
          </cell>
          <cell r="F235">
            <v>1.2833657073085905</v>
          </cell>
          <cell r="G235">
            <v>9</v>
          </cell>
          <cell r="H235">
            <v>107.4599625970166</v>
          </cell>
          <cell r="I235">
            <v>9638.3278012358387</v>
          </cell>
          <cell r="J235">
            <v>719</v>
          </cell>
          <cell r="K235">
            <v>893</v>
          </cell>
          <cell r="L235">
            <v>21440132</v>
          </cell>
        </row>
        <row r="236">
          <cell r="A236">
            <v>227</v>
          </cell>
          <cell r="B236" t="str">
            <v>PALMER</v>
          </cell>
          <cell r="C236">
            <v>1</v>
          </cell>
          <cell r="F236">
            <v>0.30147575446252439</v>
          </cell>
          <cell r="G236">
            <v>9</v>
          </cell>
          <cell r="H236">
            <v>104.04738972568582</v>
          </cell>
          <cell r="I236">
            <v>10096.744363992169</v>
          </cell>
          <cell r="J236">
            <v>409</v>
          </cell>
          <cell r="K236">
            <v>893</v>
          </cell>
          <cell r="L236">
            <v>18226525</v>
          </cell>
        </row>
        <row r="237">
          <cell r="A237">
            <v>228</v>
          </cell>
          <cell r="B237" t="str">
            <v>PAXTON</v>
          </cell>
          <cell r="C237">
            <v>0</v>
          </cell>
          <cell r="G237">
            <v>0</v>
          </cell>
          <cell r="H237">
            <v>0</v>
          </cell>
          <cell r="J237">
            <v>0</v>
          </cell>
          <cell r="K237">
            <v>893</v>
          </cell>
          <cell r="L237">
            <v>0</v>
          </cell>
        </row>
        <row r="238">
          <cell r="A238">
            <v>229</v>
          </cell>
          <cell r="B238" t="str">
            <v>PEABODY</v>
          </cell>
          <cell r="C238">
            <v>1</v>
          </cell>
          <cell r="F238">
            <v>0.67902961241598991</v>
          </cell>
          <cell r="G238">
            <v>9</v>
          </cell>
          <cell r="H238">
            <v>106.96105894951151</v>
          </cell>
          <cell r="I238">
            <v>10200.773001669448</v>
          </cell>
          <cell r="J238">
            <v>710</v>
          </cell>
          <cell r="K238">
            <v>893</v>
          </cell>
          <cell r="L238">
            <v>69285306.5</v>
          </cell>
        </row>
        <row r="239">
          <cell r="A239">
            <v>230</v>
          </cell>
          <cell r="B239" t="str">
            <v>PELHAM</v>
          </cell>
          <cell r="C239">
            <v>1</v>
          </cell>
          <cell r="G239">
            <v>9</v>
          </cell>
          <cell r="H239">
            <v>212.72590284063972</v>
          </cell>
          <cell r="I239">
            <v>9844.0181428571432</v>
          </cell>
          <cell r="J239">
            <v>11097</v>
          </cell>
          <cell r="K239">
            <v>893</v>
          </cell>
          <cell r="L239">
            <v>1505524.3808167763</v>
          </cell>
        </row>
        <row r="240">
          <cell r="A240">
            <v>231</v>
          </cell>
          <cell r="B240" t="str">
            <v>PEMBROKE</v>
          </cell>
          <cell r="C240">
            <v>1</v>
          </cell>
          <cell r="F240">
            <v>0.62237577697457824</v>
          </cell>
          <cell r="G240">
            <v>9</v>
          </cell>
          <cell r="H240">
            <v>103.39574519586061</v>
          </cell>
          <cell r="I240">
            <v>9403.2329697970472</v>
          </cell>
          <cell r="J240">
            <v>319</v>
          </cell>
          <cell r="K240">
            <v>893</v>
          </cell>
          <cell r="L240">
            <v>32571465.244840253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  <cell r="G241">
            <v>0</v>
          </cell>
          <cell r="H241">
            <v>0</v>
          </cell>
          <cell r="J241">
            <v>0</v>
          </cell>
          <cell r="K241">
            <v>893</v>
          </cell>
          <cell r="L241">
            <v>0</v>
          </cell>
        </row>
        <row r="242">
          <cell r="A242">
            <v>233</v>
          </cell>
          <cell r="B242" t="str">
            <v>PERU</v>
          </cell>
          <cell r="C242">
            <v>0</v>
          </cell>
          <cell r="G242">
            <v>0</v>
          </cell>
          <cell r="H242">
            <v>0</v>
          </cell>
          <cell r="I242">
            <v>13004.900000000001</v>
          </cell>
          <cell r="J242">
            <v>0</v>
          </cell>
          <cell r="K242">
            <v>893</v>
          </cell>
          <cell r="L242">
            <v>251829.41999999998</v>
          </cell>
        </row>
        <row r="243">
          <cell r="A243">
            <v>234</v>
          </cell>
          <cell r="B243" t="str">
            <v>PETERSHAM</v>
          </cell>
          <cell r="C243">
            <v>1</v>
          </cell>
          <cell r="G243">
            <v>9</v>
          </cell>
          <cell r="H243">
            <v>209.66430956194176</v>
          </cell>
          <cell r="I243">
            <v>9931.3429824561408</v>
          </cell>
          <cell r="J243">
            <v>10891</v>
          </cell>
          <cell r="K243">
            <v>893</v>
          </cell>
          <cell r="L243">
            <v>1276657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  <cell r="G244">
            <v>0</v>
          </cell>
          <cell r="H244">
            <v>0</v>
          </cell>
          <cell r="J244">
            <v>0</v>
          </cell>
          <cell r="K244">
            <v>893</v>
          </cell>
          <cell r="L244">
            <v>164199</v>
          </cell>
        </row>
        <row r="245">
          <cell r="A245">
            <v>236</v>
          </cell>
          <cell r="B245" t="str">
            <v>PITTSFIELD</v>
          </cell>
          <cell r="C245">
            <v>1</v>
          </cell>
          <cell r="F245">
            <v>1.6876055976969593</v>
          </cell>
          <cell r="G245">
            <v>9</v>
          </cell>
          <cell r="H245">
            <v>110.29100830709697</v>
          </cell>
          <cell r="I245">
            <v>10764.356736321584</v>
          </cell>
          <cell r="J245">
            <v>1108</v>
          </cell>
          <cell r="K245">
            <v>893</v>
          </cell>
          <cell r="L245">
            <v>76722768.633409619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  <cell r="G246">
            <v>0</v>
          </cell>
          <cell r="H246">
            <v>0</v>
          </cell>
          <cell r="I246">
            <v>13004.899999999996</v>
          </cell>
          <cell r="J246">
            <v>0</v>
          </cell>
          <cell r="K246">
            <v>893</v>
          </cell>
          <cell r="L246">
            <v>205995</v>
          </cell>
        </row>
        <row r="247">
          <cell r="A247">
            <v>238</v>
          </cell>
          <cell r="B247" t="str">
            <v>PLAINVILLE</v>
          </cell>
          <cell r="C247">
            <v>1</v>
          </cell>
          <cell r="F247">
            <v>0.69607954861194643</v>
          </cell>
          <cell r="G247">
            <v>9</v>
          </cell>
          <cell r="H247">
            <v>128.06222056959371</v>
          </cell>
          <cell r="I247">
            <v>8890.8288918918897</v>
          </cell>
          <cell r="J247">
            <v>2495</v>
          </cell>
          <cell r="K247">
            <v>893</v>
          </cell>
          <cell r="L247">
            <v>9089523.4212103579</v>
          </cell>
        </row>
        <row r="248">
          <cell r="A248">
            <v>239</v>
          </cell>
          <cell r="B248" t="str">
            <v>PLYMOUTH</v>
          </cell>
          <cell r="C248">
            <v>1</v>
          </cell>
          <cell r="F248">
            <v>4.6760484328945688</v>
          </cell>
          <cell r="G248">
            <v>9</v>
          </cell>
          <cell r="H248">
            <v>118.95416523093523</v>
          </cell>
          <cell r="I248">
            <v>10290.334379776024</v>
          </cell>
          <cell r="J248">
            <v>1950</v>
          </cell>
          <cell r="K248">
            <v>893</v>
          </cell>
          <cell r="L248">
            <v>103044661.1612711</v>
          </cell>
        </row>
        <row r="249">
          <cell r="A249">
            <v>240</v>
          </cell>
          <cell r="B249" t="str">
            <v>PLYMPTON</v>
          </cell>
          <cell r="C249">
            <v>1</v>
          </cell>
          <cell r="F249">
            <v>0.3794205699174984</v>
          </cell>
          <cell r="G249">
            <v>9</v>
          </cell>
          <cell r="H249">
            <v>137.76566439621539</v>
          </cell>
          <cell r="I249">
            <v>8812.3414859437744</v>
          </cell>
          <cell r="J249">
            <v>3328</v>
          </cell>
          <cell r="K249">
            <v>893</v>
          </cell>
          <cell r="L249">
            <v>3755263.5148971677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  <cell r="G250">
            <v>0</v>
          </cell>
          <cell r="H250">
            <v>0</v>
          </cell>
          <cell r="J250">
            <v>0</v>
          </cell>
          <cell r="K250">
            <v>893</v>
          </cell>
          <cell r="L250">
            <v>0</v>
          </cell>
        </row>
        <row r="251">
          <cell r="A251">
            <v>242</v>
          </cell>
          <cell r="B251" t="str">
            <v>PROVINCETOWN</v>
          </cell>
          <cell r="C251">
            <v>1</v>
          </cell>
          <cell r="E251">
            <v>27</v>
          </cell>
          <cell r="F251">
            <v>5.2712244219080677</v>
          </cell>
          <cell r="G251">
            <v>16</v>
          </cell>
          <cell r="H251">
            <v>354.10407666120477</v>
          </cell>
          <cell r="I251">
            <v>9620.7315646258485</v>
          </cell>
          <cell r="J251">
            <v>24447</v>
          </cell>
          <cell r="K251">
            <v>893</v>
          </cell>
          <cell r="L251">
            <v>4611665.532638046</v>
          </cell>
        </row>
        <row r="252">
          <cell r="A252">
            <v>243</v>
          </cell>
          <cell r="B252" t="str">
            <v>QUINCY</v>
          </cell>
          <cell r="C252">
            <v>1</v>
          </cell>
          <cell r="F252">
            <v>0.24946453529004109</v>
          </cell>
          <cell r="G252">
            <v>9</v>
          </cell>
          <cell r="H252">
            <v>119.11486423340143</v>
          </cell>
          <cell r="I252">
            <v>11574.902501793504</v>
          </cell>
          <cell r="J252">
            <v>2213</v>
          </cell>
          <cell r="K252">
            <v>893</v>
          </cell>
          <cell r="L252">
            <v>132290651.94639374</v>
          </cell>
        </row>
        <row r="253">
          <cell r="A253">
            <v>244</v>
          </cell>
          <cell r="B253" t="str">
            <v>RANDOLPH</v>
          </cell>
          <cell r="C253">
            <v>1</v>
          </cell>
          <cell r="D253">
            <v>15</v>
          </cell>
          <cell r="E253">
            <v>15</v>
          </cell>
          <cell r="F253">
            <v>5.5869581734608413</v>
          </cell>
          <cell r="G253">
            <v>16</v>
          </cell>
          <cell r="H253">
            <v>131.29012796479407</v>
          </cell>
          <cell r="I253">
            <v>10787.711967812778</v>
          </cell>
          <cell r="J253">
            <v>3375</v>
          </cell>
          <cell r="K253">
            <v>893</v>
          </cell>
          <cell r="L253">
            <v>49097444.910000846</v>
          </cell>
        </row>
        <row r="254">
          <cell r="A254">
            <v>245</v>
          </cell>
          <cell r="B254" t="str">
            <v>RAYNHAM</v>
          </cell>
          <cell r="C254">
            <v>0</v>
          </cell>
          <cell r="G254">
            <v>0</v>
          </cell>
          <cell r="H254">
            <v>0</v>
          </cell>
          <cell r="I254">
            <v>13004.9</v>
          </cell>
          <cell r="J254">
            <v>0</v>
          </cell>
          <cell r="K254">
            <v>893</v>
          </cell>
          <cell r="L254">
            <v>9443</v>
          </cell>
        </row>
        <row r="255">
          <cell r="A255">
            <v>246</v>
          </cell>
          <cell r="B255" t="str">
            <v>READING</v>
          </cell>
          <cell r="C255">
            <v>1</v>
          </cell>
          <cell r="F255">
            <v>0.10731533034954747</v>
          </cell>
          <cell r="G255">
            <v>9</v>
          </cell>
          <cell r="H255">
            <v>119.89270607226419</v>
          </cell>
          <cell r="I255">
            <v>9127.0472441321144</v>
          </cell>
          <cell r="J255">
            <v>1816</v>
          </cell>
          <cell r="K255">
            <v>893</v>
          </cell>
          <cell r="L255">
            <v>48694699.900652327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  <cell r="G256">
            <v>0</v>
          </cell>
          <cell r="H256">
            <v>0</v>
          </cell>
          <cell r="I256">
            <v>13004.9</v>
          </cell>
          <cell r="J256">
            <v>0</v>
          </cell>
          <cell r="K256">
            <v>893</v>
          </cell>
          <cell r="L256">
            <v>147892</v>
          </cell>
        </row>
        <row r="257">
          <cell r="A257">
            <v>248</v>
          </cell>
          <cell r="B257" t="str">
            <v>REVERE</v>
          </cell>
          <cell r="C257">
            <v>1</v>
          </cell>
          <cell r="F257">
            <v>1.8358975760434555</v>
          </cell>
          <cell r="G257">
            <v>9</v>
          </cell>
          <cell r="H257">
            <v>106.73917932015627</v>
          </cell>
          <cell r="I257">
            <v>11549.978492472917</v>
          </cell>
          <cell r="J257">
            <v>778</v>
          </cell>
          <cell r="K257">
            <v>893</v>
          </cell>
          <cell r="L257">
            <v>86413031.338050008</v>
          </cell>
        </row>
        <row r="258">
          <cell r="A258">
            <v>249</v>
          </cell>
          <cell r="B258" t="str">
            <v>RICHMOND</v>
          </cell>
          <cell r="C258">
            <v>1</v>
          </cell>
          <cell r="G258">
            <v>9</v>
          </cell>
          <cell r="H258">
            <v>212.9552620164863</v>
          </cell>
          <cell r="I258">
            <v>9462.7384931506858</v>
          </cell>
          <cell r="J258">
            <v>10689</v>
          </cell>
          <cell r="K258">
            <v>893</v>
          </cell>
          <cell r="L258">
            <v>3253768.8420390994</v>
          </cell>
        </row>
        <row r="259">
          <cell r="A259">
            <v>250</v>
          </cell>
          <cell r="B259" t="str">
            <v>ROCHESTER</v>
          </cell>
          <cell r="C259">
            <v>1</v>
          </cell>
          <cell r="G259">
            <v>9</v>
          </cell>
          <cell r="H259">
            <v>134.95633661083926</v>
          </cell>
          <cell r="I259">
            <v>8750.8907407407423</v>
          </cell>
          <cell r="J259">
            <v>3059</v>
          </cell>
          <cell r="K259">
            <v>893</v>
          </cell>
          <cell r="L259">
            <v>5966443</v>
          </cell>
        </row>
        <row r="260">
          <cell r="A260">
            <v>251</v>
          </cell>
          <cell r="B260" t="str">
            <v>ROCKLAND</v>
          </cell>
          <cell r="C260">
            <v>1</v>
          </cell>
          <cell r="F260">
            <v>3.1325173898754222</v>
          </cell>
          <cell r="G260">
            <v>9</v>
          </cell>
          <cell r="H260">
            <v>114.54688153560448</v>
          </cell>
          <cell r="I260">
            <v>10466.286346347093</v>
          </cell>
          <cell r="J260">
            <v>1523</v>
          </cell>
          <cell r="K260">
            <v>893</v>
          </cell>
          <cell r="L260">
            <v>27546438.626317136</v>
          </cell>
        </row>
        <row r="261">
          <cell r="A261">
            <v>252</v>
          </cell>
          <cell r="B261" t="str">
            <v>ROCKPORT</v>
          </cell>
          <cell r="C261">
            <v>1</v>
          </cell>
          <cell r="F261">
            <v>0.22394485272843051</v>
          </cell>
          <cell r="G261">
            <v>9</v>
          </cell>
          <cell r="H261">
            <v>172.14910236604013</v>
          </cell>
          <cell r="I261">
            <v>9465.5044694658372</v>
          </cell>
          <cell r="J261">
            <v>6829</v>
          </cell>
          <cell r="K261">
            <v>893</v>
          </cell>
          <cell r="L261">
            <v>13773339.848791154</v>
          </cell>
        </row>
        <row r="262">
          <cell r="A262">
            <v>253</v>
          </cell>
          <cell r="B262" t="str">
            <v>ROWE</v>
          </cell>
          <cell r="C262">
            <v>1</v>
          </cell>
          <cell r="G262">
            <v>9</v>
          </cell>
          <cell r="H262">
            <v>256.74611982147229</v>
          </cell>
          <cell r="I262">
            <v>9815.769841269841</v>
          </cell>
          <cell r="J262">
            <v>15386</v>
          </cell>
          <cell r="K262">
            <v>893</v>
          </cell>
          <cell r="L262">
            <v>1648170</v>
          </cell>
        </row>
        <row r="263">
          <cell r="A263">
            <v>254</v>
          </cell>
          <cell r="B263" t="str">
            <v>ROWLEY</v>
          </cell>
          <cell r="C263">
            <v>0</v>
          </cell>
          <cell r="G263">
            <v>0</v>
          </cell>
          <cell r="H263">
            <v>0</v>
          </cell>
          <cell r="I263">
            <v>13293.619639999999</v>
          </cell>
          <cell r="J263">
            <v>0</v>
          </cell>
          <cell r="K263">
            <v>893</v>
          </cell>
          <cell r="L263">
            <v>0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  <cell r="G264">
            <v>0</v>
          </cell>
          <cell r="H264">
            <v>0</v>
          </cell>
          <cell r="J264">
            <v>0</v>
          </cell>
          <cell r="K264">
            <v>893</v>
          </cell>
          <cell r="L264">
            <v>0</v>
          </cell>
        </row>
        <row r="265">
          <cell r="A265">
            <v>256</v>
          </cell>
          <cell r="B265" t="str">
            <v>RUSSELL</v>
          </cell>
          <cell r="C265">
            <v>0</v>
          </cell>
          <cell r="G265">
            <v>0</v>
          </cell>
          <cell r="H265">
            <v>0</v>
          </cell>
          <cell r="I265">
            <v>14668.769999999999</v>
          </cell>
          <cell r="J265">
            <v>0</v>
          </cell>
          <cell r="K265">
            <v>893</v>
          </cell>
          <cell r="L265">
            <v>515285</v>
          </cell>
        </row>
        <row r="266">
          <cell r="A266">
            <v>257</v>
          </cell>
          <cell r="B266" t="str">
            <v>RUTLAND</v>
          </cell>
          <cell r="C266">
            <v>0</v>
          </cell>
          <cell r="G266">
            <v>0</v>
          </cell>
          <cell r="H266">
            <v>0</v>
          </cell>
          <cell r="J266">
            <v>0</v>
          </cell>
          <cell r="K266">
            <v>893</v>
          </cell>
          <cell r="L266">
            <v>67793</v>
          </cell>
        </row>
        <row r="267">
          <cell r="A267">
            <v>258</v>
          </cell>
          <cell r="B267" t="str">
            <v>SALEM</v>
          </cell>
          <cell r="C267">
            <v>1</v>
          </cell>
          <cell r="D267">
            <v>16</v>
          </cell>
          <cell r="E267">
            <v>16</v>
          </cell>
          <cell r="F267">
            <v>5.113998011301284</v>
          </cell>
          <cell r="G267">
            <v>16</v>
          </cell>
          <cell r="H267">
            <v>124.8884356061865</v>
          </cell>
          <cell r="I267">
            <v>10884.356109949833</v>
          </cell>
          <cell r="J267">
            <v>2709</v>
          </cell>
          <cell r="K267">
            <v>893</v>
          </cell>
          <cell r="L267">
            <v>66312006.191135414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  <cell r="G268">
            <v>0</v>
          </cell>
          <cell r="H268">
            <v>0</v>
          </cell>
          <cell r="I268">
            <v>13004.9</v>
          </cell>
          <cell r="J268">
            <v>0</v>
          </cell>
          <cell r="K268">
            <v>893</v>
          </cell>
          <cell r="L268">
            <v>0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  <cell r="G269">
            <v>0</v>
          </cell>
          <cell r="H269">
            <v>0</v>
          </cell>
          <cell r="J269">
            <v>0</v>
          </cell>
          <cell r="K269">
            <v>893</v>
          </cell>
          <cell r="L269">
            <v>7093</v>
          </cell>
        </row>
        <row r="270">
          <cell r="A270">
            <v>261</v>
          </cell>
          <cell r="B270" t="str">
            <v>SANDWICH</v>
          </cell>
          <cell r="C270">
            <v>1</v>
          </cell>
          <cell r="F270">
            <v>4.7054629949570925</v>
          </cell>
          <cell r="G270">
            <v>9</v>
          </cell>
          <cell r="H270">
            <v>134.08961796340699</v>
          </cell>
          <cell r="I270">
            <v>9150.9874717103103</v>
          </cell>
          <cell r="J270">
            <v>3120</v>
          </cell>
          <cell r="K270">
            <v>893</v>
          </cell>
          <cell r="L270">
            <v>40657970.788808055</v>
          </cell>
        </row>
        <row r="271">
          <cell r="A271">
            <v>262</v>
          </cell>
          <cell r="B271" t="str">
            <v>SAUGUS</v>
          </cell>
          <cell r="C271">
            <v>1</v>
          </cell>
          <cell r="F271">
            <v>3.7288809612825853</v>
          </cell>
          <cell r="G271">
            <v>9</v>
          </cell>
          <cell r="H271">
            <v>129.9789538606957</v>
          </cell>
          <cell r="I271">
            <v>9878.4486448820262</v>
          </cell>
          <cell r="J271">
            <v>2961</v>
          </cell>
          <cell r="K271">
            <v>893</v>
          </cell>
          <cell r="L271">
            <v>36533655.472909622</v>
          </cell>
        </row>
        <row r="272">
          <cell r="A272">
            <v>263</v>
          </cell>
          <cell r="B272" t="str">
            <v>SAVOY</v>
          </cell>
          <cell r="C272">
            <v>1</v>
          </cell>
          <cell r="F272">
            <v>4.3781671690689015</v>
          </cell>
          <cell r="G272">
            <v>9</v>
          </cell>
          <cell r="H272">
            <v>145.30230833124847</v>
          </cell>
          <cell r="I272">
            <v>9235.3973846153858</v>
          </cell>
          <cell r="J272">
            <v>4184</v>
          </cell>
          <cell r="K272">
            <v>893</v>
          </cell>
          <cell r="L272">
            <v>1015433.6950637967</v>
          </cell>
        </row>
        <row r="273">
          <cell r="A273">
            <v>264</v>
          </cell>
          <cell r="B273" t="str">
            <v>SCITUATE</v>
          </cell>
          <cell r="C273">
            <v>1</v>
          </cell>
          <cell r="F273">
            <v>0.38496175910301167</v>
          </cell>
          <cell r="G273">
            <v>9</v>
          </cell>
          <cell r="H273">
            <v>122.88991951194834</v>
          </cell>
          <cell r="I273">
            <v>9154.3998520593086</v>
          </cell>
          <cell r="J273">
            <v>2095</v>
          </cell>
          <cell r="K273">
            <v>893</v>
          </cell>
          <cell r="L273">
            <v>36969488.815772243</v>
          </cell>
        </row>
        <row r="274">
          <cell r="A274">
            <v>265</v>
          </cell>
          <cell r="B274" t="str">
            <v>SEEKONK</v>
          </cell>
          <cell r="C274">
            <v>1</v>
          </cell>
          <cell r="G274">
            <v>9</v>
          </cell>
          <cell r="H274">
            <v>129.29127440044144</v>
          </cell>
          <cell r="I274">
            <v>9375.5836001989064</v>
          </cell>
          <cell r="J274">
            <v>2746</v>
          </cell>
          <cell r="K274">
            <v>893</v>
          </cell>
          <cell r="L274">
            <v>25644693</v>
          </cell>
        </row>
        <row r="275">
          <cell r="A275">
            <v>266</v>
          </cell>
          <cell r="B275" t="str">
            <v>SHARON</v>
          </cell>
          <cell r="C275">
            <v>1</v>
          </cell>
          <cell r="F275">
            <v>0.24944570341720157</v>
          </cell>
          <cell r="G275">
            <v>9</v>
          </cell>
          <cell r="H275">
            <v>137.34459118955036</v>
          </cell>
          <cell r="I275">
            <v>9297.1449491422663</v>
          </cell>
          <cell r="J275">
            <v>3472</v>
          </cell>
          <cell r="K275">
            <v>893</v>
          </cell>
          <cell r="L275">
            <v>45134665.711639218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  <cell r="G276">
            <v>0</v>
          </cell>
          <cell r="H276">
            <v>0</v>
          </cell>
          <cell r="I276">
            <v>13004.899999999996</v>
          </cell>
          <cell r="J276">
            <v>0</v>
          </cell>
          <cell r="K276">
            <v>893</v>
          </cell>
          <cell r="L276">
            <v>135545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  <cell r="G277">
            <v>0</v>
          </cell>
          <cell r="H277">
            <v>0</v>
          </cell>
          <cell r="I277">
            <v>13004.9</v>
          </cell>
          <cell r="J277">
            <v>0</v>
          </cell>
          <cell r="K277">
            <v>893</v>
          </cell>
          <cell r="L277">
            <v>32334</v>
          </cell>
        </row>
        <row r="278">
          <cell r="A278">
            <v>269</v>
          </cell>
          <cell r="B278" t="str">
            <v>SHERBORN</v>
          </cell>
          <cell r="C278">
            <v>1</v>
          </cell>
          <cell r="G278">
            <v>9</v>
          </cell>
          <cell r="H278">
            <v>192.97062050492951</v>
          </cell>
          <cell r="I278">
            <v>8779.5022441952515</v>
          </cell>
          <cell r="J278">
            <v>8162</v>
          </cell>
          <cell r="K278">
            <v>893</v>
          </cell>
          <cell r="L278">
            <v>7550700</v>
          </cell>
        </row>
        <row r="279">
          <cell r="A279">
            <v>270</v>
          </cell>
          <cell r="B279" t="str">
            <v>SHIRLEY</v>
          </cell>
          <cell r="C279">
            <v>0</v>
          </cell>
          <cell r="G279">
            <v>0</v>
          </cell>
          <cell r="H279">
            <v>0</v>
          </cell>
          <cell r="J279">
            <v>0</v>
          </cell>
          <cell r="K279">
            <v>893</v>
          </cell>
          <cell r="L279">
            <v>0</v>
          </cell>
        </row>
        <row r="280">
          <cell r="A280">
            <v>271</v>
          </cell>
          <cell r="B280" t="str">
            <v>SHREWSBURY</v>
          </cell>
          <cell r="C280">
            <v>1</v>
          </cell>
          <cell r="F280">
            <v>1.882706835628623</v>
          </cell>
          <cell r="G280">
            <v>9</v>
          </cell>
          <cell r="H280">
            <v>108.20884999013272</v>
          </cell>
          <cell r="I280">
            <v>9325.8659851926623</v>
          </cell>
          <cell r="J280">
            <v>766</v>
          </cell>
          <cell r="K280">
            <v>893</v>
          </cell>
          <cell r="L280">
            <v>62741451.973103836</v>
          </cell>
        </row>
        <row r="281">
          <cell r="A281">
            <v>272</v>
          </cell>
          <cell r="B281" t="str">
            <v>SHUTESBURY</v>
          </cell>
          <cell r="C281">
            <v>1</v>
          </cell>
          <cell r="G281">
            <v>9</v>
          </cell>
          <cell r="H281">
            <v>186.32737002587348</v>
          </cell>
          <cell r="I281">
            <v>8998.9060283687941</v>
          </cell>
          <cell r="J281">
            <v>7769</v>
          </cell>
          <cell r="K281">
            <v>893</v>
          </cell>
          <cell r="L281">
            <v>2300724</v>
          </cell>
        </row>
        <row r="282">
          <cell r="A282">
            <v>273</v>
          </cell>
          <cell r="B282" t="str">
            <v>SOMERSET</v>
          </cell>
          <cell r="C282">
            <v>1</v>
          </cell>
          <cell r="F282">
            <v>0.23008135691157625</v>
          </cell>
          <cell r="G282">
            <v>9</v>
          </cell>
          <cell r="H282">
            <v>136.19856567270278</v>
          </cell>
          <cell r="I282">
            <v>8887.7739878318589</v>
          </cell>
          <cell r="J282">
            <v>3217</v>
          </cell>
          <cell r="K282">
            <v>893</v>
          </cell>
          <cell r="L282">
            <v>21890928.191934109</v>
          </cell>
        </row>
        <row r="283">
          <cell r="A283">
            <v>274</v>
          </cell>
          <cell r="B283" t="str">
            <v>SOMERVILLE</v>
          </cell>
          <cell r="C283">
            <v>1</v>
          </cell>
          <cell r="D283">
            <v>14</v>
          </cell>
          <cell r="E283">
            <v>19</v>
          </cell>
          <cell r="F283">
            <v>7.5761772948336237</v>
          </cell>
          <cell r="G283">
            <v>16</v>
          </cell>
          <cell r="H283">
            <v>126.98059859810604</v>
          </cell>
          <cell r="I283">
            <v>11730.007390398054</v>
          </cell>
          <cell r="J283">
            <v>3165</v>
          </cell>
          <cell r="K283">
            <v>893</v>
          </cell>
          <cell r="L283">
            <v>78851619.599999994</v>
          </cell>
        </row>
        <row r="284">
          <cell r="A284">
            <v>275</v>
          </cell>
          <cell r="B284" t="str">
            <v>SOUTHAMPTON</v>
          </cell>
          <cell r="C284">
            <v>1</v>
          </cell>
          <cell r="F284">
            <v>0.20907364281328475</v>
          </cell>
          <cell r="G284">
            <v>9</v>
          </cell>
          <cell r="H284">
            <v>121.64026401031145</v>
          </cell>
          <cell r="I284">
            <v>9270.2410685483883</v>
          </cell>
          <cell r="J284">
            <v>2006</v>
          </cell>
          <cell r="K284">
            <v>893</v>
          </cell>
          <cell r="L284">
            <v>5509502.4866158878</v>
          </cell>
        </row>
        <row r="285">
          <cell r="A285">
            <v>276</v>
          </cell>
          <cell r="B285" t="str">
            <v>SOUTHBOROUGH</v>
          </cell>
          <cell r="C285">
            <v>1</v>
          </cell>
          <cell r="F285">
            <v>0.6141928713449587</v>
          </cell>
          <cell r="G285">
            <v>9</v>
          </cell>
          <cell r="H285">
            <v>163.1933697188081</v>
          </cell>
          <cell r="I285">
            <v>8920.1543394255477</v>
          </cell>
          <cell r="J285">
            <v>5637</v>
          </cell>
          <cell r="K285">
            <v>893</v>
          </cell>
          <cell r="L285">
            <v>21080570.423929118</v>
          </cell>
        </row>
        <row r="286">
          <cell r="A286">
            <v>277</v>
          </cell>
          <cell r="B286" t="str">
            <v>SOUTHBRIDGE</v>
          </cell>
          <cell r="C286">
            <v>1</v>
          </cell>
          <cell r="D286">
            <v>4</v>
          </cell>
          <cell r="E286">
            <v>2</v>
          </cell>
          <cell r="F286">
            <v>4.7318456434440638E-2</v>
          </cell>
          <cell r="G286">
            <v>16</v>
          </cell>
          <cell r="H286">
            <v>102.93245927946506</v>
          </cell>
          <cell r="I286">
            <v>11064.099272203948</v>
          </cell>
          <cell r="J286">
            <v>324</v>
          </cell>
          <cell r="K286">
            <v>893</v>
          </cell>
          <cell r="L286">
            <v>28087928.854187135</v>
          </cell>
        </row>
        <row r="287">
          <cell r="A287">
            <v>278</v>
          </cell>
          <cell r="B287" t="str">
            <v>SOUTH HADLEY</v>
          </cell>
          <cell r="C287">
            <v>1</v>
          </cell>
          <cell r="F287">
            <v>3.4447764477474023</v>
          </cell>
          <cell r="G287">
            <v>9</v>
          </cell>
          <cell r="H287">
            <v>123.73182625019392</v>
          </cell>
          <cell r="I287">
            <v>9860.6660186142726</v>
          </cell>
          <cell r="J287">
            <v>2340</v>
          </cell>
          <cell r="K287">
            <v>893</v>
          </cell>
          <cell r="L287">
            <v>24392399.463825826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  <cell r="G288">
            <v>0</v>
          </cell>
          <cell r="H288">
            <v>0</v>
          </cell>
          <cell r="J288">
            <v>0</v>
          </cell>
          <cell r="K288">
            <v>893</v>
          </cell>
          <cell r="L288">
            <v>0</v>
          </cell>
        </row>
        <row r="289">
          <cell r="A289">
            <v>280</v>
          </cell>
          <cell r="B289" t="str">
            <v>SPENCER</v>
          </cell>
          <cell r="C289">
            <v>0</v>
          </cell>
          <cell r="G289">
            <v>0</v>
          </cell>
          <cell r="H289">
            <v>0</v>
          </cell>
          <cell r="I289">
            <v>13004.9</v>
          </cell>
          <cell r="J289">
            <v>0</v>
          </cell>
          <cell r="K289">
            <v>893</v>
          </cell>
          <cell r="L289">
            <v>702597</v>
          </cell>
        </row>
        <row r="290">
          <cell r="A290">
            <v>281</v>
          </cell>
          <cell r="B290" t="str">
            <v>SPRINGFIELD</v>
          </cell>
          <cell r="C290">
            <v>1</v>
          </cell>
          <cell r="D290">
            <v>2</v>
          </cell>
          <cell r="E290">
            <v>3</v>
          </cell>
          <cell r="F290">
            <v>7.4896661488718372</v>
          </cell>
          <cell r="G290">
            <v>16</v>
          </cell>
          <cell r="H290">
            <v>100</v>
          </cell>
          <cell r="I290">
            <v>11742.424874978264</v>
          </cell>
          <cell r="J290">
            <v>0</v>
          </cell>
          <cell r="K290">
            <v>893</v>
          </cell>
          <cell r="L290">
            <v>337681482.42094713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  <cell r="G291">
            <v>0</v>
          </cell>
          <cell r="H291">
            <v>0</v>
          </cell>
          <cell r="J291">
            <v>0</v>
          </cell>
          <cell r="K291">
            <v>893</v>
          </cell>
          <cell r="L291">
            <v>0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  <cell r="G292">
            <v>0</v>
          </cell>
          <cell r="H292">
            <v>0</v>
          </cell>
          <cell r="J292">
            <v>0</v>
          </cell>
          <cell r="K292">
            <v>893</v>
          </cell>
          <cell r="L292">
            <v>0</v>
          </cell>
        </row>
        <row r="293">
          <cell r="A293">
            <v>284</v>
          </cell>
          <cell r="B293" t="str">
            <v>STONEHAM</v>
          </cell>
          <cell r="C293">
            <v>1</v>
          </cell>
          <cell r="F293">
            <v>2.5304545397497731</v>
          </cell>
          <cell r="G293">
            <v>9</v>
          </cell>
          <cell r="H293">
            <v>129.08058170821829</v>
          </cell>
          <cell r="I293">
            <v>9729.0450868576318</v>
          </cell>
          <cell r="J293">
            <v>2829</v>
          </cell>
          <cell r="K293">
            <v>893</v>
          </cell>
          <cell r="L293">
            <v>30182056.335529286</v>
          </cell>
        </row>
        <row r="294">
          <cell r="A294">
            <v>285</v>
          </cell>
          <cell r="B294" t="str">
            <v>STOUGHTON</v>
          </cell>
          <cell r="C294">
            <v>1</v>
          </cell>
          <cell r="F294">
            <v>1.241066380613129</v>
          </cell>
          <cell r="G294">
            <v>9</v>
          </cell>
          <cell r="H294">
            <v>116.50024535993575</v>
          </cell>
          <cell r="I294">
            <v>10143.828626417748</v>
          </cell>
          <cell r="J294">
            <v>1674</v>
          </cell>
          <cell r="K294">
            <v>893</v>
          </cell>
          <cell r="L294">
            <v>45295500.134095803</v>
          </cell>
        </row>
        <row r="295">
          <cell r="A295">
            <v>286</v>
          </cell>
          <cell r="B295" t="str">
            <v>STOW</v>
          </cell>
          <cell r="C295">
            <v>0</v>
          </cell>
          <cell r="G295">
            <v>0</v>
          </cell>
          <cell r="H295">
            <v>0</v>
          </cell>
          <cell r="J295">
            <v>0</v>
          </cell>
          <cell r="K295">
            <v>893</v>
          </cell>
          <cell r="L295">
            <v>0</v>
          </cell>
        </row>
        <row r="296">
          <cell r="A296">
            <v>287</v>
          </cell>
          <cell r="B296" t="str">
            <v>STURBRIDGE</v>
          </cell>
          <cell r="C296">
            <v>1</v>
          </cell>
          <cell r="G296">
            <v>9</v>
          </cell>
          <cell r="H296">
            <v>125.66307657228066</v>
          </cell>
          <cell r="I296">
            <v>8814.024357848517</v>
          </cell>
          <cell r="J296">
            <v>2262</v>
          </cell>
          <cell r="K296">
            <v>893</v>
          </cell>
          <cell r="L296">
            <v>10223685.857733</v>
          </cell>
        </row>
        <row r="297">
          <cell r="A297">
            <v>288</v>
          </cell>
          <cell r="B297" t="str">
            <v>SUDBURY</v>
          </cell>
          <cell r="C297">
            <v>1</v>
          </cell>
          <cell r="F297">
            <v>6.3355207874507199E-2</v>
          </cell>
          <cell r="G297">
            <v>9</v>
          </cell>
          <cell r="H297">
            <v>142.0129301062052</v>
          </cell>
          <cell r="I297">
            <v>8837.1324944179305</v>
          </cell>
          <cell r="J297">
            <v>3713</v>
          </cell>
          <cell r="K297">
            <v>893</v>
          </cell>
          <cell r="L297">
            <v>37158904.185813352</v>
          </cell>
        </row>
        <row r="298">
          <cell r="A298">
            <v>289</v>
          </cell>
          <cell r="B298" t="str">
            <v>SUNDERLAND</v>
          </cell>
          <cell r="C298">
            <v>1</v>
          </cell>
          <cell r="F298">
            <v>0.53402297153688105</v>
          </cell>
          <cell r="G298">
            <v>9</v>
          </cell>
          <cell r="H298">
            <v>157.37307710119632</v>
          </cell>
          <cell r="I298">
            <v>9594.426763005782</v>
          </cell>
          <cell r="J298">
            <v>5505</v>
          </cell>
          <cell r="K298">
            <v>893</v>
          </cell>
          <cell r="L298">
            <v>2411032.9997095675</v>
          </cell>
        </row>
        <row r="299">
          <cell r="A299">
            <v>290</v>
          </cell>
          <cell r="B299" t="str">
            <v>SUTTON</v>
          </cell>
          <cell r="C299">
            <v>1</v>
          </cell>
          <cell r="G299">
            <v>9</v>
          </cell>
          <cell r="H299">
            <v>113.97624116770142</v>
          </cell>
          <cell r="I299">
            <v>8988.7220119126414</v>
          </cell>
          <cell r="J299">
            <v>1256</v>
          </cell>
          <cell r="K299">
            <v>893</v>
          </cell>
          <cell r="L299">
            <v>15893078</v>
          </cell>
        </row>
        <row r="300">
          <cell r="A300">
            <v>291</v>
          </cell>
          <cell r="B300" t="str">
            <v>SWAMPSCOTT</v>
          </cell>
          <cell r="C300">
            <v>1</v>
          </cell>
          <cell r="F300">
            <v>0.92490938617126683</v>
          </cell>
          <cell r="G300">
            <v>9</v>
          </cell>
          <cell r="H300">
            <v>141.61291076830082</v>
          </cell>
          <cell r="I300">
            <v>9281.5069248716754</v>
          </cell>
          <cell r="J300">
            <v>3862</v>
          </cell>
          <cell r="K300">
            <v>893</v>
          </cell>
          <cell r="L300">
            <v>29383919.79408079</v>
          </cell>
        </row>
        <row r="301">
          <cell r="A301">
            <v>292</v>
          </cell>
          <cell r="B301" t="str">
            <v>SWANSEA</v>
          </cell>
          <cell r="C301">
            <v>1</v>
          </cell>
          <cell r="F301">
            <v>0.32352986666377204</v>
          </cell>
          <cell r="G301">
            <v>9</v>
          </cell>
          <cell r="H301">
            <v>108.94486433319119</v>
          </cell>
          <cell r="I301">
            <v>9579.9153932038844</v>
          </cell>
          <cell r="J301">
            <v>857</v>
          </cell>
          <cell r="K301">
            <v>893</v>
          </cell>
          <cell r="L301">
            <v>21910207.598993335</v>
          </cell>
        </row>
        <row r="302">
          <cell r="A302">
            <v>293</v>
          </cell>
          <cell r="B302" t="str">
            <v>TAUNTON</v>
          </cell>
          <cell r="C302">
            <v>1</v>
          </cell>
          <cell r="F302">
            <v>9.0187669969178957E-2</v>
          </cell>
          <cell r="G302">
            <v>9</v>
          </cell>
          <cell r="H302">
            <v>102.30212286960175</v>
          </cell>
          <cell r="I302">
            <v>10665.676299834417</v>
          </cell>
          <cell r="J302">
            <v>246</v>
          </cell>
          <cell r="K302">
            <v>893</v>
          </cell>
          <cell r="L302">
            <v>85280172.204686165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  <cell r="G303">
            <v>0</v>
          </cell>
          <cell r="H303">
            <v>0</v>
          </cell>
          <cell r="J303">
            <v>0</v>
          </cell>
          <cell r="K303">
            <v>893</v>
          </cell>
          <cell r="L303">
            <v>0</v>
          </cell>
        </row>
        <row r="304">
          <cell r="A304">
            <v>295</v>
          </cell>
          <cell r="B304" t="str">
            <v>TEWKSBURY</v>
          </cell>
          <cell r="C304">
            <v>1</v>
          </cell>
          <cell r="F304">
            <v>1.9235625652772901</v>
          </cell>
          <cell r="G304">
            <v>9</v>
          </cell>
          <cell r="H304">
            <v>126.02267955757027</v>
          </cell>
          <cell r="I304">
            <v>9438.4201638533559</v>
          </cell>
          <cell r="J304">
            <v>2456</v>
          </cell>
          <cell r="K304">
            <v>893</v>
          </cell>
          <cell r="L304">
            <v>46816117.716068313</v>
          </cell>
        </row>
        <row r="305">
          <cell r="A305">
            <v>296</v>
          </cell>
          <cell r="B305" t="str">
            <v>TISBURY</v>
          </cell>
          <cell r="C305">
            <v>1</v>
          </cell>
          <cell r="F305">
            <v>8.0322576721863292</v>
          </cell>
          <cell r="G305">
            <v>9</v>
          </cell>
          <cell r="H305">
            <v>220.60168205105413</v>
          </cell>
          <cell r="I305">
            <v>9474.0143956043939</v>
          </cell>
          <cell r="J305">
            <v>11426</v>
          </cell>
          <cell r="K305">
            <v>893</v>
          </cell>
          <cell r="L305">
            <v>7907737.0384171829</v>
          </cell>
        </row>
        <row r="306">
          <cell r="A306">
            <v>297</v>
          </cell>
          <cell r="B306" t="str">
            <v>TOLLAND</v>
          </cell>
          <cell r="C306">
            <v>0</v>
          </cell>
          <cell r="G306">
            <v>0</v>
          </cell>
          <cell r="H306">
            <v>0</v>
          </cell>
          <cell r="J306">
            <v>0</v>
          </cell>
          <cell r="K306">
            <v>893</v>
          </cell>
          <cell r="L306">
            <v>0</v>
          </cell>
        </row>
        <row r="307">
          <cell r="A307">
            <v>298</v>
          </cell>
          <cell r="B307" t="str">
            <v>TOPSFIELD</v>
          </cell>
          <cell r="C307">
            <v>1</v>
          </cell>
          <cell r="G307">
            <v>9</v>
          </cell>
          <cell r="H307">
            <v>155.46160659045643</v>
          </cell>
          <cell r="I307">
            <v>8655.5617070454555</v>
          </cell>
          <cell r="J307">
            <v>4801</v>
          </cell>
          <cell r="K307">
            <v>893</v>
          </cell>
          <cell r="L307">
            <v>7907371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  <cell r="G308">
            <v>0</v>
          </cell>
          <cell r="H308">
            <v>0</v>
          </cell>
          <cell r="J308">
            <v>0</v>
          </cell>
          <cell r="K308">
            <v>893</v>
          </cell>
          <cell r="L308">
            <v>0</v>
          </cell>
        </row>
        <row r="309">
          <cell r="A309">
            <v>300</v>
          </cell>
          <cell r="B309" t="str">
            <v>TRURO</v>
          </cell>
          <cell r="C309">
            <v>1</v>
          </cell>
          <cell r="F309">
            <v>1.9850209080456414</v>
          </cell>
          <cell r="G309">
            <v>9</v>
          </cell>
          <cell r="H309">
            <v>258.72235272015627</v>
          </cell>
          <cell r="I309">
            <v>9218.6289175257734</v>
          </cell>
          <cell r="J309">
            <v>14632</v>
          </cell>
          <cell r="K309">
            <v>893</v>
          </cell>
          <cell r="L309">
            <v>5023650.6984551046</v>
          </cell>
        </row>
        <row r="310">
          <cell r="A310">
            <v>301</v>
          </cell>
          <cell r="B310" t="str">
            <v>TYNGSBOROUGH</v>
          </cell>
          <cell r="C310">
            <v>1</v>
          </cell>
          <cell r="F310">
            <v>4.589028986064565</v>
          </cell>
          <cell r="G310">
            <v>9</v>
          </cell>
          <cell r="H310">
            <v>120.51301099460785</v>
          </cell>
          <cell r="I310">
            <v>9114.7106270810218</v>
          </cell>
          <cell r="J310">
            <v>1870</v>
          </cell>
          <cell r="K310">
            <v>893</v>
          </cell>
          <cell r="L310">
            <v>20486395.260454193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  <cell r="G311">
            <v>0</v>
          </cell>
          <cell r="H311">
            <v>0</v>
          </cell>
          <cell r="I311">
            <v>8602.1258620689659</v>
          </cell>
          <cell r="J311">
            <v>0</v>
          </cell>
          <cell r="K311">
            <v>893</v>
          </cell>
          <cell r="L311">
            <v>505696</v>
          </cell>
        </row>
        <row r="312">
          <cell r="A312">
            <v>303</v>
          </cell>
          <cell r="B312" t="str">
            <v>UPTON</v>
          </cell>
          <cell r="C312">
            <v>0</v>
          </cell>
          <cell r="G312">
            <v>0</v>
          </cell>
          <cell r="H312">
            <v>0</v>
          </cell>
          <cell r="I312">
            <v>13347.086239999997</v>
          </cell>
          <cell r="J312">
            <v>0</v>
          </cell>
          <cell r="K312">
            <v>893</v>
          </cell>
          <cell r="L312">
            <v>40679</v>
          </cell>
        </row>
        <row r="313">
          <cell r="A313">
            <v>304</v>
          </cell>
          <cell r="B313" t="str">
            <v>UXBRIDGE</v>
          </cell>
          <cell r="C313">
            <v>1</v>
          </cell>
          <cell r="F313">
            <v>0.16906015658727686</v>
          </cell>
          <cell r="G313">
            <v>9</v>
          </cell>
          <cell r="H313">
            <v>132.35521236330572</v>
          </cell>
          <cell r="I313">
            <v>9341.5426215098269</v>
          </cell>
          <cell r="J313">
            <v>3022</v>
          </cell>
          <cell r="K313">
            <v>893</v>
          </cell>
          <cell r="L313">
            <v>24304978.085763067</v>
          </cell>
        </row>
        <row r="314">
          <cell r="A314">
            <v>305</v>
          </cell>
          <cell r="B314" t="str">
            <v>WAKEFIELD</v>
          </cell>
          <cell r="C314">
            <v>1</v>
          </cell>
          <cell r="F314">
            <v>1.749659513152918</v>
          </cell>
          <cell r="G314">
            <v>9</v>
          </cell>
          <cell r="H314">
            <v>116.29845512709484</v>
          </cell>
          <cell r="I314">
            <v>9447.6969317366875</v>
          </cell>
          <cell r="J314">
            <v>1540</v>
          </cell>
          <cell r="K314">
            <v>893</v>
          </cell>
          <cell r="L314">
            <v>40556477.386036068</v>
          </cell>
        </row>
        <row r="315">
          <cell r="A315">
            <v>306</v>
          </cell>
          <cell r="B315" t="str">
            <v>WALES</v>
          </cell>
          <cell r="C315">
            <v>1</v>
          </cell>
          <cell r="G315">
            <v>9</v>
          </cell>
          <cell r="H315">
            <v>132.26826083835491</v>
          </cell>
          <cell r="I315">
            <v>9618.4041134751769</v>
          </cell>
          <cell r="J315">
            <v>3104</v>
          </cell>
          <cell r="K315">
            <v>893</v>
          </cell>
          <cell r="L315">
            <v>1839452</v>
          </cell>
        </row>
        <row r="316">
          <cell r="A316">
            <v>307</v>
          </cell>
          <cell r="B316" t="str">
            <v>WALPOLE</v>
          </cell>
          <cell r="C316">
            <v>1</v>
          </cell>
          <cell r="F316">
            <v>0.4315943599513537</v>
          </cell>
          <cell r="G316">
            <v>9</v>
          </cell>
          <cell r="H316">
            <v>123.6936535364447</v>
          </cell>
          <cell r="I316">
            <v>9520.2532298268288</v>
          </cell>
          <cell r="J316">
            <v>2256</v>
          </cell>
          <cell r="K316">
            <v>893</v>
          </cell>
          <cell r="L316">
            <v>47013742.109032415</v>
          </cell>
        </row>
        <row r="317">
          <cell r="A317">
            <v>308</v>
          </cell>
          <cell r="B317" t="str">
            <v>WALTHAM</v>
          </cell>
          <cell r="C317">
            <v>1</v>
          </cell>
          <cell r="F317">
            <v>0.1754343437657751</v>
          </cell>
          <cell r="G317">
            <v>9</v>
          </cell>
          <cell r="H317">
            <v>149.35968038706105</v>
          </cell>
          <cell r="I317">
            <v>11352.142032115496</v>
          </cell>
          <cell r="J317">
            <v>5603</v>
          </cell>
          <cell r="K317">
            <v>893</v>
          </cell>
          <cell r="L317">
            <v>95233407.39201431</v>
          </cell>
        </row>
        <row r="318">
          <cell r="A318">
            <v>309</v>
          </cell>
          <cell r="B318" t="str">
            <v>WARE</v>
          </cell>
          <cell r="C318">
            <v>1</v>
          </cell>
          <cell r="D318">
            <v>29</v>
          </cell>
          <cell r="E318">
            <v>29</v>
          </cell>
          <cell r="F318">
            <v>0.10806199368482204</v>
          </cell>
          <cell r="G318">
            <v>16</v>
          </cell>
          <cell r="H318">
            <v>100</v>
          </cell>
          <cell r="I318">
            <v>10266.697955523674</v>
          </cell>
          <cell r="J318">
            <v>0</v>
          </cell>
          <cell r="K318">
            <v>893</v>
          </cell>
          <cell r="L318">
            <v>14836587.186583405</v>
          </cell>
        </row>
        <row r="319">
          <cell r="A319">
            <v>310</v>
          </cell>
          <cell r="B319" t="str">
            <v>WAREHAM</v>
          </cell>
          <cell r="C319">
            <v>1</v>
          </cell>
          <cell r="F319">
            <v>0.54845231497225788</v>
          </cell>
          <cell r="G319">
            <v>9</v>
          </cell>
          <cell r="H319">
            <v>110.70964017829627</v>
          </cell>
          <cell r="I319">
            <v>10423.737191325637</v>
          </cell>
          <cell r="J319">
            <v>1116</v>
          </cell>
          <cell r="K319">
            <v>893</v>
          </cell>
          <cell r="L319">
            <v>33849536.499742873</v>
          </cell>
        </row>
        <row r="320">
          <cell r="A320">
            <v>311</v>
          </cell>
          <cell r="B320" t="str">
            <v>WARREN</v>
          </cell>
          <cell r="C320">
            <v>0</v>
          </cell>
          <cell r="G320">
            <v>0</v>
          </cell>
          <cell r="H320">
            <v>0</v>
          </cell>
          <cell r="J320">
            <v>0</v>
          </cell>
          <cell r="K320">
            <v>893</v>
          </cell>
          <cell r="L320">
            <v>0</v>
          </cell>
        </row>
        <row r="321">
          <cell r="A321">
            <v>312</v>
          </cell>
          <cell r="B321" t="str">
            <v>WARWICK</v>
          </cell>
          <cell r="C321">
            <v>0</v>
          </cell>
          <cell r="G321">
            <v>0</v>
          </cell>
          <cell r="H321">
            <v>0</v>
          </cell>
          <cell r="J321">
            <v>0</v>
          </cell>
          <cell r="K321">
            <v>893</v>
          </cell>
          <cell r="L321">
            <v>31835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  <cell r="G322">
            <v>0</v>
          </cell>
          <cell r="H322">
            <v>0</v>
          </cell>
          <cell r="I322">
            <v>13004.9</v>
          </cell>
          <cell r="J322">
            <v>0</v>
          </cell>
          <cell r="K322">
            <v>893</v>
          </cell>
          <cell r="L322">
            <v>38986</v>
          </cell>
        </row>
        <row r="323">
          <cell r="A323">
            <v>314</v>
          </cell>
          <cell r="B323" t="str">
            <v>WATERTOWN</v>
          </cell>
          <cell r="C323">
            <v>1</v>
          </cell>
          <cell r="F323">
            <v>0.38224609292579231</v>
          </cell>
          <cell r="G323">
            <v>9</v>
          </cell>
          <cell r="H323">
            <v>143.21132214711548</v>
          </cell>
          <cell r="I323">
            <v>10354.628791974063</v>
          </cell>
          <cell r="J323">
            <v>4474</v>
          </cell>
          <cell r="K323">
            <v>893</v>
          </cell>
          <cell r="L323">
            <v>42348242.951864325</v>
          </cell>
        </row>
        <row r="324">
          <cell r="A324">
            <v>315</v>
          </cell>
          <cell r="B324" t="str">
            <v>WAYLAND</v>
          </cell>
          <cell r="C324">
            <v>1</v>
          </cell>
          <cell r="F324">
            <v>0.1022079130738648</v>
          </cell>
          <cell r="G324">
            <v>9</v>
          </cell>
          <cell r="H324">
            <v>158.23709740430681</v>
          </cell>
          <cell r="I324">
            <v>9194.3454808434162</v>
          </cell>
          <cell r="J324">
            <v>5355</v>
          </cell>
          <cell r="K324">
            <v>893</v>
          </cell>
          <cell r="L324">
            <v>40855385.49240496</v>
          </cell>
        </row>
        <row r="325">
          <cell r="A325">
            <v>316</v>
          </cell>
          <cell r="B325" t="str">
            <v>WEBSTER</v>
          </cell>
          <cell r="C325">
            <v>1</v>
          </cell>
          <cell r="D325">
            <v>13</v>
          </cell>
          <cell r="E325">
            <v>5</v>
          </cell>
          <cell r="F325">
            <v>0.76458699955578913</v>
          </cell>
          <cell r="G325">
            <v>16</v>
          </cell>
          <cell r="H325">
            <v>104.26206424543147</v>
          </cell>
          <cell r="I325">
            <v>10493.184914141415</v>
          </cell>
          <cell r="J325">
            <v>447</v>
          </cell>
          <cell r="K325">
            <v>893</v>
          </cell>
          <cell r="L325">
            <v>22017620.896749463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  <cell r="F326">
            <v>3.5113527010149151E-2</v>
          </cell>
          <cell r="G326">
            <v>9</v>
          </cell>
          <cell r="H326">
            <v>136.01398775751207</v>
          </cell>
          <cell r="I326">
            <v>9365.8259259702954</v>
          </cell>
          <cell r="J326">
            <v>3373</v>
          </cell>
          <cell r="K326">
            <v>893</v>
          </cell>
          <cell r="L326">
            <v>76730021.606902957</v>
          </cell>
        </row>
        <row r="327">
          <cell r="A327">
            <v>318</v>
          </cell>
          <cell r="B327" t="str">
            <v>WELLFLEET</v>
          </cell>
          <cell r="C327">
            <v>1</v>
          </cell>
          <cell r="G327">
            <v>9</v>
          </cell>
          <cell r="H327">
            <v>245.20121770835087</v>
          </cell>
          <cell r="I327">
            <v>9399.944621212122</v>
          </cell>
          <cell r="J327">
            <v>13649</v>
          </cell>
          <cell r="K327">
            <v>893</v>
          </cell>
          <cell r="L327">
            <v>3176936</v>
          </cell>
        </row>
        <row r="328">
          <cell r="A328">
            <v>319</v>
          </cell>
          <cell r="B328" t="str">
            <v>WENDELL</v>
          </cell>
          <cell r="C328">
            <v>0</v>
          </cell>
          <cell r="G328">
            <v>0</v>
          </cell>
          <cell r="H328">
            <v>0</v>
          </cell>
          <cell r="J328">
            <v>0</v>
          </cell>
          <cell r="K328">
            <v>893</v>
          </cell>
          <cell r="L328">
            <v>4016</v>
          </cell>
        </row>
        <row r="329">
          <cell r="A329">
            <v>320</v>
          </cell>
          <cell r="B329" t="str">
            <v>WENHAM</v>
          </cell>
          <cell r="C329">
            <v>0</v>
          </cell>
          <cell r="G329">
            <v>0</v>
          </cell>
          <cell r="H329">
            <v>0</v>
          </cell>
          <cell r="I329">
            <v>13282.92632</v>
          </cell>
          <cell r="J329">
            <v>0</v>
          </cell>
          <cell r="K329">
            <v>893</v>
          </cell>
          <cell r="L329">
            <v>0</v>
          </cell>
        </row>
        <row r="330">
          <cell r="A330">
            <v>321</v>
          </cell>
          <cell r="B330" t="str">
            <v>WESTBOROUGH</v>
          </cell>
          <cell r="C330">
            <v>1</v>
          </cell>
          <cell r="F330">
            <v>0.19626050555831531</v>
          </cell>
          <cell r="G330">
            <v>9</v>
          </cell>
          <cell r="H330">
            <v>151.80732652693948</v>
          </cell>
          <cell r="I330">
            <v>9174.1104069264056</v>
          </cell>
          <cell r="J330">
            <v>4753</v>
          </cell>
          <cell r="K330">
            <v>893</v>
          </cell>
          <cell r="L330">
            <v>50306430.864964589</v>
          </cell>
        </row>
        <row r="331">
          <cell r="A331">
            <v>322</v>
          </cell>
          <cell r="B331" t="str">
            <v>WEST BOYLSTON</v>
          </cell>
          <cell r="C331">
            <v>1</v>
          </cell>
          <cell r="F331">
            <v>1.5210279193561966</v>
          </cell>
          <cell r="G331">
            <v>9</v>
          </cell>
          <cell r="H331">
            <v>136.2610057720911</v>
          </cell>
          <cell r="I331">
            <v>9421.076080627101</v>
          </cell>
          <cell r="J331">
            <v>3416</v>
          </cell>
          <cell r="K331">
            <v>893</v>
          </cell>
          <cell r="L331">
            <v>12865151.683174843</v>
          </cell>
        </row>
        <row r="332">
          <cell r="A332">
            <v>323</v>
          </cell>
          <cell r="B332" t="str">
            <v>WEST BRIDGEWATER</v>
          </cell>
          <cell r="C332">
            <v>1</v>
          </cell>
          <cell r="F332">
            <v>9.2535447776290955E-2</v>
          </cell>
          <cell r="G332">
            <v>9</v>
          </cell>
          <cell r="H332">
            <v>118.93497480241165</v>
          </cell>
          <cell r="I332">
            <v>9305.1931083650215</v>
          </cell>
          <cell r="J332">
            <v>1762</v>
          </cell>
          <cell r="K332">
            <v>893</v>
          </cell>
          <cell r="L332">
            <v>12280752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  <cell r="G333">
            <v>0</v>
          </cell>
          <cell r="H333">
            <v>0</v>
          </cell>
          <cell r="I333">
            <v>14564.778125000001</v>
          </cell>
          <cell r="J333">
            <v>0</v>
          </cell>
          <cell r="K333">
            <v>893</v>
          </cell>
          <cell r="L333">
            <v>644652</v>
          </cell>
        </row>
        <row r="334">
          <cell r="A334">
            <v>325</v>
          </cell>
          <cell r="B334" t="str">
            <v>WESTFIELD</v>
          </cell>
          <cell r="C334">
            <v>1</v>
          </cell>
          <cell r="F334">
            <v>0.1751976124359812</v>
          </cell>
          <cell r="G334">
            <v>9</v>
          </cell>
          <cell r="H334">
            <v>111.56630940602004</v>
          </cell>
          <cell r="I334">
            <v>10394.339637642919</v>
          </cell>
          <cell r="J334">
            <v>1202</v>
          </cell>
          <cell r="K334">
            <v>893</v>
          </cell>
          <cell r="L334">
            <v>65847833.488095999</v>
          </cell>
        </row>
        <row r="335">
          <cell r="A335">
            <v>326</v>
          </cell>
          <cell r="B335" t="str">
            <v>WESTFORD</v>
          </cell>
          <cell r="C335">
            <v>1</v>
          </cell>
          <cell r="F335">
            <v>0.17855046187602031</v>
          </cell>
          <cell r="G335">
            <v>9</v>
          </cell>
          <cell r="H335">
            <v>122.72175061734931</v>
          </cell>
          <cell r="I335">
            <v>9195.4857188263741</v>
          </cell>
          <cell r="J335">
            <v>2089</v>
          </cell>
          <cell r="K335">
            <v>893</v>
          </cell>
          <cell r="L335">
            <v>58325366.236822598</v>
          </cell>
        </row>
        <row r="336">
          <cell r="A336">
            <v>327</v>
          </cell>
          <cell r="B336" t="str">
            <v>WESTHAMPTON</v>
          </cell>
          <cell r="C336">
            <v>1</v>
          </cell>
          <cell r="F336">
            <v>2.4937760140191418</v>
          </cell>
          <cell r="G336">
            <v>9</v>
          </cell>
          <cell r="H336">
            <v>160.67627223220839</v>
          </cell>
          <cell r="I336">
            <v>9526.7701449275355</v>
          </cell>
          <cell r="J336">
            <v>5780</v>
          </cell>
          <cell r="K336">
            <v>893</v>
          </cell>
          <cell r="L336">
            <v>2013960.2028295191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  <cell r="G337">
            <v>0</v>
          </cell>
          <cell r="H337">
            <v>0</v>
          </cell>
          <cell r="J337">
            <v>0</v>
          </cell>
          <cell r="K337">
            <v>893</v>
          </cell>
          <cell r="L337">
            <v>0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  <cell r="G338">
            <v>0</v>
          </cell>
          <cell r="H338">
            <v>0</v>
          </cell>
          <cell r="I338">
            <v>13004.9</v>
          </cell>
          <cell r="J338">
            <v>0</v>
          </cell>
          <cell r="K338">
            <v>893</v>
          </cell>
          <cell r="L338">
            <v>0</v>
          </cell>
        </row>
        <row r="339">
          <cell r="A339">
            <v>330</v>
          </cell>
          <cell r="B339" t="str">
            <v>WESTON</v>
          </cell>
          <cell r="C339">
            <v>1</v>
          </cell>
          <cell r="F339">
            <v>3.8020196382436304E-2</v>
          </cell>
          <cell r="G339">
            <v>9</v>
          </cell>
          <cell r="H339">
            <v>193.73869673247441</v>
          </cell>
          <cell r="I339">
            <v>9262.0513244616723</v>
          </cell>
          <cell r="J339">
            <v>8682</v>
          </cell>
          <cell r="K339">
            <v>893</v>
          </cell>
          <cell r="L339">
            <v>44236777.381830193</v>
          </cell>
        </row>
        <row r="340">
          <cell r="A340">
            <v>331</v>
          </cell>
          <cell r="B340" t="str">
            <v>WESTPORT</v>
          </cell>
          <cell r="C340">
            <v>1</v>
          </cell>
          <cell r="F340">
            <v>0.51942824502011686</v>
          </cell>
          <cell r="G340">
            <v>9</v>
          </cell>
          <cell r="H340">
            <v>117.31370875177501</v>
          </cell>
          <cell r="I340">
            <v>9530.4115399002494</v>
          </cell>
          <cell r="J340">
            <v>1650</v>
          </cell>
          <cell r="K340">
            <v>893</v>
          </cell>
          <cell r="L340">
            <v>18358130</v>
          </cell>
        </row>
        <row r="341">
          <cell r="A341">
            <v>332</v>
          </cell>
          <cell r="B341" t="str">
            <v>WEST SPRINGFIELD</v>
          </cell>
          <cell r="C341">
            <v>1</v>
          </cell>
          <cell r="F341">
            <v>1.2938726179522801</v>
          </cell>
          <cell r="G341">
            <v>9</v>
          </cell>
          <cell r="H341">
            <v>108.03192091083542</v>
          </cell>
          <cell r="I341">
            <v>10734.096233531387</v>
          </cell>
          <cell r="J341">
            <v>862</v>
          </cell>
          <cell r="K341">
            <v>893</v>
          </cell>
          <cell r="L341">
            <v>45887038.26188612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  <cell r="G342">
            <v>0</v>
          </cell>
          <cell r="H342">
            <v>0</v>
          </cell>
          <cell r="J342">
            <v>0</v>
          </cell>
          <cell r="K342">
            <v>893</v>
          </cell>
          <cell r="L342">
            <v>0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  <cell r="G343">
            <v>0</v>
          </cell>
          <cell r="H343">
            <v>0</v>
          </cell>
          <cell r="J343">
            <v>0</v>
          </cell>
          <cell r="K343">
            <v>893</v>
          </cell>
          <cell r="L343">
            <v>0</v>
          </cell>
        </row>
        <row r="344">
          <cell r="A344">
            <v>335</v>
          </cell>
          <cell r="B344" t="str">
            <v>WESTWOOD</v>
          </cell>
          <cell r="C344">
            <v>1</v>
          </cell>
          <cell r="F344">
            <v>3.0659026025397509E-2</v>
          </cell>
          <cell r="G344">
            <v>9</v>
          </cell>
          <cell r="H344">
            <v>146.20955266573134</v>
          </cell>
          <cell r="I344">
            <v>9355.7417091639854</v>
          </cell>
          <cell r="J344">
            <v>4323</v>
          </cell>
          <cell r="K344">
            <v>893</v>
          </cell>
          <cell r="L344">
            <v>43632907.746533662</v>
          </cell>
        </row>
        <row r="345">
          <cell r="A345">
            <v>336</v>
          </cell>
          <cell r="B345" t="str">
            <v>WEYMOUTH</v>
          </cell>
          <cell r="C345">
            <v>1</v>
          </cell>
          <cell r="F345">
            <v>1.0752353868057256</v>
          </cell>
          <cell r="G345">
            <v>9</v>
          </cell>
          <cell r="H345">
            <v>102.05293237987487</v>
          </cell>
          <cell r="I345">
            <v>10418.235994295635</v>
          </cell>
          <cell r="J345">
            <v>214</v>
          </cell>
          <cell r="K345">
            <v>893</v>
          </cell>
          <cell r="L345">
            <v>71036572.549184904</v>
          </cell>
        </row>
        <row r="346">
          <cell r="A346">
            <v>337</v>
          </cell>
          <cell r="B346" t="str">
            <v>WHATELY</v>
          </cell>
          <cell r="C346">
            <v>1</v>
          </cell>
          <cell r="F346">
            <v>1.8231966886178559</v>
          </cell>
          <cell r="G346">
            <v>9</v>
          </cell>
          <cell r="H346">
            <v>199.80291388209605</v>
          </cell>
          <cell r="I346">
            <v>9837.2546464646493</v>
          </cell>
          <cell r="J346">
            <v>9818</v>
          </cell>
          <cell r="K346">
            <v>893</v>
          </cell>
          <cell r="L346">
            <v>2075581.0336715884</v>
          </cell>
        </row>
        <row r="347">
          <cell r="A347">
            <v>338</v>
          </cell>
          <cell r="B347" t="str">
            <v>WHITMAN</v>
          </cell>
          <cell r="C347">
            <v>0</v>
          </cell>
          <cell r="G347">
            <v>0</v>
          </cell>
          <cell r="H347">
            <v>0</v>
          </cell>
          <cell r="I347">
            <v>13004.899999999996</v>
          </cell>
          <cell r="J347">
            <v>0</v>
          </cell>
          <cell r="K347">
            <v>893</v>
          </cell>
          <cell r="L347">
            <v>687507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  <cell r="G348">
            <v>0</v>
          </cell>
          <cell r="H348">
            <v>0</v>
          </cell>
          <cell r="J348">
            <v>0</v>
          </cell>
          <cell r="K348">
            <v>893</v>
          </cell>
          <cell r="L348">
            <v>0</v>
          </cell>
        </row>
        <row r="349">
          <cell r="A349">
            <v>340</v>
          </cell>
          <cell r="B349" t="str">
            <v>WILLIAMSBURG</v>
          </cell>
          <cell r="C349">
            <v>1</v>
          </cell>
          <cell r="F349">
            <v>6.5909919945865161</v>
          </cell>
          <cell r="G349">
            <v>9</v>
          </cell>
          <cell r="H349">
            <v>130.82357319093424</v>
          </cell>
          <cell r="I349">
            <v>9258.4838829787241</v>
          </cell>
          <cell r="J349">
            <v>2854</v>
          </cell>
          <cell r="K349">
            <v>893</v>
          </cell>
          <cell r="L349">
            <v>2497126.5082976492</v>
          </cell>
        </row>
        <row r="350">
          <cell r="A350">
            <v>341</v>
          </cell>
          <cell r="B350" t="str">
            <v>WILLIAMSTOWN</v>
          </cell>
          <cell r="C350">
            <v>1</v>
          </cell>
          <cell r="F350">
            <v>0.22915994002828768</v>
          </cell>
          <cell r="G350">
            <v>9</v>
          </cell>
          <cell r="H350">
            <v>159.30449124760122</v>
          </cell>
          <cell r="I350">
            <v>8895.9196010638316</v>
          </cell>
          <cell r="J350">
            <v>5276</v>
          </cell>
          <cell r="K350">
            <v>893</v>
          </cell>
          <cell r="L350">
            <v>5483948.1591353146</v>
          </cell>
        </row>
        <row r="351">
          <cell r="A351">
            <v>342</v>
          </cell>
          <cell r="B351" t="str">
            <v>WILMINGTON</v>
          </cell>
          <cell r="C351">
            <v>1</v>
          </cell>
          <cell r="F351">
            <v>0.26795421519950868</v>
          </cell>
          <cell r="G351">
            <v>9</v>
          </cell>
          <cell r="H351">
            <v>139.95273600331362</v>
          </cell>
          <cell r="I351">
            <v>9440.4785902324293</v>
          </cell>
          <cell r="J351">
            <v>3772</v>
          </cell>
          <cell r="K351">
            <v>893</v>
          </cell>
          <cell r="L351">
            <v>49703978.14804884</v>
          </cell>
        </row>
        <row r="352">
          <cell r="A352">
            <v>343</v>
          </cell>
          <cell r="B352" t="str">
            <v>WINCHENDON</v>
          </cell>
          <cell r="C352">
            <v>1</v>
          </cell>
          <cell r="D352">
            <v>17</v>
          </cell>
          <cell r="E352">
            <v>18</v>
          </cell>
          <cell r="F352">
            <v>1.2986498827479056</v>
          </cell>
          <cell r="G352">
            <v>16</v>
          </cell>
          <cell r="H352">
            <v>109.00552165205792</v>
          </cell>
          <cell r="I352">
            <v>9964.4518410326091</v>
          </cell>
          <cell r="J352">
            <v>897</v>
          </cell>
          <cell r="K352">
            <v>893</v>
          </cell>
          <cell r="L352">
            <v>16612062.449906044</v>
          </cell>
        </row>
        <row r="353">
          <cell r="A353">
            <v>344</v>
          </cell>
          <cell r="B353" t="str">
            <v>WINCHESTER</v>
          </cell>
          <cell r="C353">
            <v>1</v>
          </cell>
          <cell r="G353">
            <v>9</v>
          </cell>
          <cell r="H353">
            <v>125.31209855812013</v>
          </cell>
          <cell r="I353">
            <v>9196.7558408461191</v>
          </cell>
          <cell r="J353">
            <v>2328</v>
          </cell>
          <cell r="K353">
            <v>893</v>
          </cell>
          <cell r="L353">
            <v>50464350</v>
          </cell>
        </row>
        <row r="354">
          <cell r="A354">
            <v>345</v>
          </cell>
          <cell r="B354" t="str">
            <v>WINDSOR</v>
          </cell>
          <cell r="C354">
            <v>0</v>
          </cell>
          <cell r="G354">
            <v>0</v>
          </cell>
          <cell r="H354">
            <v>0</v>
          </cell>
          <cell r="I354">
            <v>13004.9</v>
          </cell>
          <cell r="J354">
            <v>0</v>
          </cell>
          <cell r="K354">
            <v>893</v>
          </cell>
          <cell r="L354">
            <v>251526</v>
          </cell>
        </row>
        <row r="355">
          <cell r="A355">
            <v>346</v>
          </cell>
          <cell r="B355" t="str">
            <v>WINTHROP</v>
          </cell>
          <cell r="C355">
            <v>1</v>
          </cell>
          <cell r="F355">
            <v>0.77543562897184082</v>
          </cell>
          <cell r="G355">
            <v>9</v>
          </cell>
          <cell r="H355">
            <v>119.77297683028209</v>
          </cell>
          <cell r="I355">
            <v>10012.343549561712</v>
          </cell>
          <cell r="J355">
            <v>1980</v>
          </cell>
          <cell r="K355">
            <v>893</v>
          </cell>
          <cell r="L355">
            <v>24308618.888305422</v>
          </cell>
        </row>
        <row r="356">
          <cell r="A356">
            <v>347</v>
          </cell>
          <cell r="B356" t="str">
            <v>WOBURN</v>
          </cell>
          <cell r="C356">
            <v>1</v>
          </cell>
          <cell r="F356">
            <v>0.27310936355818044</v>
          </cell>
          <cell r="G356">
            <v>9</v>
          </cell>
          <cell r="H356">
            <v>131.71477074762223</v>
          </cell>
          <cell r="I356">
            <v>10019.580087242799</v>
          </cell>
          <cell r="J356">
            <v>3178</v>
          </cell>
          <cell r="K356">
            <v>893</v>
          </cell>
          <cell r="L356">
            <v>65752145.943253115</v>
          </cell>
        </row>
        <row r="357">
          <cell r="A357">
            <v>348</v>
          </cell>
          <cell r="B357" t="str">
            <v>WORCESTER</v>
          </cell>
          <cell r="C357">
            <v>1</v>
          </cell>
          <cell r="D357">
            <v>10</v>
          </cell>
          <cell r="E357">
            <v>13</v>
          </cell>
          <cell r="F357">
            <v>7.8934539710194276</v>
          </cell>
          <cell r="G357">
            <v>16</v>
          </cell>
          <cell r="H357">
            <v>100</v>
          </cell>
          <cell r="I357">
            <v>11715.937815732679</v>
          </cell>
          <cell r="J357">
            <v>0</v>
          </cell>
          <cell r="K357">
            <v>893</v>
          </cell>
          <cell r="L357">
            <v>315917386.02194083</v>
          </cell>
        </row>
        <row r="358">
          <cell r="A358">
            <v>349</v>
          </cell>
          <cell r="B358" t="str">
            <v>WORTHINGTON</v>
          </cell>
          <cell r="C358">
            <v>0</v>
          </cell>
          <cell r="G358">
            <v>0</v>
          </cell>
          <cell r="H358">
            <v>0</v>
          </cell>
          <cell r="I358">
            <v>15084.737500000003</v>
          </cell>
          <cell r="J358">
            <v>0</v>
          </cell>
          <cell r="K358">
            <v>893</v>
          </cell>
          <cell r="L358">
            <v>351719.28</v>
          </cell>
        </row>
        <row r="359">
          <cell r="A359">
            <v>350</v>
          </cell>
          <cell r="B359" t="str">
            <v>WRENTHAM</v>
          </cell>
          <cell r="C359">
            <v>1</v>
          </cell>
          <cell r="F359">
            <v>0.61900076916734015</v>
          </cell>
          <cell r="G359">
            <v>9</v>
          </cell>
          <cell r="H359">
            <v>128.61634942077421</v>
          </cell>
          <cell r="I359">
            <v>8737.9571811946043</v>
          </cell>
          <cell r="J359">
            <v>2500</v>
          </cell>
          <cell r="K359">
            <v>893</v>
          </cell>
          <cell r="L359">
            <v>11767626.853787931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  <cell r="G360">
            <v>0</v>
          </cell>
          <cell r="H360">
            <v>0</v>
          </cell>
          <cell r="J360">
            <v>0</v>
          </cell>
          <cell r="K360">
            <v>893</v>
          </cell>
          <cell r="L360">
            <v>0</v>
          </cell>
        </row>
        <row r="361">
          <cell r="A361">
            <v>352</v>
          </cell>
          <cell r="B361" t="str">
            <v>DEVENS</v>
          </cell>
          <cell r="C361">
            <v>0</v>
          </cell>
          <cell r="F361">
            <v>0.1348</v>
          </cell>
          <cell r="G361">
            <v>9</v>
          </cell>
          <cell r="H361">
            <v>142.92766640534197</v>
          </cell>
          <cell r="I361">
            <v>9283.4928946911205</v>
          </cell>
          <cell r="J361">
            <v>3985</v>
          </cell>
          <cell r="K361">
            <v>893</v>
          </cell>
          <cell r="L361">
            <v>10000000</v>
          </cell>
        </row>
        <row r="362">
          <cell r="A362">
            <v>353</v>
          </cell>
          <cell r="B362" t="str">
            <v>SOUTHFIELD</v>
          </cell>
          <cell r="C362">
            <v>0</v>
          </cell>
          <cell r="G362">
            <v>9</v>
          </cell>
          <cell r="H362">
            <v>102.05293237987487</v>
          </cell>
          <cell r="I362">
            <v>10418.235994295635</v>
          </cell>
          <cell r="J362">
            <v>214</v>
          </cell>
          <cell r="K362">
            <v>893</v>
          </cell>
          <cell r="L362">
            <v>10000000</v>
          </cell>
        </row>
        <row r="363">
          <cell r="A363">
            <v>406</v>
          </cell>
          <cell r="B363" t="str">
            <v>NORTHAMPTON SMITH</v>
          </cell>
          <cell r="C363">
            <v>1</v>
          </cell>
          <cell r="G363">
            <v>9</v>
          </cell>
          <cell r="H363">
            <v>117.97223342928783</v>
          </cell>
          <cell r="I363">
            <v>19393.564835164834</v>
          </cell>
          <cell r="J363">
            <v>3485</v>
          </cell>
          <cell r="K363">
            <v>893</v>
          </cell>
          <cell r="L363">
            <v>2521069</v>
          </cell>
        </row>
        <row r="364">
          <cell r="A364">
            <v>600</v>
          </cell>
          <cell r="B364" t="str">
            <v>ACTON BOXBOROUGH</v>
          </cell>
          <cell r="C364">
            <v>1</v>
          </cell>
          <cell r="F364">
            <v>1.0708216748719339</v>
          </cell>
          <cell r="G364">
            <v>9</v>
          </cell>
          <cell r="H364">
            <v>121.78434940588549</v>
          </cell>
          <cell r="I364">
            <v>9279.9686224818561</v>
          </cell>
          <cell r="J364">
            <v>2022</v>
          </cell>
          <cell r="K364">
            <v>893</v>
          </cell>
          <cell r="L364">
            <v>36228400</v>
          </cell>
        </row>
        <row r="365">
          <cell r="A365">
            <v>603</v>
          </cell>
          <cell r="B365" t="str">
            <v>ADAMS CHESHIRE</v>
          </cell>
          <cell r="C365">
            <v>1</v>
          </cell>
          <cell r="E365">
            <v>28</v>
          </cell>
          <cell r="F365">
            <v>5.5176333525979118</v>
          </cell>
          <cell r="G365">
            <v>16</v>
          </cell>
          <cell r="H365">
            <v>112.05693702836822</v>
          </cell>
          <cell r="I365">
            <v>10126.119726123594</v>
          </cell>
          <cell r="J365">
            <v>1221</v>
          </cell>
          <cell r="K365">
            <v>893</v>
          </cell>
          <cell r="L365">
            <v>16718709</v>
          </cell>
        </row>
        <row r="366">
          <cell r="A366">
            <v>605</v>
          </cell>
          <cell r="B366" t="str">
            <v>AMHERST PELHAM</v>
          </cell>
          <cell r="C366">
            <v>1</v>
          </cell>
          <cell r="F366">
            <v>3.4234694098742136</v>
          </cell>
          <cell r="G366">
            <v>9</v>
          </cell>
          <cell r="H366">
            <v>164.7966501705547</v>
          </cell>
          <cell r="I366">
            <v>10140.103956834531</v>
          </cell>
          <cell r="J366">
            <v>6570</v>
          </cell>
          <cell r="K366">
            <v>893</v>
          </cell>
          <cell r="L366">
            <v>28026829</v>
          </cell>
        </row>
        <row r="367">
          <cell r="A367">
            <v>610</v>
          </cell>
          <cell r="B367" t="str">
            <v>ASHBURNHAM WESTMINSTER</v>
          </cell>
          <cell r="C367">
            <v>1</v>
          </cell>
          <cell r="F367">
            <v>0.53697752826809719</v>
          </cell>
          <cell r="G367">
            <v>9</v>
          </cell>
          <cell r="H367">
            <v>112.32087134648711</v>
          </cell>
          <cell r="I367">
            <v>9417.4811780575546</v>
          </cell>
          <cell r="J367">
            <v>1160</v>
          </cell>
          <cell r="K367">
            <v>893</v>
          </cell>
          <cell r="L367">
            <v>24007619</v>
          </cell>
        </row>
        <row r="368">
          <cell r="A368">
            <v>615</v>
          </cell>
          <cell r="B368" t="str">
            <v>ATHOL ROYALSTON</v>
          </cell>
          <cell r="C368">
            <v>1</v>
          </cell>
          <cell r="D368">
            <v>18</v>
          </cell>
          <cell r="E368">
            <v>12</v>
          </cell>
          <cell r="F368">
            <v>0.10446451385292509</v>
          </cell>
          <cell r="G368">
            <v>16</v>
          </cell>
          <cell r="H368">
            <v>112.87615917073799</v>
          </cell>
          <cell r="I368">
            <v>10203.114851657938</v>
          </cell>
          <cell r="J368">
            <v>1314</v>
          </cell>
          <cell r="K368">
            <v>893</v>
          </cell>
          <cell r="L368">
            <v>21200987</v>
          </cell>
        </row>
        <row r="369">
          <cell r="A369">
            <v>616</v>
          </cell>
          <cell r="B369" t="str">
            <v>AYER SHIRLEY</v>
          </cell>
          <cell r="C369">
            <v>1</v>
          </cell>
          <cell r="F369">
            <v>4.7023423908179769</v>
          </cell>
          <cell r="G369">
            <v>9</v>
          </cell>
          <cell r="H369">
            <v>119.79666007504832</v>
          </cell>
          <cell r="I369">
            <v>10175.605392715977</v>
          </cell>
          <cell r="J369">
            <v>2014</v>
          </cell>
          <cell r="K369">
            <v>893</v>
          </cell>
          <cell r="L369">
            <v>22027538</v>
          </cell>
        </row>
        <row r="370">
          <cell r="A370">
            <v>618</v>
          </cell>
          <cell r="B370" t="str">
            <v>BERKSHIRE HILLS</v>
          </cell>
          <cell r="C370">
            <v>1</v>
          </cell>
          <cell r="G370">
            <v>9</v>
          </cell>
          <cell r="H370">
            <v>176.6864921455437</v>
          </cell>
          <cell r="I370">
            <v>9983.1621441947573</v>
          </cell>
          <cell r="J370">
            <v>7656</v>
          </cell>
          <cell r="K370">
            <v>893</v>
          </cell>
          <cell r="L370">
            <v>18140628</v>
          </cell>
        </row>
        <row r="371">
          <cell r="A371">
            <v>620</v>
          </cell>
          <cell r="B371" t="str">
            <v>BERLIN BOYLSTON</v>
          </cell>
          <cell r="C371">
            <v>1</v>
          </cell>
          <cell r="F371">
            <v>8.580644368231491</v>
          </cell>
          <cell r="G371">
            <v>9</v>
          </cell>
          <cell r="H371">
            <v>147.38756477358831</v>
          </cell>
          <cell r="I371">
            <v>9317.9301740812389</v>
          </cell>
          <cell r="J371">
            <v>4416</v>
          </cell>
          <cell r="K371">
            <v>893</v>
          </cell>
          <cell r="L371">
            <v>7286725</v>
          </cell>
        </row>
        <row r="372">
          <cell r="A372">
            <v>622</v>
          </cell>
          <cell r="B372" t="str">
            <v>BLACKSTONE MILLVILLE</v>
          </cell>
          <cell r="C372">
            <v>1</v>
          </cell>
          <cell r="F372">
            <v>8.7947781106104156E-2</v>
          </cell>
          <cell r="G372">
            <v>9</v>
          </cell>
          <cell r="H372">
            <v>112.39524791243855</v>
          </cell>
          <cell r="I372">
            <v>9475.5908674827042</v>
          </cell>
          <cell r="J372">
            <v>1175</v>
          </cell>
          <cell r="K372">
            <v>893</v>
          </cell>
          <cell r="L372">
            <v>20707027</v>
          </cell>
        </row>
        <row r="373">
          <cell r="A373">
            <v>625</v>
          </cell>
          <cell r="B373" t="str">
            <v>BRIDGEWATER RAYNHAM</v>
          </cell>
          <cell r="C373">
            <v>1</v>
          </cell>
          <cell r="F373">
            <v>0.28332891224993439</v>
          </cell>
          <cell r="G373">
            <v>9</v>
          </cell>
          <cell r="H373">
            <v>114.58966785441334</v>
          </cell>
          <cell r="I373">
            <v>9345.6800752303934</v>
          </cell>
          <cell r="J373">
            <v>1364</v>
          </cell>
          <cell r="K373">
            <v>893</v>
          </cell>
          <cell r="L373">
            <v>59170623</v>
          </cell>
        </row>
        <row r="374">
          <cell r="A374">
            <v>632</v>
          </cell>
          <cell r="B374" t="str">
            <v>CHESTERFIELD GOSHEN</v>
          </cell>
          <cell r="C374">
            <v>1</v>
          </cell>
          <cell r="F374">
            <v>4.6555900069688683</v>
          </cell>
          <cell r="G374">
            <v>9</v>
          </cell>
          <cell r="H374">
            <v>140.77113893869532</v>
          </cell>
          <cell r="I374">
            <v>8696.9436301369842</v>
          </cell>
          <cell r="J374">
            <v>3546</v>
          </cell>
          <cell r="K374">
            <v>893</v>
          </cell>
          <cell r="L374">
            <v>2052156</v>
          </cell>
        </row>
        <row r="375">
          <cell r="A375">
            <v>635</v>
          </cell>
          <cell r="B375" t="str">
            <v>CENTRAL BERKSHIRE</v>
          </cell>
          <cell r="C375">
            <v>1</v>
          </cell>
          <cell r="F375">
            <v>0.76323758695318278</v>
          </cell>
          <cell r="G375">
            <v>9</v>
          </cell>
          <cell r="H375">
            <v>120.66067413804318</v>
          </cell>
          <cell r="I375">
            <v>9794.8087536064631</v>
          </cell>
          <cell r="J375">
            <v>2024</v>
          </cell>
          <cell r="K375">
            <v>893</v>
          </cell>
          <cell r="L375">
            <v>24876754</v>
          </cell>
        </row>
        <row r="376">
          <cell r="A376">
            <v>640</v>
          </cell>
          <cell r="B376" t="str">
            <v>CONCORD CARLISLE</v>
          </cell>
          <cell r="C376">
            <v>1</v>
          </cell>
          <cell r="F376">
            <v>0.35800196920095972</v>
          </cell>
          <cell r="G376">
            <v>9</v>
          </cell>
          <cell r="H376">
            <v>166.24938286041458</v>
          </cell>
          <cell r="I376">
            <v>10266.707282400625</v>
          </cell>
          <cell r="J376">
            <v>6802</v>
          </cell>
          <cell r="K376">
            <v>893</v>
          </cell>
          <cell r="L376">
            <v>23201364</v>
          </cell>
        </row>
        <row r="377">
          <cell r="A377">
            <v>645</v>
          </cell>
          <cell r="B377" t="str">
            <v>DENNIS YARMOUTH</v>
          </cell>
          <cell r="C377">
            <v>1</v>
          </cell>
          <cell r="F377">
            <v>4.3550688607949244</v>
          </cell>
          <cell r="G377">
            <v>9</v>
          </cell>
          <cell r="H377">
            <v>134.95050600530158</v>
          </cell>
          <cell r="I377">
            <v>9993.8983885846064</v>
          </cell>
          <cell r="J377">
            <v>3493</v>
          </cell>
          <cell r="K377">
            <v>893</v>
          </cell>
          <cell r="L377">
            <v>50014324</v>
          </cell>
        </row>
        <row r="378">
          <cell r="A378">
            <v>650</v>
          </cell>
          <cell r="B378" t="str">
            <v>DIGHTON REHOBOTH</v>
          </cell>
          <cell r="C378">
            <v>1</v>
          </cell>
          <cell r="F378">
            <v>0.15444579239052164</v>
          </cell>
          <cell r="G378">
            <v>9</v>
          </cell>
          <cell r="H378">
            <v>115.54437170930127</v>
          </cell>
          <cell r="I378">
            <v>9660.3860123541526</v>
          </cell>
          <cell r="J378">
            <v>1502</v>
          </cell>
          <cell r="K378">
            <v>893</v>
          </cell>
          <cell r="L378">
            <v>33644634.120000005</v>
          </cell>
        </row>
        <row r="379">
          <cell r="A379">
            <v>655</v>
          </cell>
          <cell r="B379" t="str">
            <v>DOVER SHERBORN</v>
          </cell>
          <cell r="C379">
            <v>1</v>
          </cell>
          <cell r="F379">
            <v>8.1036816571902079E-2</v>
          </cell>
          <cell r="G379">
            <v>9</v>
          </cell>
          <cell r="H379">
            <v>159.65729796487423</v>
          </cell>
          <cell r="I379">
            <v>9421.3618905070653</v>
          </cell>
          <cell r="J379">
            <v>5621</v>
          </cell>
          <cell r="K379">
            <v>893</v>
          </cell>
          <cell r="L379">
            <v>19454451</v>
          </cell>
        </row>
        <row r="380">
          <cell r="A380">
            <v>658</v>
          </cell>
          <cell r="B380" t="str">
            <v>DUDLEY CHARLTON</v>
          </cell>
          <cell r="C380">
            <v>1</v>
          </cell>
          <cell r="F380">
            <v>4.1814586355612693E-2</v>
          </cell>
          <cell r="G380">
            <v>9</v>
          </cell>
          <cell r="H380">
            <v>107.44678627427379</v>
          </cell>
          <cell r="I380">
            <v>9425.7765596919144</v>
          </cell>
          <cell r="J380">
            <v>702</v>
          </cell>
          <cell r="K380">
            <v>893</v>
          </cell>
          <cell r="L380">
            <v>39540567</v>
          </cell>
        </row>
        <row r="381">
          <cell r="A381">
            <v>660</v>
          </cell>
          <cell r="B381" t="str">
            <v>NAUSET</v>
          </cell>
          <cell r="C381">
            <v>1</v>
          </cell>
          <cell r="F381">
            <v>6.0797358753417399</v>
          </cell>
          <cell r="G381">
            <v>9</v>
          </cell>
          <cell r="H381">
            <v>187.77502275336477</v>
          </cell>
          <cell r="I381">
            <v>9723.94541890853</v>
          </cell>
          <cell r="J381">
            <v>8535</v>
          </cell>
          <cell r="K381">
            <v>893</v>
          </cell>
          <cell r="L381">
            <v>25737732</v>
          </cell>
        </row>
        <row r="382">
          <cell r="A382">
            <v>662</v>
          </cell>
          <cell r="B382" t="str">
            <v>FARMINGTON RIVER</v>
          </cell>
          <cell r="C382">
            <v>1</v>
          </cell>
          <cell r="G382">
            <v>9</v>
          </cell>
          <cell r="H382">
            <v>143.89587970829152</v>
          </cell>
          <cell r="I382">
            <v>9601.913744855965</v>
          </cell>
          <cell r="J382">
            <v>4215</v>
          </cell>
          <cell r="K382">
            <v>893</v>
          </cell>
          <cell r="L382">
            <v>3687940</v>
          </cell>
        </row>
        <row r="383">
          <cell r="A383">
            <v>665</v>
          </cell>
          <cell r="B383" t="str">
            <v>FREETOWN LAKEVILLE</v>
          </cell>
          <cell r="C383">
            <v>1</v>
          </cell>
          <cell r="F383">
            <v>3.4840796975146651E-2</v>
          </cell>
          <cell r="G383">
            <v>9</v>
          </cell>
          <cell r="H383">
            <v>105.00185969881322</v>
          </cell>
          <cell r="I383">
            <v>9213.4227820602646</v>
          </cell>
          <cell r="J383">
            <v>461</v>
          </cell>
          <cell r="K383">
            <v>893</v>
          </cell>
          <cell r="L383">
            <v>30022348</v>
          </cell>
        </row>
        <row r="384">
          <cell r="A384">
            <v>670</v>
          </cell>
          <cell r="B384" t="str">
            <v>FRONTIER</v>
          </cell>
          <cell r="C384">
            <v>1</v>
          </cell>
          <cell r="F384">
            <v>4.2755514316804453</v>
          </cell>
          <cell r="G384">
            <v>9</v>
          </cell>
          <cell r="H384">
            <v>169.52335483376808</v>
          </cell>
          <cell r="I384">
            <v>9907.1262218370885</v>
          </cell>
          <cell r="J384">
            <v>6888</v>
          </cell>
          <cell r="K384">
            <v>893</v>
          </cell>
          <cell r="L384">
            <v>10320418</v>
          </cell>
        </row>
        <row r="385">
          <cell r="A385">
            <v>672</v>
          </cell>
          <cell r="B385" t="str">
            <v>GATEWAY</v>
          </cell>
          <cell r="C385">
            <v>1</v>
          </cell>
          <cell r="F385">
            <v>1.0212833525633087</v>
          </cell>
          <cell r="G385">
            <v>9</v>
          </cell>
          <cell r="H385">
            <v>128.61988149793632</v>
          </cell>
          <cell r="I385">
            <v>9817.3441611996277</v>
          </cell>
          <cell r="J385">
            <v>2810</v>
          </cell>
          <cell r="K385">
            <v>893</v>
          </cell>
          <cell r="L385">
            <v>13900153</v>
          </cell>
        </row>
        <row r="386">
          <cell r="A386">
            <v>673</v>
          </cell>
          <cell r="B386" t="str">
            <v>GROTON DUNSTABLE</v>
          </cell>
          <cell r="C386">
            <v>1</v>
          </cell>
          <cell r="F386">
            <v>1.772226664715562</v>
          </cell>
          <cell r="G386">
            <v>9</v>
          </cell>
          <cell r="H386">
            <v>123.9853809130062</v>
          </cell>
          <cell r="I386">
            <v>9177.8891605995304</v>
          </cell>
          <cell r="J386">
            <v>2201</v>
          </cell>
          <cell r="K386">
            <v>893</v>
          </cell>
          <cell r="L386">
            <v>30290292</v>
          </cell>
        </row>
        <row r="387">
          <cell r="A387">
            <v>674</v>
          </cell>
          <cell r="B387" t="str">
            <v>GILL MONTAGUE</v>
          </cell>
          <cell r="C387">
            <v>1</v>
          </cell>
          <cell r="F387">
            <v>3.6634093875819027</v>
          </cell>
          <cell r="G387">
            <v>9</v>
          </cell>
          <cell r="H387">
            <v>130.41068285809746</v>
          </cell>
          <cell r="I387">
            <v>10367.34169398907</v>
          </cell>
          <cell r="J387">
            <v>3153</v>
          </cell>
          <cell r="K387">
            <v>893</v>
          </cell>
          <cell r="L387">
            <v>15219770.120000001</v>
          </cell>
        </row>
        <row r="388">
          <cell r="A388">
            <v>675</v>
          </cell>
          <cell r="B388" t="str">
            <v>HAMILTON WENHAM</v>
          </cell>
          <cell r="C388">
            <v>1</v>
          </cell>
          <cell r="G388">
            <v>9</v>
          </cell>
          <cell r="H388">
            <v>156.84909015796015</v>
          </cell>
          <cell r="I388">
            <v>9159.432815468841</v>
          </cell>
          <cell r="J388">
            <v>5207</v>
          </cell>
          <cell r="K388">
            <v>893</v>
          </cell>
          <cell r="L388">
            <v>27085549</v>
          </cell>
        </row>
        <row r="389">
          <cell r="A389">
            <v>680</v>
          </cell>
          <cell r="B389" t="str">
            <v>HAMPDEN WILBRAHAM</v>
          </cell>
          <cell r="C389">
            <v>1</v>
          </cell>
          <cell r="F389">
            <v>0.21970844281609525</v>
          </cell>
          <cell r="G389">
            <v>9</v>
          </cell>
          <cell r="H389">
            <v>121.9824846237088</v>
          </cell>
          <cell r="I389">
            <v>9339.6665805658049</v>
          </cell>
          <cell r="J389">
            <v>2053</v>
          </cell>
          <cell r="K389">
            <v>893</v>
          </cell>
          <cell r="L389">
            <v>38513546</v>
          </cell>
        </row>
        <row r="390">
          <cell r="A390">
            <v>683</v>
          </cell>
          <cell r="B390" t="str">
            <v>HAMPSHIRE</v>
          </cell>
          <cell r="C390">
            <v>1</v>
          </cell>
          <cell r="F390">
            <v>3.2229301838598965</v>
          </cell>
          <cell r="G390">
            <v>9</v>
          </cell>
          <cell r="H390">
            <v>147.92185250297464</v>
          </cell>
          <cell r="I390">
            <v>9546.0629066666661</v>
          </cell>
          <cell r="J390">
            <v>4575</v>
          </cell>
          <cell r="K390">
            <v>893</v>
          </cell>
          <cell r="L390">
            <v>11396193</v>
          </cell>
        </row>
        <row r="391">
          <cell r="A391">
            <v>685</v>
          </cell>
          <cell r="B391" t="str">
            <v>HAWLEMONT</v>
          </cell>
          <cell r="C391">
            <v>1</v>
          </cell>
          <cell r="E391">
            <v>22</v>
          </cell>
          <cell r="F391">
            <v>0.88543705757245494</v>
          </cell>
          <cell r="G391">
            <v>16</v>
          </cell>
          <cell r="H391">
            <v>145.2609151241634</v>
          </cell>
          <cell r="I391">
            <v>9827.8559999999998</v>
          </cell>
          <cell r="J391">
            <v>4448</v>
          </cell>
          <cell r="K391">
            <v>893</v>
          </cell>
          <cell r="L391">
            <v>1427623</v>
          </cell>
        </row>
        <row r="392">
          <cell r="A392">
            <v>690</v>
          </cell>
          <cell r="B392" t="str">
            <v>KING PHILIP</v>
          </cell>
          <cell r="C392">
            <v>1</v>
          </cell>
          <cell r="F392">
            <v>0.88864719404248316</v>
          </cell>
          <cell r="G392">
            <v>9</v>
          </cell>
          <cell r="H392">
            <v>115.51036272675961</v>
          </cell>
          <cell r="I392">
            <v>9415.9726701776781</v>
          </cell>
          <cell r="J392">
            <v>1460</v>
          </cell>
          <cell r="K392">
            <v>893</v>
          </cell>
          <cell r="L392">
            <v>25264412</v>
          </cell>
        </row>
        <row r="393">
          <cell r="A393">
            <v>695</v>
          </cell>
          <cell r="B393" t="str">
            <v>LINCOLN SUDBURY</v>
          </cell>
          <cell r="C393">
            <v>1</v>
          </cell>
          <cell r="G393">
            <v>9</v>
          </cell>
          <cell r="H393">
            <v>145.50516166213237</v>
          </cell>
          <cell r="I393">
            <v>10310.509483868309</v>
          </cell>
          <cell r="J393">
            <v>4692</v>
          </cell>
          <cell r="K393">
            <v>893</v>
          </cell>
          <cell r="L393">
            <v>26407448</v>
          </cell>
        </row>
        <row r="394">
          <cell r="A394">
            <v>698</v>
          </cell>
          <cell r="B394" t="str">
            <v>MANCHESTER ESSEX</v>
          </cell>
          <cell r="C394">
            <v>1</v>
          </cell>
          <cell r="G394">
            <v>9</v>
          </cell>
          <cell r="H394">
            <v>146.17797011935576</v>
          </cell>
          <cell r="I394">
            <v>9164.2056387913563</v>
          </cell>
          <cell r="J394">
            <v>4232</v>
          </cell>
          <cell r="K394">
            <v>893</v>
          </cell>
          <cell r="L394">
            <v>20908716</v>
          </cell>
        </row>
        <row r="395">
          <cell r="A395">
            <v>700</v>
          </cell>
          <cell r="B395" t="str">
            <v>MARTHAS VINEYARD</v>
          </cell>
          <cell r="C395">
            <v>1</v>
          </cell>
          <cell r="F395">
            <v>4.7543574208275814</v>
          </cell>
          <cell r="G395">
            <v>9</v>
          </cell>
          <cell r="H395">
            <v>202.25114045930405</v>
          </cell>
          <cell r="I395">
            <v>11129.149264305175</v>
          </cell>
          <cell r="J395">
            <v>11380</v>
          </cell>
          <cell r="K395">
            <v>893</v>
          </cell>
          <cell r="L395">
            <v>16777431</v>
          </cell>
        </row>
        <row r="396">
          <cell r="A396">
            <v>705</v>
          </cell>
          <cell r="B396" t="str">
            <v>MASCONOMET</v>
          </cell>
          <cell r="C396">
            <v>1</v>
          </cell>
          <cell r="G396">
            <v>9</v>
          </cell>
          <cell r="H396">
            <v>126.49201175518141</v>
          </cell>
          <cell r="I396">
            <v>9516.1848150334627</v>
          </cell>
          <cell r="J396">
            <v>2521</v>
          </cell>
          <cell r="K396">
            <v>893</v>
          </cell>
          <cell r="L396">
            <v>26276711</v>
          </cell>
        </row>
        <row r="397">
          <cell r="A397">
            <v>710</v>
          </cell>
          <cell r="B397" t="str">
            <v>MENDON UPTON</v>
          </cell>
          <cell r="C397">
            <v>1</v>
          </cell>
          <cell r="F397">
            <v>0.74843308142058906</v>
          </cell>
          <cell r="G397">
            <v>9</v>
          </cell>
          <cell r="H397">
            <v>117.62802826284428</v>
          </cell>
          <cell r="I397">
            <v>9221.2066718652641</v>
          </cell>
          <cell r="J397">
            <v>1626</v>
          </cell>
          <cell r="K397">
            <v>893</v>
          </cell>
          <cell r="L397">
            <v>26509225</v>
          </cell>
        </row>
        <row r="398">
          <cell r="A398">
            <v>712</v>
          </cell>
          <cell r="B398" t="str">
            <v>MONOMOY</v>
          </cell>
          <cell r="C398">
            <v>1</v>
          </cell>
          <cell r="F398">
            <v>2.5344098356914353</v>
          </cell>
          <cell r="G398">
            <v>9</v>
          </cell>
          <cell r="H398">
            <v>151.61321837281901</v>
          </cell>
          <cell r="I398">
            <v>9457.3084755770251</v>
          </cell>
          <cell r="J398">
            <v>4881</v>
          </cell>
          <cell r="K398">
            <v>893</v>
          </cell>
          <cell r="L398">
            <v>30189704</v>
          </cell>
        </row>
        <row r="399">
          <cell r="A399">
            <v>715</v>
          </cell>
          <cell r="B399" t="str">
            <v>MOUNT GREYLOCK</v>
          </cell>
          <cell r="C399">
            <v>1</v>
          </cell>
          <cell r="F399">
            <v>2.1925192637436188</v>
          </cell>
          <cell r="G399">
            <v>9</v>
          </cell>
          <cell r="H399">
            <v>199.10113200550148</v>
          </cell>
          <cell r="I399">
            <v>9785.3244767441847</v>
          </cell>
          <cell r="J399">
            <v>9697</v>
          </cell>
          <cell r="K399">
            <v>893</v>
          </cell>
          <cell r="L399">
            <v>10255658</v>
          </cell>
        </row>
        <row r="400">
          <cell r="A400">
            <v>717</v>
          </cell>
          <cell r="B400" t="str">
            <v>MOHAWK TRAIL</v>
          </cell>
          <cell r="C400">
            <v>1</v>
          </cell>
          <cell r="F400">
            <v>3.8630202949983055</v>
          </cell>
          <cell r="G400">
            <v>9</v>
          </cell>
          <cell r="H400">
            <v>151.3817435871602</v>
          </cell>
          <cell r="I400">
            <v>9862.5811028632015</v>
          </cell>
          <cell r="J400">
            <v>5068</v>
          </cell>
          <cell r="K400">
            <v>893</v>
          </cell>
          <cell r="L400">
            <v>14810825</v>
          </cell>
        </row>
        <row r="401">
          <cell r="A401">
            <v>720</v>
          </cell>
          <cell r="B401" t="str">
            <v>NARRAGANSETT</v>
          </cell>
          <cell r="C401">
            <v>1</v>
          </cell>
          <cell r="F401">
            <v>0.75007459733868243</v>
          </cell>
          <cell r="G401">
            <v>9</v>
          </cell>
          <cell r="H401">
            <v>124.50820120965631</v>
          </cell>
          <cell r="I401">
            <v>9809.9552330022925</v>
          </cell>
          <cell r="J401">
            <v>2404</v>
          </cell>
          <cell r="K401">
            <v>893</v>
          </cell>
          <cell r="L401">
            <v>17201827</v>
          </cell>
        </row>
        <row r="402">
          <cell r="A402">
            <v>725</v>
          </cell>
          <cell r="B402" t="str">
            <v>NASHOBA</v>
          </cell>
          <cell r="C402">
            <v>1</v>
          </cell>
          <cell r="F402">
            <v>1.1647730250375716</v>
          </cell>
          <cell r="G402">
            <v>9</v>
          </cell>
          <cell r="H402">
            <v>138.89933667050758</v>
          </cell>
          <cell r="I402">
            <v>9250.7764307596917</v>
          </cell>
          <cell r="J402">
            <v>3598</v>
          </cell>
          <cell r="K402">
            <v>893</v>
          </cell>
          <cell r="L402">
            <v>43001032</v>
          </cell>
        </row>
        <row r="403">
          <cell r="A403">
            <v>728</v>
          </cell>
          <cell r="B403" t="str">
            <v>NEW SALEM WENDELL</v>
          </cell>
          <cell r="C403">
            <v>1</v>
          </cell>
          <cell r="G403">
            <v>9</v>
          </cell>
          <cell r="H403">
            <v>155.80225829489802</v>
          </cell>
          <cell r="I403">
            <v>10230.419663865545</v>
          </cell>
          <cell r="J403">
            <v>5709</v>
          </cell>
          <cell r="K403">
            <v>893</v>
          </cell>
          <cell r="L403">
            <v>1870234</v>
          </cell>
        </row>
        <row r="404">
          <cell r="A404">
            <v>730</v>
          </cell>
          <cell r="B404" t="str">
            <v>NORTHBORO SOUTHBORO</v>
          </cell>
          <cell r="C404">
            <v>1</v>
          </cell>
          <cell r="F404">
            <v>1.8616131983582414</v>
          </cell>
          <cell r="G404">
            <v>9</v>
          </cell>
          <cell r="H404">
            <v>120.20636055049354</v>
          </cell>
          <cell r="I404">
            <v>9882.8662068965514</v>
          </cell>
          <cell r="J404">
            <v>1997</v>
          </cell>
          <cell r="K404">
            <v>893</v>
          </cell>
          <cell r="L404">
            <v>18693888</v>
          </cell>
        </row>
        <row r="405">
          <cell r="A405">
            <v>735</v>
          </cell>
          <cell r="B405" t="str">
            <v>NORTH MIDDLESEX</v>
          </cell>
          <cell r="C405">
            <v>1</v>
          </cell>
          <cell r="F405">
            <v>1.7261641369268543</v>
          </cell>
          <cell r="G405">
            <v>9</v>
          </cell>
          <cell r="H405">
            <v>120.19734857012105</v>
          </cell>
          <cell r="I405">
            <v>9259.7079780343556</v>
          </cell>
          <cell r="J405">
            <v>1870</v>
          </cell>
          <cell r="K405">
            <v>893</v>
          </cell>
          <cell r="L405">
            <v>42485403</v>
          </cell>
        </row>
        <row r="406">
          <cell r="A406">
            <v>740</v>
          </cell>
          <cell r="B406" t="str">
            <v>OLD ROCHESTER</v>
          </cell>
          <cell r="C406">
            <v>1</v>
          </cell>
          <cell r="G406">
            <v>9</v>
          </cell>
          <cell r="H406">
            <v>144.30438670650744</v>
          </cell>
          <cell r="I406">
            <v>9416.2785070671398</v>
          </cell>
          <cell r="J406">
            <v>4172</v>
          </cell>
          <cell r="K406">
            <v>893</v>
          </cell>
          <cell r="L406">
            <v>15086422</v>
          </cell>
        </row>
        <row r="407">
          <cell r="A407">
            <v>745</v>
          </cell>
          <cell r="B407" t="str">
            <v>PENTUCKET</v>
          </cell>
          <cell r="C407">
            <v>1</v>
          </cell>
          <cell r="F407">
            <v>0.94607170593321888</v>
          </cell>
          <cell r="G407">
            <v>9</v>
          </cell>
          <cell r="H407">
            <v>122.03678503082899</v>
          </cell>
          <cell r="I407">
            <v>9084.0633507853418</v>
          </cell>
          <cell r="J407">
            <v>2002</v>
          </cell>
          <cell r="K407">
            <v>893</v>
          </cell>
          <cell r="L407">
            <v>30633736</v>
          </cell>
        </row>
        <row r="408">
          <cell r="A408">
            <v>750</v>
          </cell>
          <cell r="B408" t="str">
            <v>PIONEER</v>
          </cell>
          <cell r="C408">
            <v>1</v>
          </cell>
          <cell r="F408">
            <v>1.1300211806900102</v>
          </cell>
          <cell r="G408">
            <v>9</v>
          </cell>
          <cell r="H408">
            <v>163.04218153281823</v>
          </cell>
          <cell r="I408">
            <v>9745.9180673316696</v>
          </cell>
          <cell r="J408">
            <v>6144</v>
          </cell>
          <cell r="K408">
            <v>893</v>
          </cell>
          <cell r="L408">
            <v>12900149</v>
          </cell>
        </row>
        <row r="409">
          <cell r="A409">
            <v>753</v>
          </cell>
          <cell r="B409" t="str">
            <v>QUABBIN</v>
          </cell>
          <cell r="C409">
            <v>1</v>
          </cell>
          <cell r="F409">
            <v>0.30944675763697077</v>
          </cell>
          <cell r="G409">
            <v>9</v>
          </cell>
          <cell r="H409">
            <v>123.53797999127141</v>
          </cell>
          <cell r="I409">
            <v>9590.3657748344358</v>
          </cell>
          <cell r="J409">
            <v>2257</v>
          </cell>
          <cell r="K409">
            <v>893</v>
          </cell>
          <cell r="L409">
            <v>28526787</v>
          </cell>
        </row>
        <row r="410">
          <cell r="A410">
            <v>755</v>
          </cell>
          <cell r="B410" t="str">
            <v>RALPH C MAHAR</v>
          </cell>
          <cell r="C410">
            <v>1</v>
          </cell>
          <cell r="F410">
            <v>1.459726606513621</v>
          </cell>
          <cell r="G410">
            <v>9</v>
          </cell>
          <cell r="H410">
            <v>118.81272029871212</v>
          </cell>
          <cell r="I410">
            <v>10687.294798890429</v>
          </cell>
          <cell r="J410">
            <v>2011</v>
          </cell>
          <cell r="K410">
            <v>893</v>
          </cell>
          <cell r="L410">
            <v>9583977</v>
          </cell>
        </row>
        <row r="411">
          <cell r="A411">
            <v>760</v>
          </cell>
          <cell r="B411" t="str">
            <v>SILVER LAKE</v>
          </cell>
          <cell r="C411">
            <v>1</v>
          </cell>
          <cell r="F411">
            <v>1.0448588806862744</v>
          </cell>
          <cell r="G411">
            <v>9</v>
          </cell>
          <cell r="H411">
            <v>106.56528551799758</v>
          </cell>
          <cell r="I411">
            <v>10350.47430268346</v>
          </cell>
          <cell r="J411">
            <v>680</v>
          </cell>
          <cell r="K411">
            <v>893</v>
          </cell>
          <cell r="L411">
            <v>20486815</v>
          </cell>
        </row>
        <row r="412">
          <cell r="A412">
            <v>763</v>
          </cell>
          <cell r="B412" t="str">
            <v>SOMERSET BERKLEY</v>
          </cell>
          <cell r="C412">
            <v>1</v>
          </cell>
          <cell r="G412">
            <v>9</v>
          </cell>
          <cell r="H412">
            <v>121.14483268688355</v>
          </cell>
          <cell r="I412">
            <v>10266.161634320735</v>
          </cell>
          <cell r="J412">
            <v>2171</v>
          </cell>
          <cell r="K412">
            <v>893</v>
          </cell>
          <cell r="L412">
            <v>12632158</v>
          </cell>
        </row>
        <row r="413">
          <cell r="A413">
            <v>765</v>
          </cell>
          <cell r="B413" t="str">
            <v>SOUTHERN BERKSHIRE</v>
          </cell>
          <cell r="C413">
            <v>1</v>
          </cell>
          <cell r="G413">
            <v>9</v>
          </cell>
          <cell r="H413">
            <v>153.90590859086817</v>
          </cell>
          <cell r="I413">
            <v>9238.4399222797929</v>
          </cell>
          <cell r="J413">
            <v>4980</v>
          </cell>
          <cell r="K413">
            <v>893</v>
          </cell>
          <cell r="L413">
            <v>14267167</v>
          </cell>
        </row>
        <row r="414">
          <cell r="A414">
            <v>766</v>
          </cell>
          <cell r="B414" t="str">
            <v>SOUTHWICK TOLLAND GRANVILLE</v>
          </cell>
          <cell r="C414">
            <v>1</v>
          </cell>
          <cell r="F414">
            <v>0.1095441490060975</v>
          </cell>
          <cell r="G414">
            <v>9</v>
          </cell>
          <cell r="H414">
            <v>117.62424512335284</v>
          </cell>
          <cell r="I414">
            <v>9885.9594082486547</v>
          </cell>
          <cell r="J414">
            <v>1742</v>
          </cell>
          <cell r="K414">
            <v>893</v>
          </cell>
          <cell r="L414">
            <v>20265493</v>
          </cell>
        </row>
        <row r="415">
          <cell r="A415">
            <v>767</v>
          </cell>
          <cell r="B415" t="str">
            <v>SPENCER EAST BROOKFIELD</v>
          </cell>
          <cell r="C415">
            <v>1</v>
          </cell>
          <cell r="F415">
            <v>0.41024195929360835</v>
          </cell>
          <cell r="G415">
            <v>9</v>
          </cell>
          <cell r="H415">
            <v>107.441440647231</v>
          </cell>
          <cell r="I415">
            <v>10298.648663904711</v>
          </cell>
          <cell r="J415">
            <v>766</v>
          </cell>
          <cell r="K415">
            <v>893</v>
          </cell>
          <cell r="L415">
            <v>21833046.219999999</v>
          </cell>
        </row>
        <row r="416">
          <cell r="A416">
            <v>770</v>
          </cell>
          <cell r="B416" t="str">
            <v>TANTASQUA</v>
          </cell>
          <cell r="C416">
            <v>1</v>
          </cell>
          <cell r="G416">
            <v>9</v>
          </cell>
          <cell r="H416">
            <v>106.8427022549471</v>
          </cell>
          <cell r="I416">
            <v>10995.995728580363</v>
          </cell>
          <cell r="J416">
            <v>752</v>
          </cell>
          <cell r="K416">
            <v>893</v>
          </cell>
          <cell r="L416">
            <v>19006063</v>
          </cell>
        </row>
        <row r="417">
          <cell r="A417">
            <v>773</v>
          </cell>
          <cell r="B417" t="str">
            <v>TRITON</v>
          </cell>
          <cell r="C417">
            <v>1</v>
          </cell>
          <cell r="F417">
            <v>1.3829112248194235</v>
          </cell>
          <cell r="G417">
            <v>9</v>
          </cell>
          <cell r="H417">
            <v>123.6644121283136</v>
          </cell>
          <cell r="I417">
            <v>9630.1108266168794</v>
          </cell>
          <cell r="J417">
            <v>2279</v>
          </cell>
          <cell r="K417">
            <v>893</v>
          </cell>
          <cell r="L417">
            <v>34244274</v>
          </cell>
        </row>
        <row r="418">
          <cell r="A418">
            <v>774</v>
          </cell>
          <cell r="B418" t="str">
            <v>UPISLAND</v>
          </cell>
          <cell r="C418">
            <v>1</v>
          </cell>
          <cell r="F418">
            <v>11.609631267858814</v>
          </cell>
          <cell r="G418">
            <v>9</v>
          </cell>
          <cell r="H418">
            <v>278.55761329495226</v>
          </cell>
          <cell r="I418">
            <v>8794.7582471264377</v>
          </cell>
          <cell r="J418">
            <v>15704</v>
          </cell>
          <cell r="K418">
            <v>893</v>
          </cell>
          <cell r="L418">
            <v>9478122.6048818752</v>
          </cell>
        </row>
        <row r="419">
          <cell r="A419">
            <v>775</v>
          </cell>
          <cell r="B419" t="str">
            <v>WACHUSETT</v>
          </cell>
          <cell r="C419">
            <v>1</v>
          </cell>
          <cell r="F419">
            <v>0.85584546351759205</v>
          </cell>
          <cell r="G419">
            <v>9</v>
          </cell>
          <cell r="H419">
            <v>111.34935143057783</v>
          </cell>
          <cell r="I419">
            <v>9019.5126571347682</v>
          </cell>
          <cell r="J419">
            <v>1024</v>
          </cell>
          <cell r="K419">
            <v>893</v>
          </cell>
          <cell r="L419">
            <v>73261561</v>
          </cell>
        </row>
        <row r="420">
          <cell r="A420">
            <v>778</v>
          </cell>
          <cell r="B420" t="str">
            <v>QUABOAG</v>
          </cell>
          <cell r="C420">
            <v>1</v>
          </cell>
          <cell r="G420">
            <v>9</v>
          </cell>
          <cell r="H420">
            <v>109.96985030402054</v>
          </cell>
          <cell r="I420">
            <v>10187.868263888889</v>
          </cell>
          <cell r="J420">
            <v>1016</v>
          </cell>
          <cell r="K420">
            <v>893</v>
          </cell>
          <cell r="L420">
            <v>14658070</v>
          </cell>
        </row>
        <row r="421">
          <cell r="A421">
            <v>780</v>
          </cell>
          <cell r="B421" t="str">
            <v>WHITMAN HANSON</v>
          </cell>
          <cell r="C421">
            <v>1</v>
          </cell>
          <cell r="F421">
            <v>0.63600240985199763</v>
          </cell>
          <cell r="G421">
            <v>9</v>
          </cell>
          <cell r="H421">
            <v>103.75975736060032</v>
          </cell>
          <cell r="I421">
            <v>9386.0494074256221</v>
          </cell>
          <cell r="J421">
            <v>353</v>
          </cell>
          <cell r="K421">
            <v>893</v>
          </cell>
          <cell r="L421">
            <v>40072668.909999996</v>
          </cell>
        </row>
        <row r="422">
          <cell r="A422">
            <v>801</v>
          </cell>
          <cell r="B422" t="str">
            <v>ASSABET VALLEY</v>
          </cell>
          <cell r="C422">
            <v>1</v>
          </cell>
          <cell r="G422">
            <v>9</v>
          </cell>
          <cell r="H422">
            <v>100</v>
          </cell>
          <cell r="I422">
            <v>16457.677791188809</v>
          </cell>
          <cell r="J422">
            <v>0</v>
          </cell>
          <cell r="K422">
            <v>893</v>
          </cell>
          <cell r="L422">
            <v>12029264.066906251</v>
          </cell>
        </row>
        <row r="423">
          <cell r="A423">
            <v>805</v>
          </cell>
          <cell r="B423" t="str">
            <v>BLACKSTONE VALLEY</v>
          </cell>
          <cell r="C423">
            <v>1</v>
          </cell>
          <cell r="G423">
            <v>9</v>
          </cell>
          <cell r="H423">
            <v>104.65975083142899</v>
          </cell>
          <cell r="I423">
            <v>14920.506526475549</v>
          </cell>
          <cell r="J423">
            <v>695</v>
          </cell>
          <cell r="K423">
            <v>893</v>
          </cell>
          <cell r="L423">
            <v>18818404</v>
          </cell>
        </row>
        <row r="424">
          <cell r="A424">
            <v>806</v>
          </cell>
          <cell r="B424" t="str">
            <v>BLUE HILLS</v>
          </cell>
          <cell r="C424">
            <v>1</v>
          </cell>
          <cell r="G424">
            <v>9</v>
          </cell>
          <cell r="H424">
            <v>121.98860883428564</v>
          </cell>
          <cell r="I424">
            <v>15898.151076507565</v>
          </cell>
          <cell r="J424">
            <v>3496</v>
          </cell>
          <cell r="K424">
            <v>893</v>
          </cell>
          <cell r="L424">
            <v>16735117</v>
          </cell>
        </row>
        <row r="425">
          <cell r="A425">
            <v>810</v>
          </cell>
          <cell r="B425" t="str">
            <v>BRISTOL PLYMOUTH</v>
          </cell>
          <cell r="C425">
            <v>1</v>
          </cell>
          <cell r="G425">
            <v>9</v>
          </cell>
          <cell r="H425">
            <v>100.52837741747788</v>
          </cell>
          <cell r="I425">
            <v>15079.203284950345</v>
          </cell>
          <cell r="J425">
            <v>80</v>
          </cell>
          <cell r="K425">
            <v>893</v>
          </cell>
          <cell r="L425">
            <v>20276330</v>
          </cell>
        </row>
        <row r="426">
          <cell r="A426">
            <v>815</v>
          </cell>
          <cell r="B426" t="str">
            <v>CAPE COD</v>
          </cell>
          <cell r="C426">
            <v>1</v>
          </cell>
          <cell r="G426">
            <v>9</v>
          </cell>
          <cell r="H426">
            <v>121.07550538481904</v>
          </cell>
          <cell r="I426">
            <v>15309.294189602448</v>
          </cell>
          <cell r="J426">
            <v>3227</v>
          </cell>
          <cell r="K426">
            <v>893</v>
          </cell>
          <cell r="L426">
            <v>12383084</v>
          </cell>
        </row>
        <row r="427">
          <cell r="A427">
            <v>818</v>
          </cell>
          <cell r="B427" t="str">
            <v>FRANKLIN COUNTY</v>
          </cell>
          <cell r="C427">
            <v>1</v>
          </cell>
          <cell r="G427">
            <v>9</v>
          </cell>
          <cell r="H427">
            <v>115.411395656534</v>
          </cell>
          <cell r="I427">
            <v>15600.395168067229</v>
          </cell>
          <cell r="J427">
            <v>2404</v>
          </cell>
          <cell r="K427">
            <v>893</v>
          </cell>
          <cell r="L427">
            <v>9402069.8843999989</v>
          </cell>
        </row>
        <row r="428">
          <cell r="A428">
            <v>821</v>
          </cell>
          <cell r="B428" t="str">
            <v>GREATER FALL RIVER</v>
          </cell>
          <cell r="C428">
            <v>1</v>
          </cell>
          <cell r="G428">
            <v>9</v>
          </cell>
          <cell r="H428">
            <v>101.21172772418177</v>
          </cell>
          <cell r="I428">
            <v>15351.244309053776</v>
          </cell>
          <cell r="J428">
            <v>186</v>
          </cell>
          <cell r="K428">
            <v>893</v>
          </cell>
          <cell r="L428">
            <v>22838567</v>
          </cell>
        </row>
        <row r="429">
          <cell r="A429">
            <v>823</v>
          </cell>
          <cell r="B429" t="str">
            <v>GREATER LAWRENCE</v>
          </cell>
          <cell r="C429">
            <v>1</v>
          </cell>
          <cell r="G429">
            <v>9</v>
          </cell>
          <cell r="H429">
            <v>103.36676660556823</v>
          </cell>
          <cell r="I429">
            <v>17253.792356312246</v>
          </cell>
          <cell r="J429">
            <v>581</v>
          </cell>
          <cell r="K429">
            <v>893</v>
          </cell>
          <cell r="L429">
            <v>26147041</v>
          </cell>
        </row>
        <row r="430">
          <cell r="A430">
            <v>825</v>
          </cell>
          <cell r="B430" t="str">
            <v>GREATER NEW BEDFORD</v>
          </cell>
          <cell r="C430">
            <v>1</v>
          </cell>
          <cell r="G430">
            <v>9</v>
          </cell>
          <cell r="H430">
            <v>102.10846173484572</v>
          </cell>
          <cell r="I430">
            <v>15693.640204746393</v>
          </cell>
          <cell r="J430">
            <v>331</v>
          </cell>
          <cell r="K430">
            <v>893</v>
          </cell>
          <cell r="L430">
            <v>34404931</v>
          </cell>
        </row>
        <row r="431">
          <cell r="A431">
            <v>828</v>
          </cell>
          <cell r="B431" t="str">
            <v>GREATER LOWELL</v>
          </cell>
          <cell r="C431">
            <v>1</v>
          </cell>
          <cell r="G431">
            <v>9</v>
          </cell>
          <cell r="H431">
            <v>100.73472432023462</v>
          </cell>
          <cell r="I431">
            <v>15774.274009132419</v>
          </cell>
          <cell r="J431">
            <v>116</v>
          </cell>
          <cell r="K431">
            <v>893</v>
          </cell>
          <cell r="L431">
            <v>35027749</v>
          </cell>
        </row>
        <row r="432">
          <cell r="A432">
            <v>829</v>
          </cell>
          <cell r="B432" t="str">
            <v>SOUTH MIDDLESEX</v>
          </cell>
          <cell r="C432">
            <v>1</v>
          </cell>
          <cell r="G432">
            <v>9</v>
          </cell>
          <cell r="H432">
            <v>130.43590240366515</v>
          </cell>
          <cell r="I432">
            <v>16629.204615172417</v>
          </cell>
          <cell r="J432">
            <v>5061</v>
          </cell>
          <cell r="K432">
            <v>893</v>
          </cell>
          <cell r="L432">
            <v>16163753.57085</v>
          </cell>
        </row>
        <row r="433">
          <cell r="A433">
            <v>830</v>
          </cell>
          <cell r="B433" t="str">
            <v>MINUTEMAN</v>
          </cell>
          <cell r="C433">
            <v>1</v>
          </cell>
          <cell r="G433">
            <v>9</v>
          </cell>
          <cell r="H433">
            <v>160.37941882011989</v>
          </cell>
          <cell r="I433">
            <v>16598.990956844551</v>
          </cell>
          <cell r="J433">
            <v>10022</v>
          </cell>
          <cell r="K433">
            <v>893</v>
          </cell>
          <cell r="L433">
            <v>10962265</v>
          </cell>
        </row>
        <row r="434">
          <cell r="A434">
            <v>832</v>
          </cell>
          <cell r="B434" t="str">
            <v>MONTACHUSETT</v>
          </cell>
          <cell r="C434">
            <v>1</v>
          </cell>
          <cell r="G434">
            <v>9</v>
          </cell>
          <cell r="H434">
            <v>100.63075153433769</v>
          </cell>
          <cell r="I434">
            <v>15063.58473074301</v>
          </cell>
          <cell r="J434">
            <v>95</v>
          </cell>
          <cell r="K434">
            <v>893</v>
          </cell>
          <cell r="L434">
            <v>22104410</v>
          </cell>
        </row>
        <row r="435">
          <cell r="A435">
            <v>851</v>
          </cell>
          <cell r="B435" t="str">
            <v>NORTHERN BERKSHIRE</v>
          </cell>
          <cell r="C435">
            <v>1</v>
          </cell>
          <cell r="G435">
            <v>9</v>
          </cell>
          <cell r="H435">
            <v>103.59977670990104</v>
          </cell>
          <cell r="I435">
            <v>15241.172139830505</v>
          </cell>
          <cell r="J435">
            <v>549</v>
          </cell>
          <cell r="K435">
            <v>893</v>
          </cell>
          <cell r="L435">
            <v>7453296</v>
          </cell>
        </row>
        <row r="436">
          <cell r="A436">
            <v>852</v>
          </cell>
          <cell r="B436" t="str">
            <v>NASHOBA VALLEY</v>
          </cell>
          <cell r="C436">
            <v>1</v>
          </cell>
          <cell r="G436">
            <v>9</v>
          </cell>
          <cell r="H436">
            <v>106.43081219720654</v>
          </cell>
          <cell r="I436">
            <v>15449.79082272863</v>
          </cell>
          <cell r="J436">
            <v>994</v>
          </cell>
          <cell r="K436">
            <v>893</v>
          </cell>
          <cell r="L436">
            <v>10544308</v>
          </cell>
        </row>
        <row r="437">
          <cell r="A437">
            <v>853</v>
          </cell>
          <cell r="B437" t="str">
            <v>NORTHEAST METROPOLITAN</v>
          </cell>
          <cell r="C437">
            <v>1</v>
          </cell>
          <cell r="G437">
            <v>9</v>
          </cell>
          <cell r="H437">
            <v>103.34309972239086</v>
          </cell>
          <cell r="I437">
            <v>16318.314401542206</v>
          </cell>
          <cell r="J437">
            <v>546</v>
          </cell>
          <cell r="K437">
            <v>893</v>
          </cell>
          <cell r="L437">
            <v>21142509.683924999</v>
          </cell>
        </row>
        <row r="438">
          <cell r="A438">
            <v>854</v>
          </cell>
          <cell r="B438" t="str">
            <v>NORTH SHORE</v>
          </cell>
          <cell r="C438">
            <v>1</v>
          </cell>
          <cell r="G438">
            <v>9</v>
          </cell>
          <cell r="H438">
            <v>122.85847032681548</v>
          </cell>
          <cell r="I438">
            <v>15564.348428774003</v>
          </cell>
          <cell r="J438">
            <v>3558</v>
          </cell>
          <cell r="K438">
            <v>893</v>
          </cell>
          <cell r="L438">
            <v>9130669</v>
          </cell>
        </row>
        <row r="439">
          <cell r="A439">
            <v>855</v>
          </cell>
          <cell r="B439" t="str">
            <v>OLD COLONY</v>
          </cell>
          <cell r="C439">
            <v>1</v>
          </cell>
          <cell r="G439">
            <v>9</v>
          </cell>
          <cell r="H439">
            <v>105.79728138709092</v>
          </cell>
          <cell r="I439">
            <v>14863.584253578734</v>
          </cell>
          <cell r="J439">
            <v>862</v>
          </cell>
          <cell r="K439">
            <v>893</v>
          </cell>
          <cell r="L439">
            <v>7932218</v>
          </cell>
        </row>
        <row r="440">
          <cell r="A440">
            <v>860</v>
          </cell>
          <cell r="B440" t="str">
            <v>PATHFINDER</v>
          </cell>
          <cell r="C440">
            <v>1</v>
          </cell>
          <cell r="G440">
            <v>9</v>
          </cell>
          <cell r="H440">
            <v>122.98791030836766</v>
          </cell>
          <cell r="I440">
            <v>15442.297703180213</v>
          </cell>
          <cell r="J440">
            <v>3550</v>
          </cell>
          <cell r="K440">
            <v>893</v>
          </cell>
          <cell r="L440">
            <v>11655038</v>
          </cell>
        </row>
        <row r="441">
          <cell r="A441">
            <v>871</v>
          </cell>
          <cell r="B441" t="str">
            <v>SHAWSHEEN VALLEY</v>
          </cell>
          <cell r="C441">
            <v>1</v>
          </cell>
          <cell r="G441">
            <v>9</v>
          </cell>
          <cell r="H441">
            <v>116.2597226234362</v>
          </cell>
          <cell r="I441">
            <v>14956.80906702935</v>
          </cell>
          <cell r="J441">
            <v>2432</v>
          </cell>
          <cell r="K441">
            <v>893</v>
          </cell>
          <cell r="L441">
            <v>24543665</v>
          </cell>
        </row>
        <row r="442">
          <cell r="A442">
            <v>872</v>
          </cell>
          <cell r="B442" t="str">
            <v>SOUTHEASTERN</v>
          </cell>
          <cell r="C442">
            <v>1</v>
          </cell>
          <cell r="G442">
            <v>9</v>
          </cell>
          <cell r="H442">
            <v>100.80796396608991</v>
          </cell>
          <cell r="I442">
            <v>15654.344432153393</v>
          </cell>
          <cell r="J442">
            <v>126</v>
          </cell>
          <cell r="K442">
            <v>893</v>
          </cell>
          <cell r="L442">
            <v>21436539</v>
          </cell>
        </row>
        <row r="443">
          <cell r="A443">
            <v>873</v>
          </cell>
          <cell r="B443" t="str">
            <v>SOUTH SHORE</v>
          </cell>
          <cell r="C443">
            <v>1</v>
          </cell>
          <cell r="G443">
            <v>9</v>
          </cell>
          <cell r="H443">
            <v>117.95197317805074</v>
          </cell>
          <cell r="I443">
            <v>15109.645751380471</v>
          </cell>
          <cell r="J443">
            <v>2712</v>
          </cell>
          <cell r="K443">
            <v>893</v>
          </cell>
          <cell r="L443">
            <v>10710593</v>
          </cell>
        </row>
        <row r="444">
          <cell r="A444">
            <v>876</v>
          </cell>
          <cell r="B444" t="str">
            <v>SOUTHERN WORCESTER</v>
          </cell>
          <cell r="C444">
            <v>1</v>
          </cell>
          <cell r="G444">
            <v>9</v>
          </cell>
          <cell r="H444">
            <v>100</v>
          </cell>
          <cell r="I444">
            <v>15148.377232537579</v>
          </cell>
          <cell r="J444">
            <v>0</v>
          </cell>
          <cell r="K444">
            <v>893</v>
          </cell>
          <cell r="L444">
            <v>17192025</v>
          </cell>
        </row>
        <row r="445">
          <cell r="A445">
            <v>878</v>
          </cell>
          <cell r="B445" t="str">
            <v>TRI COUNTY</v>
          </cell>
          <cell r="C445">
            <v>1</v>
          </cell>
          <cell r="G445">
            <v>9</v>
          </cell>
          <cell r="H445">
            <v>100.49843556266454</v>
          </cell>
          <cell r="I445">
            <v>15490.097658871793</v>
          </cell>
          <cell r="J445">
            <v>77</v>
          </cell>
          <cell r="K445">
            <v>893</v>
          </cell>
          <cell r="L445">
            <v>15123315</v>
          </cell>
        </row>
        <row r="446">
          <cell r="A446">
            <v>879</v>
          </cell>
          <cell r="B446" t="str">
            <v>UPPER CAPE COD</v>
          </cell>
          <cell r="C446">
            <v>1</v>
          </cell>
          <cell r="G446">
            <v>9</v>
          </cell>
          <cell r="H446">
            <v>117.7699981400598</v>
          </cell>
          <cell r="I446">
            <v>14672.487980085349</v>
          </cell>
          <cell r="J446">
            <v>2607</v>
          </cell>
          <cell r="K446">
            <v>893</v>
          </cell>
          <cell r="L446">
            <v>12062920</v>
          </cell>
        </row>
        <row r="447">
          <cell r="A447">
            <v>885</v>
          </cell>
          <cell r="B447" t="str">
            <v>WHITTIER</v>
          </cell>
          <cell r="C447">
            <v>1</v>
          </cell>
          <cell r="G447">
            <v>9</v>
          </cell>
          <cell r="H447">
            <v>112.99959268251382</v>
          </cell>
          <cell r="I447">
            <v>15413.910704845814</v>
          </cell>
          <cell r="J447">
            <v>2004</v>
          </cell>
          <cell r="K447">
            <v>893</v>
          </cell>
          <cell r="L447">
            <v>19463096</v>
          </cell>
        </row>
        <row r="448">
          <cell r="A448">
            <v>910</v>
          </cell>
          <cell r="B448" t="str">
            <v>BRISTOL COUNTY</v>
          </cell>
          <cell r="C448">
            <v>1</v>
          </cell>
          <cell r="G448">
            <v>9</v>
          </cell>
          <cell r="H448">
            <v>104.85677010301173</v>
          </cell>
          <cell r="I448">
            <v>14980.957364341086</v>
          </cell>
          <cell r="J448">
            <v>728</v>
          </cell>
          <cell r="K448">
            <v>893</v>
          </cell>
          <cell r="L448">
            <v>6072067</v>
          </cell>
        </row>
        <row r="449">
          <cell r="A449">
            <v>915</v>
          </cell>
          <cell r="B449" t="str">
            <v>NORFOLK COUNTY</v>
          </cell>
          <cell r="C449">
            <v>1</v>
          </cell>
          <cell r="G449">
            <v>9</v>
          </cell>
          <cell r="H449">
            <v>121.79104818888649</v>
          </cell>
          <cell r="I449">
            <v>15262.21731782946</v>
          </cell>
          <cell r="J449">
            <v>3326</v>
          </cell>
          <cell r="K449">
            <v>893</v>
          </cell>
          <cell r="L449">
            <v>10032314</v>
          </cell>
        </row>
      </sheetData>
      <sheetData sheetId="6">
        <row r="4">
          <cell r="C4">
            <v>1</v>
          </cell>
          <cell r="D4">
            <v>319553</v>
          </cell>
          <cell r="E4">
            <v>9</v>
          </cell>
          <cell r="F4">
            <v>1.3322493283416594</v>
          </cell>
          <cell r="G4">
            <v>23985975.688031994</v>
          </cell>
          <cell r="H4">
            <v>2158737.8119228794</v>
          </cell>
          <cell r="I4">
            <v>0</v>
          </cell>
          <cell r="J4">
            <v>0</v>
          </cell>
        </row>
        <row r="5">
          <cell r="C5">
            <v>5</v>
          </cell>
          <cell r="D5">
            <v>146997</v>
          </cell>
          <cell r="E5">
            <v>9</v>
          </cell>
          <cell r="F5">
            <v>0.28610842923917151</v>
          </cell>
          <cell r="G5">
            <v>51378073.827079833</v>
          </cell>
          <cell r="H5">
            <v>4624026.6444371846</v>
          </cell>
          <cell r="I5">
            <v>0</v>
          </cell>
          <cell r="J5">
            <v>0</v>
          </cell>
        </row>
        <row r="6">
          <cell r="C6">
            <v>7</v>
          </cell>
          <cell r="D6">
            <v>464562</v>
          </cell>
          <cell r="E6">
            <v>9</v>
          </cell>
          <cell r="F6">
            <v>1.5387976118139353</v>
          </cell>
          <cell r="G6">
            <v>30189935.078751139</v>
          </cell>
          <cell r="H6">
            <v>2717094.1570876027</v>
          </cell>
          <cell r="I6">
            <v>0</v>
          </cell>
          <cell r="J6">
            <v>0</v>
          </cell>
        </row>
        <row r="7">
          <cell r="C7">
            <v>8</v>
          </cell>
          <cell r="D7">
            <v>1298213</v>
          </cell>
          <cell r="E7">
            <v>9</v>
          </cell>
          <cell r="F7">
            <v>5.6133848713450192</v>
          </cell>
          <cell r="G7">
            <v>23127097.638130344</v>
          </cell>
          <cell r="H7">
            <v>2081438.7874317309</v>
          </cell>
          <cell r="I7">
            <v>0</v>
          </cell>
          <cell r="J7">
            <v>0</v>
          </cell>
        </row>
        <row r="8">
          <cell r="C8">
            <v>9</v>
          </cell>
          <cell r="D8">
            <v>1547110</v>
          </cell>
          <cell r="E8">
            <v>9</v>
          </cell>
          <cell r="F8">
            <v>1.8517934596167254</v>
          </cell>
          <cell r="G8">
            <v>83546574.374456033</v>
          </cell>
          <cell r="H8">
            <v>7519191.6937010428</v>
          </cell>
          <cell r="I8">
            <v>0</v>
          </cell>
          <cell r="J8">
            <v>0</v>
          </cell>
        </row>
        <row r="9">
          <cell r="C9">
            <v>10</v>
          </cell>
          <cell r="D9">
            <v>175663</v>
          </cell>
          <cell r="E9">
            <v>9</v>
          </cell>
          <cell r="F9">
            <v>0.28924614458342623</v>
          </cell>
          <cell r="G9">
            <v>60731319.427953228</v>
          </cell>
          <cell r="H9">
            <v>5465818.7485157903</v>
          </cell>
          <cell r="I9">
            <v>0</v>
          </cell>
          <cell r="J9">
            <v>0</v>
          </cell>
        </row>
        <row r="10">
          <cell r="C10">
            <v>14</v>
          </cell>
          <cell r="D10">
            <v>987060</v>
          </cell>
          <cell r="E10">
            <v>9</v>
          </cell>
          <cell r="F10">
            <v>3.2199284155926584</v>
          </cell>
          <cell r="G10">
            <v>30654718.757724997</v>
          </cell>
          <cell r="H10">
            <v>2758924.6881952495</v>
          </cell>
          <cell r="I10">
            <v>0</v>
          </cell>
          <cell r="J10">
            <v>0</v>
          </cell>
        </row>
        <row r="11">
          <cell r="C11">
            <v>16</v>
          </cell>
          <cell r="D11">
            <v>3121513</v>
          </cell>
          <cell r="E11">
            <v>9</v>
          </cell>
          <cell r="F11">
            <v>4.6815464126935966</v>
          </cell>
          <cell r="G11">
            <v>66676963.653212853</v>
          </cell>
          <cell r="H11">
            <v>6000926.7287891563</v>
          </cell>
          <cell r="I11">
            <v>0</v>
          </cell>
          <cell r="J11">
            <v>0</v>
          </cell>
        </row>
        <row r="12">
          <cell r="C12">
            <v>17</v>
          </cell>
          <cell r="D12">
            <v>276371</v>
          </cell>
          <cell r="E12">
            <v>9</v>
          </cell>
          <cell r="F12">
            <v>0.92804873271691224</v>
          </cell>
          <cell r="G12">
            <v>29779793.911350876</v>
          </cell>
          <cell r="H12">
            <v>2680181.4520215788</v>
          </cell>
          <cell r="I12">
            <v>0</v>
          </cell>
          <cell r="J12">
            <v>0</v>
          </cell>
        </row>
        <row r="13">
          <cell r="C13">
            <v>18</v>
          </cell>
          <cell r="D13">
            <v>12896</v>
          </cell>
          <cell r="E13">
            <v>9</v>
          </cell>
          <cell r="F13">
            <v>0.14885915684456991</v>
          </cell>
          <cell r="G13">
            <v>8663222.5207786541</v>
          </cell>
          <cell r="H13">
            <v>779690.02687007887</v>
          </cell>
          <cell r="I13">
            <v>0</v>
          </cell>
          <cell r="J13">
            <v>0</v>
          </cell>
        </row>
        <row r="14">
          <cell r="C14">
            <v>20</v>
          </cell>
          <cell r="D14">
            <v>2232684</v>
          </cell>
          <cell r="E14">
            <v>9</v>
          </cell>
          <cell r="F14">
            <v>3.3552624399537683</v>
          </cell>
          <cell r="G14">
            <v>66542753.061985932</v>
          </cell>
          <cell r="H14">
            <v>5988847.7755787335</v>
          </cell>
          <cell r="I14">
            <v>0</v>
          </cell>
          <cell r="J14">
            <v>0</v>
          </cell>
        </row>
        <row r="15">
          <cell r="C15">
            <v>23</v>
          </cell>
          <cell r="D15">
            <v>50116</v>
          </cell>
          <cell r="E15">
            <v>9</v>
          </cell>
          <cell r="F15">
            <v>0.12459419944079214</v>
          </cell>
          <cell r="G15">
            <v>40223381.365209863</v>
          </cell>
          <cell r="H15">
            <v>3620104.3228688873</v>
          </cell>
          <cell r="I15">
            <v>0</v>
          </cell>
          <cell r="J15">
            <v>0</v>
          </cell>
        </row>
        <row r="16">
          <cell r="C16">
            <v>24</v>
          </cell>
          <cell r="D16">
            <v>447001</v>
          </cell>
          <cell r="E16">
            <v>9</v>
          </cell>
          <cell r="F16">
            <v>1.6704211692540543</v>
          </cell>
          <cell r="G16">
            <v>26759778.206092387</v>
          </cell>
          <cell r="H16">
            <v>2408380.0385483149</v>
          </cell>
          <cell r="I16">
            <v>0</v>
          </cell>
          <cell r="J16">
            <v>0</v>
          </cell>
        </row>
        <row r="17">
          <cell r="C17">
            <v>25</v>
          </cell>
          <cell r="D17">
            <v>88867</v>
          </cell>
          <cell r="E17">
            <v>9</v>
          </cell>
          <cell r="F17">
            <v>0.32890017546419414</v>
          </cell>
          <cell r="G17">
            <v>27019444.387518894</v>
          </cell>
          <cell r="H17">
            <v>2431749.9948767005</v>
          </cell>
          <cell r="I17">
            <v>0</v>
          </cell>
          <cell r="J17">
            <v>0</v>
          </cell>
        </row>
        <row r="18">
          <cell r="C18">
            <v>26</v>
          </cell>
          <cell r="D18">
            <v>44064</v>
          </cell>
          <cell r="E18">
            <v>9</v>
          </cell>
          <cell r="F18">
            <v>9.5308526564728921E-2</v>
          </cell>
          <cell r="G18">
            <v>46233009.35207919</v>
          </cell>
          <cell r="H18">
            <v>4160970.841687127</v>
          </cell>
          <cell r="I18">
            <v>0</v>
          </cell>
          <cell r="J18">
            <v>0</v>
          </cell>
        </row>
        <row r="19">
          <cell r="C19">
            <v>30</v>
          </cell>
          <cell r="D19">
            <v>57212</v>
          </cell>
          <cell r="E19">
            <v>9</v>
          </cell>
          <cell r="F19">
            <v>0.10794944082314184</v>
          </cell>
          <cell r="G19">
            <v>52998885</v>
          </cell>
          <cell r="H19">
            <v>4769899.6499999994</v>
          </cell>
          <cell r="I19">
            <v>0</v>
          </cell>
          <cell r="J19">
            <v>0</v>
          </cell>
        </row>
        <row r="20">
          <cell r="C20">
            <v>31</v>
          </cell>
          <cell r="D20">
            <v>2607391</v>
          </cell>
          <cell r="E20">
            <v>9</v>
          </cell>
          <cell r="F20">
            <v>3.6187636629296347</v>
          </cell>
          <cell r="G20">
            <v>72051983.574112162</v>
          </cell>
          <cell r="H20">
            <v>6484678.5216700947</v>
          </cell>
          <cell r="I20">
            <v>0</v>
          </cell>
          <cell r="J20">
            <v>0</v>
          </cell>
        </row>
        <row r="21">
          <cell r="C21">
            <v>35</v>
          </cell>
          <cell r="D21">
            <v>119988379</v>
          </cell>
          <cell r="E21">
            <v>16</v>
          </cell>
          <cell r="F21">
            <v>13.345543934330589</v>
          </cell>
          <cell r="G21">
            <v>899089460.79999995</v>
          </cell>
          <cell r="H21">
            <v>143854313.72799999</v>
          </cell>
          <cell r="I21">
            <v>0</v>
          </cell>
          <cell r="J21">
            <v>0</v>
          </cell>
        </row>
        <row r="22">
          <cell r="C22">
            <v>36</v>
          </cell>
          <cell r="D22">
            <v>1172412</v>
          </cell>
          <cell r="E22">
            <v>9</v>
          </cell>
          <cell r="F22">
            <v>4.2860683514223803</v>
          </cell>
          <cell r="G22">
            <v>27354020.138547763</v>
          </cell>
          <cell r="H22">
            <v>2461861.8124692985</v>
          </cell>
          <cell r="I22">
            <v>0</v>
          </cell>
          <cell r="J22">
            <v>0</v>
          </cell>
        </row>
        <row r="23">
          <cell r="C23">
            <v>40</v>
          </cell>
          <cell r="D23">
            <v>194273</v>
          </cell>
          <cell r="E23">
            <v>9</v>
          </cell>
          <cell r="F23">
            <v>0.30285235815642353</v>
          </cell>
          <cell r="G23">
            <v>64147758.723958097</v>
          </cell>
          <cell r="H23">
            <v>5773298.2851562286</v>
          </cell>
          <cell r="I23">
            <v>0</v>
          </cell>
          <cell r="J23">
            <v>0</v>
          </cell>
        </row>
        <row r="24">
          <cell r="C24">
            <v>44</v>
          </cell>
          <cell r="D24">
            <v>3380434</v>
          </cell>
          <cell r="E24">
            <v>16</v>
          </cell>
          <cell r="F24">
            <v>1.7357377241992531</v>
          </cell>
          <cell r="G24">
            <v>194754884.50073838</v>
          </cell>
          <cell r="H24">
            <v>31160781.520118143</v>
          </cell>
          <cell r="I24">
            <v>0</v>
          </cell>
          <cell r="J24">
            <v>0</v>
          </cell>
        </row>
        <row r="25">
          <cell r="C25">
            <v>46</v>
          </cell>
          <cell r="D25">
            <v>65046</v>
          </cell>
          <cell r="E25">
            <v>9</v>
          </cell>
          <cell r="F25">
            <v>5.889376259731352E-2</v>
          </cell>
          <cell r="G25">
            <v>110446331.03976128</v>
          </cell>
          <cell r="H25">
            <v>9940169.7935785148</v>
          </cell>
          <cell r="I25">
            <v>0</v>
          </cell>
          <cell r="J25">
            <v>0</v>
          </cell>
        </row>
        <row r="26">
          <cell r="C26">
            <v>48</v>
          </cell>
          <cell r="D26">
            <v>33903</v>
          </cell>
          <cell r="E26">
            <v>9</v>
          </cell>
          <cell r="F26">
            <v>5.8509131141776617E-2</v>
          </cell>
          <cell r="G26">
            <v>57944801.671807125</v>
          </cell>
          <cell r="H26">
            <v>5215032.1504626414</v>
          </cell>
          <cell r="I26">
            <v>0</v>
          </cell>
          <cell r="J26">
            <v>0</v>
          </cell>
        </row>
        <row r="27">
          <cell r="C27">
            <v>49</v>
          </cell>
          <cell r="D27">
            <v>10224136</v>
          </cell>
          <cell r="E27">
            <v>9</v>
          </cell>
          <cell r="F27">
            <v>5.8887183375841357</v>
          </cell>
          <cell r="G27">
            <v>173622432.14700064</v>
          </cell>
          <cell r="H27">
            <v>15626018.893230056</v>
          </cell>
          <cell r="I27">
            <v>0</v>
          </cell>
          <cell r="J27">
            <v>0</v>
          </cell>
        </row>
        <row r="28">
          <cell r="C28">
            <v>50</v>
          </cell>
          <cell r="D28">
            <v>105962</v>
          </cell>
          <cell r="E28">
            <v>9</v>
          </cell>
          <cell r="F28">
            <v>0.25350592988911769</v>
          </cell>
          <cell r="G28">
            <v>41798627.76635927</v>
          </cell>
          <cell r="H28">
            <v>3761876.498972334</v>
          </cell>
          <cell r="I28">
            <v>0</v>
          </cell>
          <cell r="J28">
            <v>0</v>
          </cell>
        </row>
        <row r="29">
          <cell r="C29">
            <v>51</v>
          </cell>
          <cell r="D29">
            <v>15168</v>
          </cell>
          <cell r="E29">
            <v>9</v>
          </cell>
          <cell r="F29">
            <v>0.1449088373578083</v>
          </cell>
          <cell r="G29">
            <v>10467270.510595042</v>
          </cell>
          <cell r="H29">
            <v>942054.3459535538</v>
          </cell>
          <cell r="I29">
            <v>0</v>
          </cell>
          <cell r="J29">
            <v>0</v>
          </cell>
        </row>
        <row r="30">
          <cell r="C30">
            <v>52</v>
          </cell>
          <cell r="D30">
            <v>145120</v>
          </cell>
          <cell r="E30">
            <v>9</v>
          </cell>
          <cell r="F30">
            <v>0.69041537058724289</v>
          </cell>
          <cell r="G30">
            <v>21019230.767786365</v>
          </cell>
          <cell r="H30">
            <v>1891730.7691007727</v>
          </cell>
          <cell r="I30">
            <v>0</v>
          </cell>
          <cell r="J30">
            <v>0</v>
          </cell>
        </row>
        <row r="31">
          <cell r="C31">
            <v>56</v>
          </cell>
          <cell r="D31">
            <v>1164312</v>
          </cell>
          <cell r="E31">
            <v>9</v>
          </cell>
          <cell r="F31">
            <v>2.0383778004114523</v>
          </cell>
          <cell r="G31">
            <v>57119538.86884857</v>
          </cell>
          <cell r="H31">
            <v>5140758.4981963709</v>
          </cell>
          <cell r="I31">
            <v>0</v>
          </cell>
          <cell r="J31">
            <v>0</v>
          </cell>
        </row>
        <row r="32">
          <cell r="C32">
            <v>57</v>
          </cell>
          <cell r="D32">
            <v>6168921</v>
          </cell>
          <cell r="E32">
            <v>16</v>
          </cell>
          <cell r="F32">
            <v>8.2559511826539822</v>
          </cell>
          <cell r="G32">
            <v>74720899.67005983</v>
          </cell>
          <cell r="H32">
            <v>11955343.947209572</v>
          </cell>
          <cell r="I32">
            <v>0</v>
          </cell>
          <cell r="J32">
            <v>0</v>
          </cell>
        </row>
        <row r="33">
          <cell r="C33">
            <v>61</v>
          </cell>
          <cell r="D33">
            <v>1716685</v>
          </cell>
          <cell r="E33">
            <v>9</v>
          </cell>
          <cell r="F33">
            <v>1.946823488984722</v>
          </cell>
          <cell r="G33">
            <v>88178769.658016577</v>
          </cell>
          <cell r="H33">
            <v>7936089.2692214921</v>
          </cell>
          <cell r="I33">
            <v>0</v>
          </cell>
          <cell r="J33">
            <v>0</v>
          </cell>
        </row>
        <row r="34">
          <cell r="C34">
            <v>63</v>
          </cell>
          <cell r="D34">
            <v>54110</v>
          </cell>
          <cell r="E34">
            <v>9</v>
          </cell>
          <cell r="F34">
            <v>2.1362869676919036</v>
          </cell>
          <cell r="G34">
            <v>2532899.4099730789</v>
          </cell>
          <cell r="H34">
            <v>227960.94689757709</v>
          </cell>
          <cell r="I34">
            <v>0</v>
          </cell>
          <cell r="J34">
            <v>0</v>
          </cell>
        </row>
        <row r="35">
          <cell r="C35">
            <v>64</v>
          </cell>
          <cell r="D35">
            <v>444282</v>
          </cell>
          <cell r="E35">
            <v>9</v>
          </cell>
          <cell r="F35">
            <v>2.0081390694144257</v>
          </cell>
          <cell r="G35">
            <v>22124065.34820085</v>
          </cell>
          <cell r="H35">
            <v>1991165.8813380764</v>
          </cell>
          <cell r="I35">
            <v>0</v>
          </cell>
          <cell r="J35">
            <v>0</v>
          </cell>
        </row>
        <row r="36">
          <cell r="C36">
            <v>65</v>
          </cell>
          <cell r="D36">
            <v>13325</v>
          </cell>
          <cell r="E36">
            <v>9</v>
          </cell>
          <cell r="F36">
            <v>7.0799075509624346E-2</v>
          </cell>
          <cell r="G36">
            <v>18820867.227551036</v>
          </cell>
          <cell r="H36">
            <v>1693878.0504795932</v>
          </cell>
          <cell r="I36">
            <v>0</v>
          </cell>
          <cell r="J36">
            <v>0</v>
          </cell>
        </row>
        <row r="37">
          <cell r="C37">
            <v>67</v>
          </cell>
          <cell r="D37">
            <v>48886</v>
          </cell>
          <cell r="E37">
            <v>9</v>
          </cell>
          <cell r="F37">
            <v>0.14360171555219853</v>
          </cell>
          <cell r="G37">
            <v>34042768.787278295</v>
          </cell>
          <cell r="H37">
            <v>3063849.1908550463</v>
          </cell>
          <cell r="I37">
            <v>0</v>
          </cell>
          <cell r="J37">
            <v>0</v>
          </cell>
        </row>
        <row r="38">
          <cell r="C38">
            <v>68</v>
          </cell>
          <cell r="D38">
            <v>25753</v>
          </cell>
          <cell r="E38">
            <v>9</v>
          </cell>
          <cell r="F38">
            <v>1.2936321961573747</v>
          </cell>
          <cell r="G38">
            <v>1990751.3183806892</v>
          </cell>
          <cell r="H38">
            <v>179167.61865426201</v>
          </cell>
          <cell r="I38">
            <v>0</v>
          </cell>
          <cell r="J38">
            <v>0</v>
          </cell>
        </row>
        <row r="39">
          <cell r="C39">
            <v>71</v>
          </cell>
          <cell r="D39">
            <v>29968</v>
          </cell>
          <cell r="E39">
            <v>9</v>
          </cell>
          <cell r="F39">
            <v>6.3206135396092836E-2</v>
          </cell>
          <cell r="G39">
            <v>47413118.698366918</v>
          </cell>
          <cell r="H39">
            <v>4267180.6828530226</v>
          </cell>
          <cell r="I39">
            <v>0</v>
          </cell>
          <cell r="J39">
            <v>0</v>
          </cell>
        </row>
        <row r="40">
          <cell r="C40">
            <v>72</v>
          </cell>
          <cell r="D40">
            <v>80161</v>
          </cell>
          <cell r="E40">
            <v>9</v>
          </cell>
          <cell r="F40">
            <v>0.19727694276823526</v>
          </cell>
          <cell r="G40">
            <v>40633739.997772917</v>
          </cell>
          <cell r="H40">
            <v>3657036.5997995622</v>
          </cell>
          <cell r="I40">
            <v>0</v>
          </cell>
          <cell r="J40">
            <v>0</v>
          </cell>
        </row>
        <row r="41">
          <cell r="C41">
            <v>73</v>
          </cell>
          <cell r="D41">
            <v>170463</v>
          </cell>
          <cell r="E41">
            <v>9</v>
          </cell>
          <cell r="F41">
            <v>0.3674397656590031</v>
          </cell>
          <cell r="G41">
            <v>46392093.597783208</v>
          </cell>
          <cell r="H41">
            <v>4175288.4238004885</v>
          </cell>
          <cell r="I41">
            <v>0</v>
          </cell>
          <cell r="J41">
            <v>0</v>
          </cell>
        </row>
        <row r="42">
          <cell r="C42">
            <v>74</v>
          </cell>
          <cell r="D42">
            <v>38311</v>
          </cell>
          <cell r="E42">
            <v>9</v>
          </cell>
          <cell r="F42">
            <v>0.76846303343909339</v>
          </cell>
          <cell r="G42">
            <v>4985405.716726183</v>
          </cell>
          <cell r="H42">
            <v>448686.51450535643</v>
          </cell>
          <cell r="I42">
            <v>0</v>
          </cell>
          <cell r="J42">
            <v>0</v>
          </cell>
        </row>
        <row r="43">
          <cell r="C43">
            <v>79</v>
          </cell>
          <cell r="D43">
            <v>1143491</v>
          </cell>
          <cell r="E43">
            <v>9</v>
          </cell>
          <cell r="F43">
            <v>3.021783663309018</v>
          </cell>
          <cell r="G43">
            <v>37841590.511076331</v>
          </cell>
          <cell r="H43">
            <v>3405743.1459968695</v>
          </cell>
          <cell r="I43">
            <v>0</v>
          </cell>
          <cell r="J43">
            <v>0</v>
          </cell>
        </row>
        <row r="44">
          <cell r="C44">
            <v>82</v>
          </cell>
          <cell r="D44">
            <v>160779</v>
          </cell>
          <cell r="E44">
            <v>9</v>
          </cell>
          <cell r="F44">
            <v>0.43777791375233815</v>
          </cell>
          <cell r="G44">
            <v>36726156.105480611</v>
          </cell>
          <cell r="H44">
            <v>3305354.0494932551</v>
          </cell>
          <cell r="I44">
            <v>0</v>
          </cell>
          <cell r="J44">
            <v>0</v>
          </cell>
        </row>
        <row r="45">
          <cell r="C45">
            <v>83</v>
          </cell>
          <cell r="D45">
            <v>52449</v>
          </cell>
          <cell r="E45">
            <v>9</v>
          </cell>
          <cell r="F45">
            <v>0.24270283099523804</v>
          </cell>
          <cell r="G45">
            <v>21610378.331775237</v>
          </cell>
          <cell r="H45">
            <v>1944934.0498597713</v>
          </cell>
          <cell r="I45">
            <v>0</v>
          </cell>
          <cell r="J45">
            <v>0</v>
          </cell>
        </row>
        <row r="46">
          <cell r="C46">
            <v>86</v>
          </cell>
          <cell r="D46">
            <v>640435</v>
          </cell>
          <cell r="E46">
            <v>9</v>
          </cell>
          <cell r="F46">
            <v>3.2240221793376067</v>
          </cell>
          <cell r="G46">
            <v>19864472.524552576</v>
          </cell>
          <cell r="H46">
            <v>1787802.5272097318</v>
          </cell>
          <cell r="I46">
            <v>0</v>
          </cell>
          <cell r="J46">
            <v>0</v>
          </cell>
        </row>
        <row r="47">
          <cell r="C47">
            <v>87</v>
          </cell>
          <cell r="D47">
            <v>69651</v>
          </cell>
          <cell r="E47">
            <v>9</v>
          </cell>
          <cell r="F47">
            <v>0.21094264477635374</v>
          </cell>
          <cell r="G47">
            <v>33018928</v>
          </cell>
          <cell r="H47">
            <v>2971703.52</v>
          </cell>
          <cell r="I47">
            <v>0</v>
          </cell>
          <cell r="J47">
            <v>0</v>
          </cell>
        </row>
        <row r="48">
          <cell r="C48">
            <v>88</v>
          </cell>
          <cell r="D48">
            <v>128997</v>
          </cell>
          <cell r="E48">
            <v>9</v>
          </cell>
          <cell r="F48">
            <v>0.30989621533132128</v>
          </cell>
          <cell r="G48">
            <v>41625871.378288575</v>
          </cell>
          <cell r="H48">
            <v>3746328.4240459716</v>
          </cell>
          <cell r="I48">
            <v>0</v>
          </cell>
          <cell r="J48">
            <v>0</v>
          </cell>
        </row>
        <row r="49">
          <cell r="C49">
            <v>89</v>
          </cell>
          <cell r="D49">
            <v>693522</v>
          </cell>
          <cell r="E49">
            <v>9</v>
          </cell>
          <cell r="F49">
            <v>8.0843831283868308</v>
          </cell>
          <cell r="G49">
            <v>8578539.5</v>
          </cell>
          <cell r="H49">
            <v>772068.55499999993</v>
          </cell>
          <cell r="I49">
            <v>0</v>
          </cell>
          <cell r="J49">
            <v>0</v>
          </cell>
        </row>
        <row r="50">
          <cell r="C50">
            <v>91</v>
          </cell>
          <cell r="D50">
            <v>186312</v>
          </cell>
          <cell r="E50">
            <v>9</v>
          </cell>
          <cell r="F50">
            <v>4.294309463744284</v>
          </cell>
          <cell r="G50">
            <v>4338578.7999906112</v>
          </cell>
          <cell r="H50">
            <v>390472.091999155</v>
          </cell>
          <cell r="I50">
            <v>0</v>
          </cell>
          <cell r="J50">
            <v>0</v>
          </cell>
        </row>
        <row r="51">
          <cell r="C51">
            <v>93</v>
          </cell>
          <cell r="D51">
            <v>5682548</v>
          </cell>
          <cell r="E51">
            <v>16</v>
          </cell>
          <cell r="F51">
            <v>6.4630524524990118</v>
          </cell>
          <cell r="G51">
            <v>87923594.025649279</v>
          </cell>
          <cell r="H51">
            <v>14067775.044103885</v>
          </cell>
          <cell r="I51">
            <v>0</v>
          </cell>
          <cell r="J51">
            <v>0</v>
          </cell>
        </row>
        <row r="52">
          <cell r="C52">
            <v>94</v>
          </cell>
          <cell r="D52">
            <v>67896</v>
          </cell>
          <cell r="E52">
            <v>9</v>
          </cell>
          <cell r="F52">
            <v>0.34632881038791413</v>
          </cell>
          <cell r="G52">
            <v>19604490.866339248</v>
          </cell>
          <cell r="H52">
            <v>1764404.1779705323</v>
          </cell>
          <cell r="I52">
            <v>0</v>
          </cell>
          <cell r="J52">
            <v>0</v>
          </cell>
        </row>
        <row r="53">
          <cell r="C53">
            <v>95</v>
          </cell>
          <cell r="D53">
            <v>12218787</v>
          </cell>
          <cell r="E53">
            <v>16</v>
          </cell>
          <cell r="F53">
            <v>9.6528998705737639</v>
          </cell>
          <cell r="G53">
            <v>126581516.0607661</v>
          </cell>
          <cell r="H53">
            <v>20253042.569722578</v>
          </cell>
          <cell r="I53">
            <v>0</v>
          </cell>
          <cell r="J53">
            <v>0</v>
          </cell>
        </row>
        <row r="54">
          <cell r="C54">
            <v>96</v>
          </cell>
          <cell r="D54">
            <v>1110881</v>
          </cell>
          <cell r="E54">
            <v>9</v>
          </cell>
          <cell r="F54">
            <v>2.1469626936819362</v>
          </cell>
          <cell r="G54">
            <v>51741979.647298545</v>
          </cell>
          <cell r="H54">
            <v>4656778.1682568686</v>
          </cell>
          <cell r="I54">
            <v>0</v>
          </cell>
          <cell r="J54">
            <v>0</v>
          </cell>
        </row>
        <row r="55">
          <cell r="C55">
            <v>97</v>
          </cell>
          <cell r="D55">
            <v>4114218</v>
          </cell>
          <cell r="E55">
            <v>16</v>
          </cell>
          <cell r="F55">
            <v>6.7367380163466271</v>
          </cell>
          <cell r="G55">
            <v>61071367.032781914</v>
          </cell>
          <cell r="H55">
            <v>9771418.725245107</v>
          </cell>
          <cell r="I55">
            <v>0</v>
          </cell>
          <cell r="J55">
            <v>0</v>
          </cell>
        </row>
        <row r="56">
          <cell r="C56">
            <v>98</v>
          </cell>
          <cell r="D56">
            <v>32130</v>
          </cell>
          <cell r="E56">
            <v>9</v>
          </cell>
          <cell r="F56">
            <v>2.2795859435094492</v>
          </cell>
          <cell r="G56">
            <v>1409466.4906792454</v>
          </cell>
          <cell r="H56">
            <v>126851.98416113209</v>
          </cell>
          <cell r="I56">
            <v>0</v>
          </cell>
          <cell r="J56">
            <v>0</v>
          </cell>
        </row>
        <row r="57">
          <cell r="C57">
            <v>99</v>
          </cell>
          <cell r="D57">
            <v>1382862</v>
          </cell>
          <cell r="E57">
            <v>9</v>
          </cell>
          <cell r="F57">
            <v>3.7740038814917485</v>
          </cell>
          <cell r="G57">
            <v>36641774.715223581</v>
          </cell>
          <cell r="H57">
            <v>3297759.724370122</v>
          </cell>
          <cell r="I57">
            <v>0</v>
          </cell>
          <cell r="J57">
            <v>0</v>
          </cell>
        </row>
        <row r="58">
          <cell r="C58">
            <v>100</v>
          </cell>
          <cell r="D58">
            <v>3774564</v>
          </cell>
          <cell r="E58">
            <v>9</v>
          </cell>
          <cell r="F58">
            <v>2.8763952957590524</v>
          </cell>
          <cell r="G58">
            <v>131225496.21622607</v>
          </cell>
          <cell r="H58">
            <v>11810294.659460345</v>
          </cell>
          <cell r="I58">
            <v>0</v>
          </cell>
          <cell r="J58">
            <v>0</v>
          </cell>
        </row>
        <row r="59">
          <cell r="C59">
            <v>101</v>
          </cell>
          <cell r="D59">
            <v>3879072</v>
          </cell>
          <cell r="E59">
            <v>9</v>
          </cell>
          <cell r="F59">
            <v>6.0425108358265822</v>
          </cell>
          <cell r="G59">
            <v>64196359.847642109</v>
          </cell>
          <cell r="H59">
            <v>5777672.3862877898</v>
          </cell>
          <cell r="I59">
            <v>0</v>
          </cell>
          <cell r="J59">
            <v>0</v>
          </cell>
        </row>
        <row r="60">
          <cell r="C60">
            <v>103</v>
          </cell>
          <cell r="D60">
            <v>78726</v>
          </cell>
          <cell r="E60">
            <v>16</v>
          </cell>
          <cell r="F60">
            <v>0.29584962596143322</v>
          </cell>
          <cell r="G60">
            <v>26610140.115662228</v>
          </cell>
          <cell r="H60">
            <v>4257622.4185059564</v>
          </cell>
          <cell r="I60">
            <v>0</v>
          </cell>
          <cell r="J60">
            <v>0</v>
          </cell>
        </row>
        <row r="61">
          <cell r="C61">
            <v>105</v>
          </cell>
          <cell r="D61">
            <v>9225</v>
          </cell>
          <cell r="E61">
            <v>9</v>
          </cell>
          <cell r="F61">
            <v>5.8453499809461643E-2</v>
          </cell>
          <cell r="G61">
            <v>15781775.308698941</v>
          </cell>
          <cell r="H61">
            <v>1420359.7777829047</v>
          </cell>
          <cell r="I61">
            <v>0</v>
          </cell>
          <cell r="J61">
            <v>0</v>
          </cell>
        </row>
        <row r="62">
          <cell r="C62">
            <v>110</v>
          </cell>
          <cell r="D62">
            <v>539582</v>
          </cell>
          <cell r="E62">
            <v>9</v>
          </cell>
          <cell r="F62">
            <v>1.834707199278967</v>
          </cell>
          <cell r="G62">
            <v>29409706.366882611</v>
          </cell>
          <cell r="H62">
            <v>2646873.5730194347</v>
          </cell>
          <cell r="I62">
            <v>0</v>
          </cell>
          <cell r="J62">
            <v>0</v>
          </cell>
        </row>
        <row r="63">
          <cell r="C63">
            <v>111</v>
          </cell>
          <cell r="D63">
            <v>193127</v>
          </cell>
          <cell r="E63">
            <v>9</v>
          </cell>
          <cell r="F63">
            <v>1.9650137734843816</v>
          </cell>
          <cell r="G63">
            <v>9828277.1655867491</v>
          </cell>
          <cell r="H63">
            <v>884544.94490280736</v>
          </cell>
          <cell r="I63">
            <v>0</v>
          </cell>
          <cell r="J63">
            <v>0</v>
          </cell>
        </row>
        <row r="64">
          <cell r="C64">
            <v>114</v>
          </cell>
          <cell r="D64">
            <v>1269481</v>
          </cell>
          <cell r="E64">
            <v>9</v>
          </cell>
          <cell r="F64">
            <v>4.9666962854902916</v>
          </cell>
          <cell r="G64">
            <v>25559867.707406677</v>
          </cell>
          <cell r="H64">
            <v>2300388.093666601</v>
          </cell>
          <cell r="I64">
            <v>0</v>
          </cell>
          <cell r="J64">
            <v>0</v>
          </cell>
        </row>
        <row r="65">
          <cell r="C65">
            <v>117</v>
          </cell>
          <cell r="D65">
            <v>415898</v>
          </cell>
          <cell r="E65">
            <v>9</v>
          </cell>
          <cell r="F65">
            <v>5.4138245963878466</v>
          </cell>
          <cell r="G65">
            <v>7682147.668350596</v>
          </cell>
          <cell r="H65">
            <v>691393.29015155358</v>
          </cell>
          <cell r="I65">
            <v>0</v>
          </cell>
          <cell r="J65">
            <v>0</v>
          </cell>
        </row>
        <row r="66">
          <cell r="C66">
            <v>122</v>
          </cell>
          <cell r="D66">
            <v>323713</v>
          </cell>
          <cell r="E66">
            <v>9</v>
          </cell>
          <cell r="F66">
            <v>1.1328890093201014</v>
          </cell>
          <cell r="G66">
            <v>28574114.263344739</v>
          </cell>
          <cell r="H66">
            <v>2571670.2837010263</v>
          </cell>
          <cell r="I66">
            <v>0</v>
          </cell>
          <cell r="J66">
            <v>0</v>
          </cell>
        </row>
        <row r="67">
          <cell r="C67">
            <v>125</v>
          </cell>
          <cell r="D67">
            <v>288326</v>
          </cell>
          <cell r="E67">
            <v>9</v>
          </cell>
          <cell r="F67">
            <v>1.8853875572073302</v>
          </cell>
          <cell r="G67">
            <v>15292664.836882325</v>
          </cell>
          <cell r="H67">
            <v>1376339.8353194091</v>
          </cell>
          <cell r="I67">
            <v>0</v>
          </cell>
          <cell r="J67">
            <v>0</v>
          </cell>
        </row>
        <row r="68">
          <cell r="C68">
            <v>127</v>
          </cell>
          <cell r="D68">
            <v>108297</v>
          </cell>
          <cell r="E68">
            <v>9</v>
          </cell>
          <cell r="F68">
            <v>2.2122300147107166</v>
          </cell>
          <cell r="G68">
            <v>4895377.0304107154</v>
          </cell>
          <cell r="H68">
            <v>440583.93273696437</v>
          </cell>
          <cell r="I68">
            <v>0</v>
          </cell>
          <cell r="J68">
            <v>0</v>
          </cell>
        </row>
        <row r="69">
          <cell r="C69">
            <v>128</v>
          </cell>
          <cell r="D69">
            <v>2816881</v>
          </cell>
          <cell r="E69">
            <v>16</v>
          </cell>
          <cell r="F69">
            <v>3.3480753634706297</v>
          </cell>
          <cell r="G69">
            <v>84134336.721740007</v>
          </cell>
          <cell r="H69">
            <v>13461493.875478402</v>
          </cell>
          <cell r="I69">
            <v>0</v>
          </cell>
          <cell r="J69">
            <v>0</v>
          </cell>
        </row>
        <row r="70">
          <cell r="C70">
            <v>131</v>
          </cell>
          <cell r="D70">
            <v>58403</v>
          </cell>
          <cell r="E70">
            <v>9</v>
          </cell>
          <cell r="F70">
            <v>0.12891040672315565</v>
          </cell>
          <cell r="G70">
            <v>45305108.784137674</v>
          </cell>
          <cell r="H70">
            <v>4077459.7905723904</v>
          </cell>
          <cell r="I70">
            <v>0</v>
          </cell>
          <cell r="J70">
            <v>0</v>
          </cell>
        </row>
        <row r="71">
          <cell r="C71">
            <v>133</v>
          </cell>
          <cell r="D71">
            <v>250736</v>
          </cell>
          <cell r="E71">
            <v>9</v>
          </cell>
          <cell r="F71">
            <v>1.6615006517819702</v>
          </cell>
          <cell r="G71">
            <v>15090936</v>
          </cell>
          <cell r="H71">
            <v>1358184.24</v>
          </cell>
          <cell r="I71">
            <v>0</v>
          </cell>
          <cell r="J71">
            <v>0</v>
          </cell>
        </row>
        <row r="72">
          <cell r="C72">
            <v>136</v>
          </cell>
          <cell r="D72">
            <v>136761</v>
          </cell>
          <cell r="E72">
            <v>9</v>
          </cell>
          <cell r="F72">
            <v>0.40723537128118131</v>
          </cell>
          <cell r="G72">
            <v>33582790.11220061</v>
          </cell>
          <cell r="H72">
            <v>3022451.1100980546</v>
          </cell>
          <cell r="I72">
            <v>0</v>
          </cell>
          <cell r="J72">
            <v>0</v>
          </cell>
        </row>
        <row r="73">
          <cell r="C73">
            <v>137</v>
          </cell>
          <cell r="D73">
            <v>9721765</v>
          </cell>
          <cell r="E73">
            <v>16</v>
          </cell>
          <cell r="F73">
            <v>11.627337861754352</v>
          </cell>
          <cell r="G73">
            <v>83611271.260790259</v>
          </cell>
          <cell r="H73">
            <v>13377803.401726441</v>
          </cell>
          <cell r="I73">
            <v>0</v>
          </cell>
          <cell r="J73">
            <v>0</v>
          </cell>
        </row>
        <row r="74">
          <cell r="C74">
            <v>138</v>
          </cell>
          <cell r="D74">
            <v>21835</v>
          </cell>
          <cell r="E74">
            <v>9</v>
          </cell>
          <cell r="F74">
            <v>0.17609538451188125</v>
          </cell>
          <cell r="G74">
            <v>12399529.982301597</v>
          </cell>
          <cell r="H74">
            <v>1115957.6984071436</v>
          </cell>
          <cell r="I74">
            <v>0</v>
          </cell>
          <cell r="J74">
            <v>0</v>
          </cell>
        </row>
        <row r="75">
          <cell r="C75">
            <v>139</v>
          </cell>
          <cell r="D75">
            <v>239570</v>
          </cell>
          <cell r="E75">
            <v>9</v>
          </cell>
          <cell r="F75">
            <v>0.56904376557884895</v>
          </cell>
          <cell r="G75">
            <v>42100452.459276482</v>
          </cell>
          <cell r="H75">
            <v>3789040.7213348835</v>
          </cell>
          <cell r="I75">
            <v>0</v>
          </cell>
          <cell r="J75">
            <v>0</v>
          </cell>
        </row>
        <row r="76">
          <cell r="C76">
            <v>141</v>
          </cell>
          <cell r="D76">
            <v>908965</v>
          </cell>
          <cell r="E76">
            <v>9</v>
          </cell>
          <cell r="F76">
            <v>2.1473718152735568</v>
          </cell>
          <cell r="G76">
            <v>42329185.543687761</v>
          </cell>
          <cell r="H76">
            <v>3809626.6989318985</v>
          </cell>
          <cell r="I76">
            <v>0</v>
          </cell>
          <cell r="J76">
            <v>0</v>
          </cell>
        </row>
        <row r="77">
          <cell r="C77">
            <v>142</v>
          </cell>
          <cell r="D77">
            <v>325065</v>
          </cell>
          <cell r="E77">
            <v>9</v>
          </cell>
          <cell r="F77">
            <v>1.9577813147633862</v>
          </cell>
          <cell r="G77">
            <v>16603744.123448575</v>
          </cell>
          <cell r="H77">
            <v>1494336.9711103716</v>
          </cell>
          <cell r="I77">
            <v>0</v>
          </cell>
          <cell r="J77">
            <v>0</v>
          </cell>
        </row>
        <row r="78">
          <cell r="C78">
            <v>145</v>
          </cell>
          <cell r="D78">
            <v>30436</v>
          </cell>
          <cell r="E78">
            <v>9</v>
          </cell>
          <cell r="F78">
            <v>0.24880884258308439</v>
          </cell>
          <cell r="G78">
            <v>12232684.210102601</v>
          </cell>
          <cell r="H78">
            <v>1100941.5789092341</v>
          </cell>
          <cell r="I78">
            <v>0</v>
          </cell>
          <cell r="J78">
            <v>0</v>
          </cell>
        </row>
        <row r="79">
          <cell r="C79">
            <v>149</v>
          </cell>
          <cell r="D79">
            <v>16874337</v>
          </cell>
          <cell r="E79">
            <v>16</v>
          </cell>
          <cell r="F79">
            <v>9.4650084160685726</v>
          </cell>
          <cell r="G79">
            <v>178281267.78368992</v>
          </cell>
          <cell r="H79">
            <v>28525002.845390387</v>
          </cell>
          <cell r="I79">
            <v>0</v>
          </cell>
          <cell r="J79">
            <v>0</v>
          </cell>
        </row>
        <row r="80">
          <cell r="C80">
            <v>150</v>
          </cell>
          <cell r="D80">
            <v>50883</v>
          </cell>
          <cell r="E80">
            <v>9</v>
          </cell>
          <cell r="F80">
            <v>0.46775106334567057</v>
          </cell>
          <cell r="G80">
            <v>10878222.197091445</v>
          </cell>
          <cell r="H80">
            <v>979039.99773823004</v>
          </cell>
          <cell r="I80">
            <v>0</v>
          </cell>
          <cell r="J80">
            <v>0</v>
          </cell>
        </row>
        <row r="81">
          <cell r="C81">
            <v>151</v>
          </cell>
          <cell r="D81">
            <v>105860</v>
          </cell>
          <cell r="E81">
            <v>9</v>
          </cell>
          <cell r="F81">
            <v>0.59648269719808911</v>
          </cell>
          <cell r="G81">
            <v>17747371.465637736</v>
          </cell>
          <cell r="H81">
            <v>1597263.4319073963</v>
          </cell>
          <cell r="I81">
            <v>0</v>
          </cell>
          <cell r="J81">
            <v>0</v>
          </cell>
        </row>
        <row r="82">
          <cell r="C82">
            <v>152</v>
          </cell>
          <cell r="D82">
            <v>24136</v>
          </cell>
          <cell r="E82">
            <v>9</v>
          </cell>
          <cell r="F82">
            <v>0.20834682114854894</v>
          </cell>
          <cell r="G82">
            <v>11584530</v>
          </cell>
          <cell r="H82">
            <v>1042607.7</v>
          </cell>
          <cell r="I82">
            <v>0</v>
          </cell>
          <cell r="J82">
            <v>0</v>
          </cell>
        </row>
        <row r="83">
          <cell r="C83">
            <v>153</v>
          </cell>
          <cell r="D83">
            <v>858980</v>
          </cell>
          <cell r="E83">
            <v>9</v>
          </cell>
          <cell r="F83">
            <v>1.2334819098371645</v>
          </cell>
          <cell r="G83">
            <v>69638637.838912159</v>
          </cell>
          <cell r="H83">
            <v>6267477.405502094</v>
          </cell>
          <cell r="I83">
            <v>0</v>
          </cell>
          <cell r="J83">
            <v>0</v>
          </cell>
        </row>
        <row r="84">
          <cell r="C84">
            <v>154</v>
          </cell>
          <cell r="D84">
            <v>100814</v>
          </cell>
          <cell r="E84">
            <v>9</v>
          </cell>
          <cell r="F84">
            <v>4.5089701072626509</v>
          </cell>
          <cell r="G84">
            <v>2235854.2550019948</v>
          </cell>
          <cell r="H84">
            <v>201226.88295017951</v>
          </cell>
          <cell r="I84">
            <v>0</v>
          </cell>
          <cell r="J84">
            <v>0</v>
          </cell>
        </row>
        <row r="85">
          <cell r="C85">
            <v>155</v>
          </cell>
          <cell r="D85">
            <v>29448</v>
          </cell>
          <cell r="E85">
            <v>9</v>
          </cell>
          <cell r="F85">
            <v>2.7631514376221689E-2</v>
          </cell>
          <cell r="G85">
            <v>106573963.33420469</v>
          </cell>
          <cell r="H85">
            <v>9591656.7000784222</v>
          </cell>
          <cell r="I85">
            <v>0</v>
          </cell>
          <cell r="J85">
            <v>0</v>
          </cell>
        </row>
        <row r="86">
          <cell r="C86">
            <v>158</v>
          </cell>
          <cell r="D86">
            <v>653438</v>
          </cell>
          <cell r="E86">
            <v>9</v>
          </cell>
          <cell r="F86">
            <v>3.195105442542534</v>
          </cell>
          <cell r="G86">
            <v>20451218.645229463</v>
          </cell>
          <cell r="H86">
            <v>1840609.6780706516</v>
          </cell>
          <cell r="I86">
            <v>0</v>
          </cell>
          <cell r="J86">
            <v>0</v>
          </cell>
        </row>
        <row r="87">
          <cell r="C87">
            <v>159</v>
          </cell>
          <cell r="D87">
            <v>97467</v>
          </cell>
          <cell r="E87">
            <v>9</v>
          </cell>
          <cell r="F87">
            <v>0.2632726322740146</v>
          </cell>
          <cell r="G87">
            <v>37021318.607304454</v>
          </cell>
          <cell r="H87">
            <v>3331918.6746574007</v>
          </cell>
          <cell r="I87">
            <v>0</v>
          </cell>
          <cell r="J87">
            <v>0</v>
          </cell>
        </row>
        <row r="88">
          <cell r="C88">
            <v>160</v>
          </cell>
          <cell r="D88">
            <v>15119497</v>
          </cell>
          <cell r="E88">
            <v>16</v>
          </cell>
          <cell r="F88">
            <v>8.6451104956660743</v>
          </cell>
          <cell r="G88">
            <v>174890731.67520109</v>
          </cell>
          <cell r="H88">
            <v>27982517.068032175</v>
          </cell>
          <cell r="I88">
            <v>0</v>
          </cell>
          <cell r="J88">
            <v>0</v>
          </cell>
        </row>
        <row r="89">
          <cell r="C89">
            <v>161</v>
          </cell>
          <cell r="D89">
            <v>284962</v>
          </cell>
          <cell r="E89">
            <v>9</v>
          </cell>
          <cell r="F89">
            <v>0.85922381243072232</v>
          </cell>
          <cell r="G89">
            <v>33165049.18478106</v>
          </cell>
          <cell r="H89">
            <v>2984854.4266302953</v>
          </cell>
          <cell r="I89">
            <v>0</v>
          </cell>
          <cell r="J89">
            <v>0</v>
          </cell>
        </row>
        <row r="90">
          <cell r="C90">
            <v>162</v>
          </cell>
          <cell r="D90">
            <v>511794</v>
          </cell>
          <cell r="E90">
            <v>9</v>
          </cell>
          <cell r="F90">
            <v>2.7912611794780218</v>
          </cell>
          <cell r="G90">
            <v>18335582.630633932</v>
          </cell>
          <cell r="H90">
            <v>1650202.4367570537</v>
          </cell>
          <cell r="I90">
            <v>0</v>
          </cell>
          <cell r="J90">
            <v>0</v>
          </cell>
        </row>
        <row r="91">
          <cell r="C91">
            <v>163</v>
          </cell>
          <cell r="D91">
            <v>11341275</v>
          </cell>
          <cell r="E91">
            <v>16</v>
          </cell>
          <cell r="F91">
            <v>6.2294990337040463</v>
          </cell>
          <cell r="G91">
            <v>182057577</v>
          </cell>
          <cell r="H91">
            <v>29129212.32</v>
          </cell>
          <cell r="I91">
            <v>0</v>
          </cell>
          <cell r="J91">
            <v>0</v>
          </cell>
        </row>
        <row r="92">
          <cell r="C92">
            <v>164</v>
          </cell>
          <cell r="D92">
            <v>10352</v>
          </cell>
          <cell r="E92">
            <v>9</v>
          </cell>
          <cell r="F92">
            <v>3.8028055676307002E-2</v>
          </cell>
          <cell r="G92">
            <v>27222007.057409748</v>
          </cell>
          <cell r="H92">
            <v>2449980.6351668774</v>
          </cell>
          <cell r="I92">
            <v>0</v>
          </cell>
          <cell r="J92">
            <v>0</v>
          </cell>
        </row>
        <row r="93">
          <cell r="C93">
            <v>165</v>
          </cell>
          <cell r="D93">
            <v>8610656</v>
          </cell>
          <cell r="E93">
            <v>10.7</v>
          </cell>
          <cell r="F93">
            <v>10.45586407486762</v>
          </cell>
          <cell r="G93">
            <v>82352409.502884805</v>
          </cell>
          <cell r="H93">
            <v>8811707.8168086745</v>
          </cell>
          <cell r="I93">
            <v>0</v>
          </cell>
          <cell r="J93">
            <v>0</v>
          </cell>
        </row>
        <row r="94">
          <cell r="C94">
            <v>167</v>
          </cell>
          <cell r="D94">
            <v>1573555</v>
          </cell>
          <cell r="E94">
            <v>9</v>
          </cell>
          <cell r="F94">
            <v>3.1421983133683855</v>
          </cell>
          <cell r="G94">
            <v>50078156.852970064</v>
          </cell>
          <cell r="H94">
            <v>4507034.1167673059</v>
          </cell>
          <cell r="I94">
            <v>0</v>
          </cell>
          <cell r="J94">
            <v>0</v>
          </cell>
        </row>
        <row r="95">
          <cell r="C95">
            <v>168</v>
          </cell>
          <cell r="D95">
            <v>2059765</v>
          </cell>
          <cell r="E95">
            <v>9</v>
          </cell>
          <cell r="F95">
            <v>4.8920762198565662</v>
          </cell>
          <cell r="G95">
            <v>42104106.874696068</v>
          </cell>
          <cell r="H95">
            <v>3789369.618722646</v>
          </cell>
          <cell r="I95">
            <v>0</v>
          </cell>
          <cell r="J95">
            <v>0</v>
          </cell>
        </row>
        <row r="96">
          <cell r="C96">
            <v>170</v>
          </cell>
          <cell r="D96">
            <v>4467766</v>
          </cell>
          <cell r="E96">
            <v>9</v>
          </cell>
          <cell r="F96">
            <v>6.4191035566373174</v>
          </cell>
          <cell r="G96">
            <v>69601089.320024356</v>
          </cell>
          <cell r="H96">
            <v>6264098.0388021916</v>
          </cell>
          <cell r="I96">
            <v>0</v>
          </cell>
          <cell r="J96">
            <v>0</v>
          </cell>
        </row>
        <row r="97">
          <cell r="C97">
            <v>171</v>
          </cell>
          <cell r="D97">
            <v>350299</v>
          </cell>
          <cell r="E97">
            <v>9</v>
          </cell>
          <cell r="F97">
            <v>0.74130098787941567</v>
          </cell>
          <cell r="G97">
            <v>47254624.737797014</v>
          </cell>
          <cell r="H97">
            <v>4252916.2264017314</v>
          </cell>
          <cell r="I97">
            <v>0</v>
          </cell>
          <cell r="J97">
            <v>0</v>
          </cell>
        </row>
        <row r="98">
          <cell r="C98">
            <v>172</v>
          </cell>
          <cell r="D98">
            <v>666306</v>
          </cell>
          <cell r="E98">
            <v>9</v>
          </cell>
          <cell r="F98">
            <v>2.5594792863083122</v>
          </cell>
          <cell r="G98">
            <v>26032873.309986908</v>
          </cell>
          <cell r="H98">
            <v>2342958.5978988218</v>
          </cell>
          <cell r="I98">
            <v>0</v>
          </cell>
          <cell r="J98">
            <v>0</v>
          </cell>
        </row>
        <row r="99">
          <cell r="C99">
            <v>174</v>
          </cell>
          <cell r="D99">
            <v>215552</v>
          </cell>
          <cell r="E99">
            <v>9</v>
          </cell>
          <cell r="F99">
            <v>1.1804825571105484</v>
          </cell>
          <cell r="G99">
            <v>18259651.419806134</v>
          </cell>
          <cell r="H99">
            <v>1643368.627782552</v>
          </cell>
          <cell r="I99">
            <v>0</v>
          </cell>
          <cell r="J99">
            <v>0</v>
          </cell>
        </row>
        <row r="100">
          <cell r="C100">
            <v>175</v>
          </cell>
          <cell r="D100">
            <v>11187</v>
          </cell>
          <cell r="E100">
            <v>9</v>
          </cell>
          <cell r="F100">
            <v>3.4848931093259441E-2</v>
          </cell>
          <cell r="G100">
            <v>32101415.01919356</v>
          </cell>
          <cell r="H100">
            <v>2889127.3517274205</v>
          </cell>
          <cell r="I100">
            <v>0</v>
          </cell>
          <cell r="J100">
            <v>0</v>
          </cell>
        </row>
        <row r="101">
          <cell r="C101">
            <v>176</v>
          </cell>
          <cell r="D101">
            <v>4148992</v>
          </cell>
          <cell r="E101">
            <v>9</v>
          </cell>
          <cell r="F101">
            <v>6.2645505585367589</v>
          </cell>
          <cell r="G101">
            <v>66229683.378421009</v>
          </cell>
          <cell r="H101">
            <v>5960671.5040578907</v>
          </cell>
          <cell r="I101">
            <v>0</v>
          </cell>
          <cell r="J101">
            <v>0</v>
          </cell>
        </row>
        <row r="102">
          <cell r="C102">
            <v>177</v>
          </cell>
          <cell r="D102">
            <v>197977</v>
          </cell>
          <cell r="E102">
            <v>9</v>
          </cell>
          <cell r="F102">
            <v>0.69162213212527168</v>
          </cell>
          <cell r="G102">
            <v>28625023.810565528</v>
          </cell>
          <cell r="H102">
            <v>2576252.1429508976</v>
          </cell>
          <cell r="I102">
            <v>0</v>
          </cell>
          <cell r="J102">
            <v>0</v>
          </cell>
        </row>
        <row r="103">
          <cell r="C103">
            <v>178</v>
          </cell>
          <cell r="D103">
            <v>2374923</v>
          </cell>
          <cell r="E103">
            <v>9</v>
          </cell>
          <cell r="F103">
            <v>6.2314404985987757</v>
          </cell>
          <cell r="G103">
            <v>38111942.183096088</v>
          </cell>
          <cell r="H103">
            <v>3430074.7964786477</v>
          </cell>
          <cell r="I103">
            <v>0</v>
          </cell>
          <cell r="J103">
            <v>0</v>
          </cell>
        </row>
        <row r="104">
          <cell r="C104">
            <v>181</v>
          </cell>
          <cell r="D104">
            <v>746319</v>
          </cell>
          <cell r="E104">
            <v>16</v>
          </cell>
          <cell r="F104">
            <v>0.97660645296682447</v>
          </cell>
          <cell r="G104">
            <v>76419626.117845505</v>
          </cell>
          <cell r="H104">
            <v>12227140.178855281</v>
          </cell>
          <cell r="I104">
            <v>0</v>
          </cell>
          <cell r="J104">
            <v>0</v>
          </cell>
        </row>
        <row r="105">
          <cell r="C105">
            <v>182</v>
          </cell>
          <cell r="D105">
            <v>154692</v>
          </cell>
          <cell r="E105">
            <v>9</v>
          </cell>
          <cell r="F105">
            <v>0.42512686412640982</v>
          </cell>
          <cell r="G105">
            <v>36387255.911920667</v>
          </cell>
          <cell r="H105">
            <v>3274853.0320728598</v>
          </cell>
          <cell r="I105">
            <v>0</v>
          </cell>
          <cell r="J105">
            <v>0</v>
          </cell>
        </row>
        <row r="106">
          <cell r="C106">
            <v>185</v>
          </cell>
          <cell r="D106">
            <v>50277</v>
          </cell>
          <cell r="E106">
            <v>9</v>
          </cell>
          <cell r="F106">
            <v>0.10543453758993769</v>
          </cell>
          <cell r="G106">
            <v>47685512.877706461</v>
          </cell>
          <cell r="H106">
            <v>4291696.1589935813</v>
          </cell>
          <cell r="I106">
            <v>0</v>
          </cell>
          <cell r="J106">
            <v>0</v>
          </cell>
        </row>
        <row r="107">
          <cell r="C107">
            <v>186</v>
          </cell>
          <cell r="D107">
            <v>49127</v>
          </cell>
          <cell r="E107">
            <v>9</v>
          </cell>
          <cell r="F107">
            <v>0.21279332333770992</v>
          </cell>
          <cell r="G107">
            <v>23086720.593217984</v>
          </cell>
          <cell r="H107">
            <v>2077804.8533896185</v>
          </cell>
          <cell r="I107">
            <v>0</v>
          </cell>
          <cell r="J107">
            <v>0</v>
          </cell>
        </row>
        <row r="108">
          <cell r="C108">
            <v>187</v>
          </cell>
          <cell r="D108">
            <v>10134</v>
          </cell>
          <cell r="E108">
            <v>9</v>
          </cell>
          <cell r="F108">
            <v>6.5305176374633997E-2</v>
          </cell>
          <cell r="G108">
            <v>15517912.304324277</v>
          </cell>
          <cell r="H108">
            <v>1396612.1073891849</v>
          </cell>
          <cell r="I108">
            <v>0</v>
          </cell>
          <cell r="J108">
            <v>0</v>
          </cell>
        </row>
        <row r="109">
          <cell r="C109">
            <v>189</v>
          </cell>
          <cell r="D109">
            <v>101447</v>
          </cell>
          <cell r="E109">
            <v>9</v>
          </cell>
          <cell r="F109">
            <v>0.22122069218848184</v>
          </cell>
          <cell r="G109">
            <v>45857825.954891384</v>
          </cell>
          <cell r="H109">
            <v>4127204.3359402246</v>
          </cell>
          <cell r="I109">
            <v>0</v>
          </cell>
          <cell r="J109">
            <v>0</v>
          </cell>
        </row>
        <row r="110">
          <cell r="C110">
            <v>191</v>
          </cell>
          <cell r="D110">
            <v>151710</v>
          </cell>
          <cell r="E110">
            <v>9</v>
          </cell>
          <cell r="F110">
            <v>1.1340384766617793</v>
          </cell>
          <cell r="G110">
            <v>13377852.967262829</v>
          </cell>
          <cell r="H110">
            <v>1204006.7670536547</v>
          </cell>
          <cell r="I110">
            <v>0</v>
          </cell>
          <cell r="J110">
            <v>0</v>
          </cell>
        </row>
        <row r="111">
          <cell r="C111">
            <v>196</v>
          </cell>
          <cell r="D111">
            <v>42204</v>
          </cell>
          <cell r="E111">
            <v>9</v>
          </cell>
          <cell r="F111">
            <v>1.1181804652807819</v>
          </cell>
          <cell r="G111">
            <v>3774346.0300392853</v>
          </cell>
          <cell r="H111">
            <v>339691.14270353568</v>
          </cell>
          <cell r="I111">
            <v>0</v>
          </cell>
          <cell r="J111">
            <v>0</v>
          </cell>
        </row>
        <row r="112">
          <cell r="C112">
            <v>198</v>
          </cell>
          <cell r="D112">
            <v>584843</v>
          </cell>
          <cell r="E112">
            <v>9</v>
          </cell>
          <cell r="F112">
            <v>0.90686473849872151</v>
          </cell>
          <cell r="G112">
            <v>64490653.916942932</v>
          </cell>
          <cell r="H112">
            <v>5804158.8525248636</v>
          </cell>
          <cell r="I112">
            <v>0</v>
          </cell>
          <cell r="J112">
            <v>0</v>
          </cell>
        </row>
        <row r="113">
          <cell r="C113">
            <v>199</v>
          </cell>
          <cell r="D113">
            <v>89699</v>
          </cell>
          <cell r="E113">
            <v>9</v>
          </cell>
          <cell r="F113">
            <v>0.12171319648746183</v>
          </cell>
          <cell r="G113">
            <v>73697021.020428345</v>
          </cell>
          <cell r="H113">
            <v>6632731.8918385506</v>
          </cell>
          <cell r="I113">
            <v>0</v>
          </cell>
          <cell r="J113">
            <v>0</v>
          </cell>
        </row>
        <row r="114">
          <cell r="C114">
            <v>201</v>
          </cell>
          <cell r="D114">
            <v>9375087</v>
          </cell>
          <cell r="E114">
            <v>16</v>
          </cell>
          <cell r="F114">
            <v>6.4463733034225408</v>
          </cell>
          <cell r="G114">
            <v>145431959.31614032</v>
          </cell>
          <cell r="H114">
            <v>23269113.490582451</v>
          </cell>
          <cell r="I114">
            <v>0</v>
          </cell>
          <cell r="J114">
            <v>0</v>
          </cell>
        </row>
        <row r="115">
          <cell r="C115">
            <v>204</v>
          </cell>
          <cell r="D115">
            <v>2089827</v>
          </cell>
          <cell r="E115">
            <v>9</v>
          </cell>
          <cell r="F115">
            <v>6.7270125475221505</v>
          </cell>
          <cell r="G115">
            <v>31066197.44257462</v>
          </cell>
          <cell r="H115">
            <v>2795957.7698317156</v>
          </cell>
          <cell r="I115">
            <v>0</v>
          </cell>
          <cell r="J115">
            <v>0</v>
          </cell>
        </row>
        <row r="116">
          <cell r="C116">
            <v>207</v>
          </cell>
          <cell r="D116">
            <v>102404</v>
          </cell>
          <cell r="E116">
            <v>9</v>
          </cell>
          <cell r="F116">
            <v>5.0710948642571446E-2</v>
          </cell>
          <cell r="G116">
            <v>201936668</v>
          </cell>
          <cell r="H116">
            <v>18174300.120000001</v>
          </cell>
          <cell r="I116">
            <v>0</v>
          </cell>
          <cell r="J116">
            <v>0</v>
          </cell>
        </row>
        <row r="117">
          <cell r="C117">
            <v>208</v>
          </cell>
          <cell r="D117">
            <v>25039</v>
          </cell>
          <cell r="E117">
            <v>9</v>
          </cell>
          <cell r="F117">
            <v>0.22310427966561178</v>
          </cell>
          <cell r="G117">
            <v>11223003</v>
          </cell>
          <cell r="H117">
            <v>1010070.27</v>
          </cell>
          <cell r="I117">
            <v>0</v>
          </cell>
          <cell r="J117">
            <v>0</v>
          </cell>
        </row>
        <row r="118">
          <cell r="C118">
            <v>209</v>
          </cell>
          <cell r="D118">
            <v>819840</v>
          </cell>
          <cell r="E118">
            <v>16</v>
          </cell>
          <cell r="F118">
            <v>4.3027350381435303</v>
          </cell>
          <cell r="G118">
            <v>19053927.158706255</v>
          </cell>
          <cell r="H118">
            <v>3048628.3453930011</v>
          </cell>
          <cell r="I118">
            <v>0</v>
          </cell>
          <cell r="J118">
            <v>0</v>
          </cell>
        </row>
        <row r="119">
          <cell r="C119">
            <v>210</v>
          </cell>
          <cell r="D119">
            <v>2185360</v>
          </cell>
          <cell r="E119">
            <v>9</v>
          </cell>
          <cell r="F119">
            <v>6.5648611737856983</v>
          </cell>
          <cell r="G119">
            <v>33288746.588068195</v>
          </cell>
          <cell r="H119">
            <v>2995987.1929261372</v>
          </cell>
          <cell r="I119">
            <v>0</v>
          </cell>
          <cell r="J119">
            <v>0</v>
          </cell>
        </row>
        <row r="120">
          <cell r="C120">
            <v>211</v>
          </cell>
          <cell r="D120">
            <v>143911</v>
          </cell>
          <cell r="E120">
            <v>9</v>
          </cell>
          <cell r="F120">
            <v>0.28372747400251264</v>
          </cell>
          <cell r="G120">
            <v>50721559.660706513</v>
          </cell>
          <cell r="H120">
            <v>4564940.3694635862</v>
          </cell>
          <cell r="I120">
            <v>0</v>
          </cell>
          <cell r="J120">
            <v>0</v>
          </cell>
        </row>
        <row r="121">
          <cell r="C121">
            <v>212</v>
          </cell>
          <cell r="D121">
            <v>848991</v>
          </cell>
          <cell r="E121">
            <v>9</v>
          </cell>
          <cell r="F121">
            <v>1.8314061192402198</v>
          </cell>
          <cell r="G121">
            <v>46357331.182895347</v>
          </cell>
          <cell r="H121">
            <v>4172159.8064605813</v>
          </cell>
          <cell r="I121">
            <v>0</v>
          </cell>
          <cell r="J121">
            <v>0</v>
          </cell>
        </row>
        <row r="122">
          <cell r="C122">
            <v>213</v>
          </cell>
          <cell r="D122">
            <v>109752</v>
          </cell>
          <cell r="E122">
            <v>9</v>
          </cell>
          <cell r="F122">
            <v>0.44524387333300508</v>
          </cell>
          <cell r="G122">
            <v>24649861.923628248</v>
          </cell>
          <cell r="H122">
            <v>2218487.5731265424</v>
          </cell>
          <cell r="I122">
            <v>0</v>
          </cell>
          <cell r="J122">
            <v>0</v>
          </cell>
        </row>
        <row r="123">
          <cell r="C123">
            <v>214</v>
          </cell>
          <cell r="D123">
            <v>30611</v>
          </cell>
          <cell r="E123">
            <v>9</v>
          </cell>
          <cell r="F123">
            <v>0.113565937138645</v>
          </cell>
          <cell r="G123">
            <v>26954385.065857459</v>
          </cell>
          <cell r="H123">
            <v>2425894.655927171</v>
          </cell>
          <cell r="I123">
            <v>0</v>
          </cell>
          <cell r="J123">
            <v>0</v>
          </cell>
        </row>
        <row r="124">
          <cell r="C124">
            <v>218</v>
          </cell>
          <cell r="D124">
            <v>1805128</v>
          </cell>
          <cell r="E124">
            <v>9</v>
          </cell>
          <cell r="F124">
            <v>5.8040006816914884</v>
          </cell>
          <cell r="G124">
            <v>31101443.624812301</v>
          </cell>
          <cell r="H124">
            <v>2799129.9262331072</v>
          </cell>
          <cell r="I124">
            <v>0</v>
          </cell>
          <cell r="J124">
            <v>0</v>
          </cell>
        </row>
        <row r="125">
          <cell r="C125">
            <v>219</v>
          </cell>
          <cell r="D125">
            <v>59930</v>
          </cell>
          <cell r="E125">
            <v>9</v>
          </cell>
          <cell r="F125">
            <v>0.20939116647062767</v>
          </cell>
          <cell r="G125">
            <v>28621073.663299296</v>
          </cell>
          <cell r="H125">
            <v>2575896.6296969363</v>
          </cell>
          <cell r="I125">
            <v>0</v>
          </cell>
          <cell r="J125">
            <v>0</v>
          </cell>
        </row>
        <row r="126">
          <cell r="C126">
            <v>220</v>
          </cell>
          <cell r="D126">
            <v>254186</v>
          </cell>
          <cell r="E126">
            <v>9</v>
          </cell>
          <cell r="F126">
            <v>0.56120073049761576</v>
          </cell>
          <cell r="G126">
            <v>45293241.114389442</v>
          </cell>
          <cell r="H126">
            <v>4076391.7002950497</v>
          </cell>
          <cell r="I126">
            <v>0</v>
          </cell>
          <cell r="J126">
            <v>0</v>
          </cell>
        </row>
        <row r="127">
          <cell r="C127">
            <v>221</v>
          </cell>
          <cell r="D127">
            <v>584055</v>
          </cell>
          <cell r="E127">
            <v>9</v>
          </cell>
          <cell r="F127">
            <v>7.2400188569855324</v>
          </cell>
          <cell r="G127">
            <v>8067037</v>
          </cell>
          <cell r="H127">
            <v>726033.33</v>
          </cell>
          <cell r="I127">
            <v>0</v>
          </cell>
          <cell r="J127">
            <v>0</v>
          </cell>
        </row>
        <row r="128">
          <cell r="C128">
            <v>223</v>
          </cell>
          <cell r="D128">
            <v>12075</v>
          </cell>
          <cell r="E128">
            <v>16</v>
          </cell>
          <cell r="F128">
            <v>0.16243888246526378</v>
          </cell>
          <cell r="G128">
            <v>7433565.0533560775</v>
          </cell>
          <cell r="H128">
            <v>1189370.4085369725</v>
          </cell>
          <cell r="I128">
            <v>0</v>
          </cell>
          <cell r="J128">
            <v>0</v>
          </cell>
        </row>
        <row r="129">
          <cell r="C129">
            <v>226</v>
          </cell>
          <cell r="D129">
            <v>327054</v>
          </cell>
          <cell r="E129">
            <v>9</v>
          </cell>
          <cell r="F129">
            <v>1.5254290412017986</v>
          </cell>
          <cell r="G129">
            <v>21440132</v>
          </cell>
          <cell r="H129">
            <v>1929611.88</v>
          </cell>
          <cell r="I129">
            <v>0</v>
          </cell>
          <cell r="J129">
            <v>0</v>
          </cell>
        </row>
        <row r="130">
          <cell r="C130">
            <v>227</v>
          </cell>
          <cell r="D130">
            <v>66064</v>
          </cell>
          <cell r="E130">
            <v>9</v>
          </cell>
          <cell r="F130">
            <v>0.36246075431273928</v>
          </cell>
          <cell r="G130">
            <v>18226525</v>
          </cell>
          <cell r="H130">
            <v>1640387.25</v>
          </cell>
          <cell r="I130">
            <v>0</v>
          </cell>
          <cell r="J130">
            <v>0</v>
          </cell>
        </row>
        <row r="131">
          <cell r="C131">
            <v>229</v>
          </cell>
          <cell r="D131">
            <v>394604</v>
          </cell>
          <cell r="E131">
            <v>9</v>
          </cell>
          <cell r="F131">
            <v>0.569534898427562</v>
          </cell>
          <cell r="G131">
            <v>69285306.5</v>
          </cell>
          <cell r="H131">
            <v>6235677.585</v>
          </cell>
          <cell r="I131">
            <v>0</v>
          </cell>
          <cell r="J131">
            <v>0</v>
          </cell>
        </row>
        <row r="132">
          <cell r="C132">
            <v>231</v>
          </cell>
          <cell r="D132">
            <v>321557</v>
          </cell>
          <cell r="E132">
            <v>9</v>
          </cell>
          <cell r="F132">
            <v>0.98723529194296478</v>
          </cell>
          <cell r="G132">
            <v>32571465.244840253</v>
          </cell>
          <cell r="H132">
            <v>2931431.8720356226</v>
          </cell>
          <cell r="I132">
            <v>0</v>
          </cell>
          <cell r="J132">
            <v>0</v>
          </cell>
        </row>
        <row r="133">
          <cell r="C133">
            <v>236</v>
          </cell>
          <cell r="D133">
            <v>1935689</v>
          </cell>
          <cell r="E133">
            <v>9</v>
          </cell>
          <cell r="F133">
            <v>2.5229655218113267</v>
          </cell>
          <cell r="G133">
            <v>76722768.633409619</v>
          </cell>
          <cell r="H133">
            <v>6905049.1770068659</v>
          </cell>
          <cell r="I133">
            <v>0</v>
          </cell>
          <cell r="J133">
            <v>0</v>
          </cell>
        </row>
        <row r="134">
          <cell r="C134">
            <v>238</v>
          </cell>
          <cell r="D134">
            <v>120330</v>
          </cell>
          <cell r="E134">
            <v>9</v>
          </cell>
          <cell r="F134">
            <v>1.3238317832947164</v>
          </cell>
          <cell r="G134">
            <v>9089523.4212103579</v>
          </cell>
          <cell r="H134">
            <v>818057.10790893214</v>
          </cell>
          <cell r="I134">
            <v>0</v>
          </cell>
          <cell r="J134">
            <v>0</v>
          </cell>
        </row>
        <row r="135">
          <cell r="C135">
            <v>239</v>
          </cell>
          <cell r="D135">
            <v>6702409</v>
          </cell>
          <cell r="E135">
            <v>9</v>
          </cell>
          <cell r="F135">
            <v>6.5043728849865659</v>
          </cell>
          <cell r="G135">
            <v>103044661.1612711</v>
          </cell>
          <cell r="H135">
            <v>9274019.5045143981</v>
          </cell>
          <cell r="I135">
            <v>0</v>
          </cell>
          <cell r="J135">
            <v>0</v>
          </cell>
        </row>
        <row r="136">
          <cell r="C136">
            <v>242</v>
          </cell>
          <cell r="D136">
            <v>149730</v>
          </cell>
          <cell r="E136">
            <v>16</v>
          </cell>
          <cell r="F136">
            <v>3.246766248339541</v>
          </cell>
          <cell r="G136">
            <v>4611665.532638046</v>
          </cell>
          <cell r="H136">
            <v>737866.48522208736</v>
          </cell>
          <cell r="I136">
            <v>0</v>
          </cell>
          <cell r="J136">
            <v>0</v>
          </cell>
        </row>
        <row r="137">
          <cell r="C137">
            <v>243</v>
          </cell>
          <cell r="D137">
            <v>453548</v>
          </cell>
          <cell r="E137">
            <v>9</v>
          </cell>
          <cell r="F137">
            <v>0.34284206278141621</v>
          </cell>
          <cell r="G137">
            <v>132290651.94639374</v>
          </cell>
          <cell r="H137">
            <v>11906158.675175436</v>
          </cell>
          <cell r="I137">
            <v>0</v>
          </cell>
          <cell r="J137">
            <v>0</v>
          </cell>
        </row>
        <row r="138">
          <cell r="C138">
            <v>244</v>
          </cell>
          <cell r="D138">
            <v>2859848</v>
          </cell>
          <cell r="E138">
            <v>16</v>
          </cell>
          <cell r="F138">
            <v>5.8248407941437836</v>
          </cell>
          <cell r="G138">
            <v>49097444.910000846</v>
          </cell>
          <cell r="H138">
            <v>7855591.1856001355</v>
          </cell>
          <cell r="I138">
            <v>0</v>
          </cell>
          <cell r="J138">
            <v>0</v>
          </cell>
        </row>
        <row r="139">
          <cell r="C139">
            <v>246</v>
          </cell>
          <cell r="D139">
            <v>21203</v>
          </cell>
          <cell r="E139">
            <v>9</v>
          </cell>
          <cell r="F139">
            <v>4.3542726504647709E-2</v>
          </cell>
          <cell r="G139">
            <v>48694699.900652327</v>
          </cell>
          <cell r="H139">
            <v>4382522.9910587091</v>
          </cell>
          <cell r="I139">
            <v>0</v>
          </cell>
          <cell r="J139">
            <v>0</v>
          </cell>
        </row>
        <row r="140">
          <cell r="C140">
            <v>248</v>
          </cell>
          <cell r="D140">
            <v>1351479</v>
          </cell>
          <cell r="E140">
            <v>9</v>
          </cell>
          <cell r="F140">
            <v>1.5639759178369512</v>
          </cell>
          <cell r="G140">
            <v>86413031.338050008</v>
          </cell>
          <cell r="H140">
            <v>7777172.8204245009</v>
          </cell>
          <cell r="I140">
            <v>0</v>
          </cell>
          <cell r="J140">
            <v>0</v>
          </cell>
        </row>
        <row r="141">
          <cell r="C141">
            <v>249</v>
          </cell>
          <cell r="D141">
            <v>18137</v>
          </cell>
          <cell r="E141">
            <v>9</v>
          </cell>
          <cell r="F141">
            <v>0.55741513550894262</v>
          </cell>
          <cell r="G141">
            <v>3253768.8420390994</v>
          </cell>
          <cell r="H141">
            <v>292839.19578351895</v>
          </cell>
          <cell r="I141">
            <v>0</v>
          </cell>
          <cell r="J141">
            <v>0</v>
          </cell>
        </row>
        <row r="142">
          <cell r="C142">
            <v>251</v>
          </cell>
          <cell r="D142">
            <v>798889</v>
          </cell>
          <cell r="E142">
            <v>9</v>
          </cell>
          <cell r="F142">
            <v>2.9001534856733264</v>
          </cell>
          <cell r="G142">
            <v>27546438.626317136</v>
          </cell>
          <cell r="H142">
            <v>2479179.4763685423</v>
          </cell>
          <cell r="I142">
            <v>0</v>
          </cell>
          <cell r="J142">
            <v>0</v>
          </cell>
        </row>
        <row r="143">
          <cell r="C143">
            <v>253</v>
          </cell>
          <cell r="D143">
            <v>19968</v>
          </cell>
          <cell r="E143">
            <v>9</v>
          </cell>
          <cell r="F143">
            <v>1.2115255101112143</v>
          </cell>
          <cell r="G143">
            <v>1648170</v>
          </cell>
          <cell r="H143">
            <v>148335.29999999999</v>
          </cell>
          <cell r="I143">
            <v>0</v>
          </cell>
          <cell r="J143">
            <v>0</v>
          </cell>
        </row>
        <row r="144">
          <cell r="C144">
            <v>258</v>
          </cell>
          <cell r="D144">
            <v>4186014</v>
          </cell>
          <cell r="E144">
            <v>16</v>
          </cell>
          <cell r="F144">
            <v>6.3126034641967834</v>
          </cell>
          <cell r="G144">
            <v>66312006.191135414</v>
          </cell>
          <cell r="H144">
            <v>10609920.990581667</v>
          </cell>
          <cell r="I144">
            <v>0</v>
          </cell>
          <cell r="J144">
            <v>0</v>
          </cell>
        </row>
        <row r="145">
          <cell r="C145">
            <v>261</v>
          </cell>
          <cell r="D145">
            <v>2380483</v>
          </cell>
          <cell r="E145">
            <v>9</v>
          </cell>
          <cell r="F145">
            <v>5.8548986922271018</v>
          </cell>
          <cell r="G145">
            <v>40657970.788808055</v>
          </cell>
          <cell r="H145">
            <v>3659217.3709927248</v>
          </cell>
          <cell r="I145">
            <v>0</v>
          </cell>
          <cell r="J145">
            <v>0</v>
          </cell>
        </row>
        <row r="146">
          <cell r="C146">
            <v>262</v>
          </cell>
          <cell r="D146">
            <v>1750197</v>
          </cell>
          <cell r="E146">
            <v>9</v>
          </cell>
          <cell r="F146">
            <v>4.7906429765775922</v>
          </cell>
          <cell r="G146">
            <v>36533655.472909622</v>
          </cell>
          <cell r="H146">
            <v>3288028.9925618661</v>
          </cell>
          <cell r="I146">
            <v>0</v>
          </cell>
          <cell r="J146">
            <v>0</v>
          </cell>
        </row>
        <row r="147">
          <cell r="C147">
            <v>263</v>
          </cell>
          <cell r="D147">
            <v>42497</v>
          </cell>
          <cell r="E147">
            <v>9</v>
          </cell>
          <cell r="F147">
            <v>4.1851083144655776</v>
          </cell>
          <cell r="G147">
            <v>1015433.6950637967</v>
          </cell>
          <cell r="H147">
            <v>91389.032555741695</v>
          </cell>
          <cell r="I147">
            <v>0</v>
          </cell>
          <cell r="J147">
            <v>0</v>
          </cell>
        </row>
        <row r="148">
          <cell r="C148">
            <v>264</v>
          </cell>
          <cell r="D148">
            <v>181708</v>
          </cell>
          <cell r="E148">
            <v>9</v>
          </cell>
          <cell r="F148">
            <v>0.49150801328493932</v>
          </cell>
          <cell r="G148">
            <v>36969488.815772243</v>
          </cell>
          <cell r="H148">
            <v>3327253.9934195019</v>
          </cell>
          <cell r="I148">
            <v>0</v>
          </cell>
          <cell r="J148">
            <v>0</v>
          </cell>
        </row>
        <row r="149">
          <cell r="C149">
            <v>266</v>
          </cell>
          <cell r="D149">
            <v>90689</v>
          </cell>
          <cell r="E149">
            <v>9</v>
          </cell>
          <cell r="F149">
            <v>0.20092981430150117</v>
          </cell>
          <cell r="G149">
            <v>45134665.711639218</v>
          </cell>
          <cell r="H149">
            <v>4062119.9140475295</v>
          </cell>
          <cell r="I149">
            <v>0</v>
          </cell>
          <cell r="J149">
            <v>0</v>
          </cell>
        </row>
        <row r="150">
          <cell r="C150">
            <v>271</v>
          </cell>
          <cell r="D150">
            <v>1121298</v>
          </cell>
          <cell r="E150">
            <v>9</v>
          </cell>
          <cell r="F150">
            <v>1.7871725386283392</v>
          </cell>
          <cell r="G150">
            <v>62741451.973103836</v>
          </cell>
          <cell r="H150">
            <v>5646730.6775793452</v>
          </cell>
          <cell r="I150">
            <v>0</v>
          </cell>
          <cell r="J150">
            <v>0</v>
          </cell>
        </row>
        <row r="151">
          <cell r="C151">
            <v>273</v>
          </cell>
          <cell r="D151">
            <v>52263</v>
          </cell>
          <cell r="E151">
            <v>9</v>
          </cell>
          <cell r="F151">
            <v>0.23874273188314019</v>
          </cell>
          <cell r="G151">
            <v>21890928.191934109</v>
          </cell>
          <cell r="H151">
            <v>1970183.5372740696</v>
          </cell>
          <cell r="I151">
            <v>0</v>
          </cell>
          <cell r="J151">
            <v>0</v>
          </cell>
        </row>
        <row r="152">
          <cell r="C152">
            <v>274</v>
          </cell>
          <cell r="D152">
            <v>6659023</v>
          </cell>
          <cell r="E152">
            <v>16</v>
          </cell>
          <cell r="F152">
            <v>8.4450047237837591</v>
          </cell>
          <cell r="G152">
            <v>78851619.599999994</v>
          </cell>
          <cell r="H152">
            <v>12616259.136</v>
          </cell>
          <cell r="I152">
            <v>0</v>
          </cell>
          <cell r="J152">
            <v>0</v>
          </cell>
        </row>
        <row r="153">
          <cell r="C153">
            <v>275</v>
          </cell>
          <cell r="D153">
            <v>10934</v>
          </cell>
          <cell r="E153">
            <v>9</v>
          </cell>
          <cell r="F153">
            <v>0.19845712070303487</v>
          </cell>
          <cell r="G153">
            <v>5509502.4866158878</v>
          </cell>
          <cell r="H153">
            <v>495855.22379542986</v>
          </cell>
          <cell r="I153">
            <v>0</v>
          </cell>
          <cell r="J153">
            <v>0</v>
          </cell>
        </row>
        <row r="154">
          <cell r="C154">
            <v>276</v>
          </cell>
          <cell r="D154">
            <v>95145</v>
          </cell>
          <cell r="E154">
            <v>9</v>
          </cell>
          <cell r="F154">
            <v>0.45133977917408907</v>
          </cell>
          <cell r="G154">
            <v>21080570.423929118</v>
          </cell>
          <cell r="H154">
            <v>1897251.3381536205</v>
          </cell>
          <cell r="I154">
            <v>0</v>
          </cell>
          <cell r="J154">
            <v>0</v>
          </cell>
        </row>
        <row r="155">
          <cell r="C155">
            <v>277</v>
          </cell>
          <cell r="D155">
            <v>12597</v>
          </cell>
          <cell r="E155">
            <v>16</v>
          </cell>
          <cell r="F155">
            <v>4.4848447407406955E-2</v>
          </cell>
          <cell r="G155">
            <v>28087928.854187135</v>
          </cell>
          <cell r="H155">
            <v>4494068.6166699417</v>
          </cell>
          <cell r="I155">
            <v>0</v>
          </cell>
          <cell r="J155">
            <v>0</v>
          </cell>
        </row>
        <row r="156">
          <cell r="C156">
            <v>278</v>
          </cell>
          <cell r="D156">
            <v>1052524</v>
          </cell>
          <cell r="E156">
            <v>9</v>
          </cell>
          <cell r="F156">
            <v>4.3149670517691536</v>
          </cell>
          <cell r="G156">
            <v>24392399.463825826</v>
          </cell>
          <cell r="H156">
            <v>2195315.9517443241</v>
          </cell>
          <cell r="I156">
            <v>0</v>
          </cell>
          <cell r="J156">
            <v>0</v>
          </cell>
        </row>
        <row r="157">
          <cell r="C157">
            <v>281</v>
          </cell>
          <cell r="D157">
            <v>30959345</v>
          </cell>
          <cell r="E157">
            <v>16</v>
          </cell>
          <cell r="F157">
            <v>9.1682092775838644</v>
          </cell>
          <cell r="G157">
            <v>337681482.42094713</v>
          </cell>
          <cell r="H157">
            <v>54029037.18735154</v>
          </cell>
          <cell r="I157">
            <v>0</v>
          </cell>
          <cell r="J157">
            <v>0</v>
          </cell>
        </row>
        <row r="158">
          <cell r="C158">
            <v>284</v>
          </cell>
          <cell r="D158">
            <v>909906</v>
          </cell>
          <cell r="E158">
            <v>9</v>
          </cell>
          <cell r="F158">
            <v>3.0147250070860472</v>
          </cell>
          <cell r="G158">
            <v>30182056.335529286</v>
          </cell>
          <cell r="H158">
            <v>2716385.0701976358</v>
          </cell>
          <cell r="I158">
            <v>0</v>
          </cell>
          <cell r="J158">
            <v>0</v>
          </cell>
        </row>
        <row r="159">
          <cell r="C159">
            <v>285</v>
          </cell>
          <cell r="D159">
            <v>807328</v>
          </cell>
          <cell r="E159">
            <v>9</v>
          </cell>
          <cell r="F159">
            <v>1.7823580656134332</v>
          </cell>
          <cell r="G159">
            <v>45295500.134095803</v>
          </cell>
          <cell r="H159">
            <v>4076595.0120686223</v>
          </cell>
          <cell r="I159">
            <v>0</v>
          </cell>
          <cell r="J159">
            <v>0</v>
          </cell>
        </row>
        <row r="160">
          <cell r="C160">
            <v>288</v>
          </cell>
          <cell r="D160">
            <v>24903</v>
          </cell>
          <cell r="E160">
            <v>9</v>
          </cell>
          <cell r="F160">
            <v>6.7017584467702215E-2</v>
          </cell>
          <cell r="G160">
            <v>37158904.185813352</v>
          </cell>
          <cell r="H160">
            <v>3344301.3767232015</v>
          </cell>
          <cell r="I160">
            <v>0</v>
          </cell>
          <cell r="J160">
            <v>0</v>
          </cell>
        </row>
        <row r="161">
          <cell r="C161">
            <v>289</v>
          </cell>
          <cell r="D161">
            <v>37114</v>
          </cell>
          <cell r="E161">
            <v>9</v>
          </cell>
          <cell r="F161">
            <v>1.5393401917132923</v>
          </cell>
          <cell r="G161">
            <v>2411032.9997095675</v>
          </cell>
          <cell r="H161">
            <v>216992.96997386107</v>
          </cell>
          <cell r="I161">
            <v>0</v>
          </cell>
          <cell r="J161">
            <v>0</v>
          </cell>
        </row>
        <row r="162">
          <cell r="C162">
            <v>291</v>
          </cell>
          <cell r="D162">
            <v>154170</v>
          </cell>
          <cell r="E162">
            <v>9</v>
          </cell>
          <cell r="F162">
            <v>0.5246747237278282</v>
          </cell>
          <cell r="G162">
            <v>29383919.79408079</v>
          </cell>
          <cell r="H162">
            <v>2644552.781467271</v>
          </cell>
          <cell r="I162">
            <v>0</v>
          </cell>
          <cell r="J162">
            <v>0</v>
          </cell>
        </row>
        <row r="163">
          <cell r="C163">
            <v>292</v>
          </cell>
          <cell r="D163">
            <v>67455</v>
          </cell>
          <cell r="E163">
            <v>9</v>
          </cell>
          <cell r="F163">
            <v>0.3078702002033939</v>
          </cell>
          <cell r="G163">
            <v>21910207.598993335</v>
          </cell>
          <cell r="H163">
            <v>1971918.6839094001</v>
          </cell>
          <cell r="I163">
            <v>0</v>
          </cell>
          <cell r="J163">
            <v>0</v>
          </cell>
        </row>
        <row r="164">
          <cell r="C164">
            <v>293</v>
          </cell>
          <cell r="D164">
            <v>138777</v>
          </cell>
          <cell r="E164">
            <v>9</v>
          </cell>
          <cell r="F164">
            <v>0.16273067515261674</v>
          </cell>
          <cell r="G164">
            <v>85280172.204686165</v>
          </cell>
          <cell r="H164">
            <v>7675215.4984217547</v>
          </cell>
          <cell r="I164">
            <v>0</v>
          </cell>
          <cell r="J164">
            <v>0</v>
          </cell>
        </row>
        <row r="165">
          <cell r="C165">
            <v>295</v>
          </cell>
          <cell r="D165">
            <v>1076278</v>
          </cell>
          <cell r="E165">
            <v>9</v>
          </cell>
          <cell r="F165">
            <v>2.2989475687143486</v>
          </cell>
          <cell r="G165">
            <v>46816117.716068313</v>
          </cell>
          <cell r="H165">
            <v>4213450.5944461478</v>
          </cell>
          <cell r="I165">
            <v>0</v>
          </cell>
          <cell r="J165">
            <v>0</v>
          </cell>
        </row>
        <row r="166">
          <cell r="C166">
            <v>296</v>
          </cell>
          <cell r="D166">
            <v>617364</v>
          </cell>
          <cell r="E166">
            <v>9</v>
          </cell>
          <cell r="F166">
            <v>7.8070881340734619</v>
          </cell>
          <cell r="G166">
            <v>7907737.0384171829</v>
          </cell>
          <cell r="H166">
            <v>711696.33345754643</v>
          </cell>
          <cell r="I166">
            <v>0</v>
          </cell>
          <cell r="J166">
            <v>0</v>
          </cell>
        </row>
        <row r="167">
          <cell r="C167">
            <v>300</v>
          </cell>
          <cell r="D167">
            <v>40404</v>
          </cell>
          <cell r="E167">
            <v>9</v>
          </cell>
          <cell r="F167">
            <v>0.80427566376032511</v>
          </cell>
          <cell r="G167">
            <v>5023650.6984551046</v>
          </cell>
          <cell r="H167">
            <v>452128.56286095938</v>
          </cell>
          <cell r="I167">
            <v>0</v>
          </cell>
          <cell r="J167">
            <v>0</v>
          </cell>
        </row>
        <row r="168">
          <cell r="C168">
            <v>301</v>
          </cell>
          <cell r="D168">
            <v>1082604</v>
          </cell>
          <cell r="E168">
            <v>9</v>
          </cell>
          <cell r="F168">
            <v>5.2845021597811259</v>
          </cell>
          <cell r="G168">
            <v>20486395.260454193</v>
          </cell>
          <cell r="H168">
            <v>1843775.5734408773</v>
          </cell>
          <cell r="I168">
            <v>0</v>
          </cell>
          <cell r="J168">
            <v>0</v>
          </cell>
        </row>
        <row r="169">
          <cell r="C169">
            <v>304</v>
          </cell>
          <cell r="D169">
            <v>23459</v>
          </cell>
          <cell r="E169">
            <v>9</v>
          </cell>
          <cell r="F169">
            <v>9.65193217505569E-2</v>
          </cell>
          <cell r="G169">
            <v>24304978.085763067</v>
          </cell>
          <cell r="H169">
            <v>2187448.0277186758</v>
          </cell>
          <cell r="I169">
            <v>0</v>
          </cell>
          <cell r="J169">
            <v>0</v>
          </cell>
        </row>
        <row r="170">
          <cell r="C170">
            <v>305</v>
          </cell>
          <cell r="D170">
            <v>565020</v>
          </cell>
          <cell r="E170">
            <v>9</v>
          </cell>
          <cell r="F170">
            <v>1.3931683331909421</v>
          </cell>
          <cell r="G170">
            <v>40556477.386036068</v>
          </cell>
          <cell r="H170">
            <v>3650082.9647432459</v>
          </cell>
          <cell r="I170">
            <v>0</v>
          </cell>
          <cell r="J170">
            <v>0</v>
          </cell>
        </row>
        <row r="171">
          <cell r="C171">
            <v>307</v>
          </cell>
          <cell r="D171">
            <v>172537</v>
          </cell>
          <cell r="E171">
            <v>9</v>
          </cell>
          <cell r="F171">
            <v>0.36699269673079626</v>
          </cell>
          <cell r="G171">
            <v>47013742.109032415</v>
          </cell>
          <cell r="H171">
            <v>4231236.7898129169</v>
          </cell>
          <cell r="I171">
            <v>0</v>
          </cell>
          <cell r="J171">
            <v>0</v>
          </cell>
        </row>
        <row r="172">
          <cell r="C172">
            <v>308</v>
          </cell>
          <cell r="D172">
            <v>284184</v>
          </cell>
          <cell r="E172">
            <v>9</v>
          </cell>
          <cell r="F172">
            <v>0.29840788834762405</v>
          </cell>
          <cell r="G172">
            <v>95233407.39201431</v>
          </cell>
          <cell r="H172">
            <v>8571006.6652812883</v>
          </cell>
          <cell r="I172">
            <v>0</v>
          </cell>
          <cell r="J172">
            <v>0</v>
          </cell>
        </row>
        <row r="173">
          <cell r="C173">
            <v>309</v>
          </cell>
          <cell r="D173">
            <v>7662</v>
          </cell>
          <cell r="E173">
            <v>16</v>
          </cell>
          <cell r="F173">
            <v>5.1642604216478288E-2</v>
          </cell>
          <cell r="G173">
            <v>14836587.186583405</v>
          </cell>
          <cell r="H173">
            <v>2373853.9498533448</v>
          </cell>
          <cell r="I173">
            <v>0</v>
          </cell>
          <cell r="J173">
            <v>0</v>
          </cell>
        </row>
        <row r="174">
          <cell r="C174">
            <v>310</v>
          </cell>
          <cell r="D174">
            <v>452028</v>
          </cell>
          <cell r="E174">
            <v>9</v>
          </cell>
          <cell r="F174">
            <v>1.3354038097491634</v>
          </cell>
          <cell r="G174">
            <v>33849536.499742873</v>
          </cell>
          <cell r="H174">
            <v>3046458.2849768586</v>
          </cell>
          <cell r="I174">
            <v>0</v>
          </cell>
          <cell r="J174">
            <v>0</v>
          </cell>
        </row>
        <row r="175">
          <cell r="C175">
            <v>314</v>
          </cell>
          <cell r="D175">
            <v>182633</v>
          </cell>
          <cell r="E175">
            <v>9</v>
          </cell>
          <cell r="F175">
            <v>0.43126464587348323</v>
          </cell>
          <cell r="G175">
            <v>42348242.951864325</v>
          </cell>
          <cell r="H175">
            <v>3811341.8656677892</v>
          </cell>
          <cell r="I175">
            <v>0</v>
          </cell>
          <cell r="J175">
            <v>0</v>
          </cell>
        </row>
        <row r="176">
          <cell r="C176">
            <v>315</v>
          </cell>
          <cell r="D176">
            <v>13875</v>
          </cell>
          <cell r="E176">
            <v>9</v>
          </cell>
          <cell r="F176">
            <v>3.3961250965504584E-2</v>
          </cell>
          <cell r="G176">
            <v>40855385.49240496</v>
          </cell>
          <cell r="H176">
            <v>3676984.6943164463</v>
          </cell>
          <cell r="I176">
            <v>0</v>
          </cell>
          <cell r="J176">
            <v>0</v>
          </cell>
        </row>
        <row r="177">
          <cell r="C177">
            <v>316</v>
          </cell>
          <cell r="D177">
            <v>121498</v>
          </cell>
          <cell r="E177">
            <v>16</v>
          </cell>
          <cell r="F177">
            <v>0.55182165489068424</v>
          </cell>
          <cell r="G177">
            <v>22017620.896749463</v>
          </cell>
          <cell r="H177">
            <v>3522819.3434799141</v>
          </cell>
          <cell r="I177">
            <v>0</v>
          </cell>
          <cell r="J177">
            <v>0</v>
          </cell>
        </row>
        <row r="178">
          <cell r="C178">
            <v>317</v>
          </cell>
          <cell r="D178">
            <v>13671</v>
          </cell>
          <cell r="E178">
            <v>9</v>
          </cell>
          <cell r="F178">
            <v>1.7817015704802174E-2</v>
          </cell>
          <cell r="G178">
            <v>76730021.606902957</v>
          </cell>
          <cell r="H178">
            <v>6905701.9446212659</v>
          </cell>
          <cell r="I178">
            <v>0</v>
          </cell>
          <cell r="J178">
            <v>0</v>
          </cell>
        </row>
        <row r="179">
          <cell r="C179">
            <v>321</v>
          </cell>
          <cell r="D179">
            <v>73577</v>
          </cell>
          <cell r="E179">
            <v>9</v>
          </cell>
          <cell r="F179">
            <v>0.14625764287969387</v>
          </cell>
          <cell r="G179">
            <v>50306430.864964589</v>
          </cell>
          <cell r="H179">
            <v>4527578.7778468132</v>
          </cell>
          <cell r="I179">
            <v>0</v>
          </cell>
          <cell r="J179">
            <v>0</v>
          </cell>
        </row>
        <row r="180">
          <cell r="C180">
            <v>322</v>
          </cell>
          <cell r="D180">
            <v>254756</v>
          </cell>
          <cell r="E180">
            <v>9</v>
          </cell>
          <cell r="F180">
            <v>1.9802020704751744</v>
          </cell>
          <cell r="G180">
            <v>12865151.683174843</v>
          </cell>
          <cell r="H180">
            <v>1157863.6514857358</v>
          </cell>
          <cell r="I180">
            <v>0</v>
          </cell>
          <cell r="J180">
            <v>0</v>
          </cell>
        </row>
        <row r="181">
          <cell r="C181">
            <v>323</v>
          </cell>
          <cell r="D181">
            <v>10218</v>
          </cell>
          <cell r="E181">
            <v>9</v>
          </cell>
          <cell r="F181">
            <v>8.3203373865053221E-2</v>
          </cell>
          <cell r="G181">
            <v>12280752</v>
          </cell>
          <cell r="H181">
            <v>1105267.68</v>
          </cell>
          <cell r="I181">
            <v>0</v>
          </cell>
          <cell r="J181">
            <v>0</v>
          </cell>
        </row>
        <row r="182">
          <cell r="C182">
            <v>325</v>
          </cell>
          <cell r="D182">
            <v>169348</v>
          </cell>
          <cell r="E182">
            <v>9</v>
          </cell>
          <cell r="F182">
            <v>0.25718082285974497</v>
          </cell>
          <cell r="G182">
            <v>65847833.488095999</v>
          </cell>
          <cell r="H182">
            <v>5926305.0139286397</v>
          </cell>
          <cell r="I182">
            <v>0</v>
          </cell>
          <cell r="J182">
            <v>0</v>
          </cell>
        </row>
        <row r="183">
          <cell r="C183">
            <v>326</v>
          </cell>
          <cell r="D183">
            <v>130069</v>
          </cell>
          <cell r="E183">
            <v>9</v>
          </cell>
          <cell r="F183">
            <v>0.22300588644719638</v>
          </cell>
          <cell r="G183">
            <v>58325366.236822598</v>
          </cell>
          <cell r="H183">
            <v>5249282.9613140337</v>
          </cell>
          <cell r="I183">
            <v>0</v>
          </cell>
          <cell r="J183">
            <v>0</v>
          </cell>
        </row>
        <row r="184">
          <cell r="C184">
            <v>327</v>
          </cell>
          <cell r="D184">
            <v>57526</v>
          </cell>
          <cell r="E184">
            <v>9</v>
          </cell>
          <cell r="F184">
            <v>2.8563623014585238</v>
          </cell>
          <cell r="G184">
            <v>2013960.2028295191</v>
          </cell>
          <cell r="H184">
            <v>181256.41825465672</v>
          </cell>
          <cell r="I184">
            <v>0</v>
          </cell>
          <cell r="J184">
            <v>0</v>
          </cell>
        </row>
        <row r="185">
          <cell r="C185">
            <v>330</v>
          </cell>
          <cell r="D185">
            <v>15995</v>
          </cell>
          <cell r="E185">
            <v>9</v>
          </cell>
          <cell r="F185">
            <v>3.6157697162112409E-2</v>
          </cell>
          <cell r="G185">
            <v>44236777.381830193</v>
          </cell>
          <cell r="H185">
            <v>3981309.9643647172</v>
          </cell>
          <cell r="I185">
            <v>0</v>
          </cell>
          <cell r="J185">
            <v>0</v>
          </cell>
        </row>
        <row r="186">
          <cell r="C186">
            <v>331</v>
          </cell>
          <cell r="D186">
            <v>80892</v>
          </cell>
          <cell r="E186">
            <v>9</v>
          </cell>
          <cell r="F186">
            <v>0.44063311459282617</v>
          </cell>
          <cell r="G186">
            <v>18358130</v>
          </cell>
          <cell r="H186">
            <v>1652231.7</v>
          </cell>
          <cell r="I186">
            <v>0</v>
          </cell>
          <cell r="J186">
            <v>0</v>
          </cell>
        </row>
        <row r="187">
          <cell r="C187">
            <v>332</v>
          </cell>
          <cell r="D187">
            <v>595046</v>
          </cell>
          <cell r="E187">
            <v>9</v>
          </cell>
          <cell r="F187">
            <v>1.296762708030879</v>
          </cell>
          <cell r="G187">
            <v>45887038.26188612</v>
          </cell>
          <cell r="H187">
            <v>4129833.4435697505</v>
          </cell>
          <cell r="I187">
            <v>0</v>
          </cell>
          <cell r="J187">
            <v>0</v>
          </cell>
        </row>
        <row r="188">
          <cell r="C188">
            <v>335</v>
          </cell>
          <cell r="D188">
            <v>14168</v>
          </cell>
          <cell r="E188">
            <v>9</v>
          </cell>
          <cell r="F188">
            <v>3.2470904947024877E-2</v>
          </cell>
          <cell r="G188">
            <v>43632907.746533662</v>
          </cell>
          <cell r="H188">
            <v>3926961.6971880295</v>
          </cell>
          <cell r="I188">
            <v>0</v>
          </cell>
          <cell r="J188">
            <v>0</v>
          </cell>
        </row>
        <row r="189">
          <cell r="C189">
            <v>336</v>
          </cell>
          <cell r="D189">
            <v>948368</v>
          </cell>
          <cell r="E189">
            <v>9</v>
          </cell>
          <cell r="F189">
            <v>1.3350418889415885</v>
          </cell>
          <cell r="G189">
            <v>71036572.549184904</v>
          </cell>
          <cell r="H189">
            <v>6393291.5294266408</v>
          </cell>
          <cell r="I189">
            <v>0</v>
          </cell>
          <cell r="J189">
            <v>0</v>
          </cell>
        </row>
        <row r="190">
          <cell r="C190">
            <v>337</v>
          </cell>
          <cell r="D190">
            <v>37667</v>
          </cell>
          <cell r="E190">
            <v>9</v>
          </cell>
          <cell r="F190">
            <v>1.8147689436807561</v>
          </cell>
          <cell r="G190">
            <v>2075581.0336715884</v>
          </cell>
          <cell r="H190">
            <v>186802.29303044296</v>
          </cell>
          <cell r="I190">
            <v>0</v>
          </cell>
          <cell r="J190">
            <v>0</v>
          </cell>
        </row>
        <row r="191">
          <cell r="C191">
            <v>340</v>
          </cell>
          <cell r="D191">
            <v>198849</v>
          </cell>
          <cell r="E191">
            <v>9</v>
          </cell>
          <cell r="F191">
            <v>7.9631127753939905</v>
          </cell>
          <cell r="G191">
            <v>2497126.5082976492</v>
          </cell>
          <cell r="H191">
            <v>224741.38574678841</v>
          </cell>
          <cell r="I191">
            <v>0</v>
          </cell>
          <cell r="J191">
            <v>0</v>
          </cell>
        </row>
        <row r="192">
          <cell r="C192">
            <v>342</v>
          </cell>
          <cell r="D192">
            <v>62772</v>
          </cell>
          <cell r="E192">
            <v>9</v>
          </cell>
          <cell r="F192">
            <v>0.12629170207066043</v>
          </cell>
          <cell r="G192">
            <v>49703978.14804884</v>
          </cell>
          <cell r="H192">
            <v>4473358.0333243953</v>
          </cell>
          <cell r="I192">
            <v>0</v>
          </cell>
          <cell r="J192">
            <v>0</v>
          </cell>
        </row>
        <row r="193">
          <cell r="C193">
            <v>343</v>
          </cell>
          <cell r="D193">
            <v>278172</v>
          </cell>
          <cell r="E193">
            <v>16</v>
          </cell>
          <cell r="F193">
            <v>1.6745181451058977</v>
          </cell>
          <cell r="G193">
            <v>16612062.449906044</v>
          </cell>
          <cell r="H193">
            <v>2657929.9919849671</v>
          </cell>
          <cell r="I193">
            <v>0</v>
          </cell>
          <cell r="J193">
            <v>0</v>
          </cell>
        </row>
        <row r="194">
          <cell r="C194">
            <v>346</v>
          </cell>
          <cell r="D194">
            <v>186326</v>
          </cell>
          <cell r="E194">
            <v>9</v>
          </cell>
          <cell r="F194">
            <v>0.76650179451223022</v>
          </cell>
          <cell r="G194">
            <v>24308618.888305422</v>
          </cell>
          <cell r="H194">
            <v>2187775.699947488</v>
          </cell>
          <cell r="I194">
            <v>0</v>
          </cell>
          <cell r="J194">
            <v>0</v>
          </cell>
        </row>
        <row r="195">
          <cell r="C195">
            <v>347</v>
          </cell>
          <cell r="D195">
            <v>150066</v>
          </cell>
          <cell r="E195">
            <v>9</v>
          </cell>
          <cell r="F195">
            <v>0.22822981341097723</v>
          </cell>
          <cell r="G195">
            <v>65752145.943253115</v>
          </cell>
          <cell r="H195">
            <v>5917693.1348927803</v>
          </cell>
          <cell r="I195">
            <v>0</v>
          </cell>
          <cell r="J195">
            <v>0</v>
          </cell>
        </row>
        <row r="196">
          <cell r="C196">
            <v>348</v>
          </cell>
          <cell r="D196">
            <v>22738586</v>
          </cell>
          <cell r="E196">
            <v>16</v>
          </cell>
          <cell r="F196">
            <v>7.1976367892651467</v>
          </cell>
          <cell r="G196">
            <v>315917386.02194083</v>
          </cell>
          <cell r="H196">
            <v>50546781.763510533</v>
          </cell>
          <cell r="I196">
            <v>0</v>
          </cell>
          <cell r="J196">
            <v>0</v>
          </cell>
        </row>
        <row r="197">
          <cell r="C197">
            <v>350</v>
          </cell>
          <cell r="D197">
            <v>96019</v>
          </cell>
          <cell r="E197">
            <v>9</v>
          </cell>
          <cell r="F197">
            <v>0.81595891162279721</v>
          </cell>
          <cell r="G197">
            <v>11767626.853787931</v>
          </cell>
          <cell r="H197">
            <v>1059086.4168409137</v>
          </cell>
          <cell r="I197">
            <v>0</v>
          </cell>
          <cell r="J197">
            <v>0</v>
          </cell>
        </row>
        <row r="198">
          <cell r="C198">
            <v>352</v>
          </cell>
          <cell r="D198">
            <v>13902</v>
          </cell>
          <cell r="E198">
            <v>9</v>
          </cell>
          <cell r="F198">
            <v>0.13902</v>
          </cell>
          <cell r="G198">
            <v>10000000</v>
          </cell>
          <cell r="H198">
            <v>900000</v>
          </cell>
          <cell r="I198">
            <v>0</v>
          </cell>
          <cell r="J198">
            <v>0</v>
          </cell>
        </row>
        <row r="199">
          <cell r="C199">
            <v>600</v>
          </cell>
          <cell r="D199">
            <v>442553</v>
          </cell>
          <cell r="E199">
            <v>9</v>
          </cell>
          <cell r="F199">
            <v>1.2215637455697739</v>
          </cell>
          <cell r="G199">
            <v>36228400</v>
          </cell>
          <cell r="H199">
            <v>3260556</v>
          </cell>
          <cell r="I199">
            <v>0</v>
          </cell>
          <cell r="J199">
            <v>0</v>
          </cell>
        </row>
        <row r="200">
          <cell r="C200">
            <v>603</v>
          </cell>
          <cell r="D200">
            <v>867370</v>
          </cell>
          <cell r="E200">
            <v>16</v>
          </cell>
          <cell r="F200">
            <v>5.1880201994065445</v>
          </cell>
          <cell r="G200">
            <v>16718709</v>
          </cell>
          <cell r="H200">
            <v>2674993.44</v>
          </cell>
          <cell r="I200">
            <v>0</v>
          </cell>
          <cell r="J200">
            <v>0</v>
          </cell>
        </row>
        <row r="201">
          <cell r="C201">
            <v>605</v>
          </cell>
          <cell r="D201">
            <v>1100633</v>
          </cell>
          <cell r="E201">
            <v>9</v>
          </cell>
          <cell r="F201">
            <v>3.9270693091965563</v>
          </cell>
          <cell r="G201">
            <v>28026829</v>
          </cell>
          <cell r="H201">
            <v>2522414.61</v>
          </cell>
          <cell r="I201">
            <v>0</v>
          </cell>
          <cell r="J201">
            <v>0</v>
          </cell>
        </row>
        <row r="202">
          <cell r="C202">
            <v>610</v>
          </cell>
          <cell r="D202">
            <v>144936</v>
          </cell>
          <cell r="E202">
            <v>9</v>
          </cell>
          <cell r="F202">
            <v>0.60370834775410254</v>
          </cell>
          <cell r="G202">
            <v>24007619</v>
          </cell>
          <cell r="H202">
            <v>2160685.71</v>
          </cell>
          <cell r="I202">
            <v>0</v>
          </cell>
          <cell r="J202">
            <v>0</v>
          </cell>
        </row>
        <row r="203">
          <cell r="C203">
            <v>615</v>
          </cell>
          <cell r="D203">
            <v>40074</v>
          </cell>
          <cell r="E203">
            <v>16</v>
          </cell>
          <cell r="F203">
            <v>0.18901950178074256</v>
          </cell>
          <cell r="G203">
            <v>21200987</v>
          </cell>
          <cell r="H203">
            <v>3392157.92</v>
          </cell>
          <cell r="I203">
            <v>0</v>
          </cell>
          <cell r="J203">
            <v>0</v>
          </cell>
        </row>
        <row r="204">
          <cell r="C204">
            <v>616</v>
          </cell>
          <cell r="D204">
            <v>1041261</v>
          </cell>
          <cell r="E204">
            <v>9</v>
          </cell>
          <cell r="F204">
            <v>4.7270875210838357</v>
          </cell>
          <cell r="G204">
            <v>22027538</v>
          </cell>
          <cell r="H204">
            <v>1982478.42</v>
          </cell>
          <cell r="I204">
            <v>0</v>
          </cell>
          <cell r="J204">
            <v>0</v>
          </cell>
        </row>
        <row r="205">
          <cell r="C205">
            <v>620</v>
          </cell>
          <cell r="D205">
            <v>509400</v>
          </cell>
          <cell r="E205">
            <v>9</v>
          </cell>
          <cell r="F205">
            <v>6.9907949044323754</v>
          </cell>
          <cell r="G205">
            <v>7286725</v>
          </cell>
          <cell r="H205">
            <v>655805.25</v>
          </cell>
          <cell r="I205">
            <v>0</v>
          </cell>
          <cell r="J205">
            <v>0</v>
          </cell>
        </row>
        <row r="206">
          <cell r="C206">
            <v>622</v>
          </cell>
          <cell r="D206">
            <v>9549</v>
          </cell>
          <cell r="E206">
            <v>9</v>
          </cell>
          <cell r="F206">
            <v>4.6114780262758143E-2</v>
          </cell>
          <cell r="G206">
            <v>20707027</v>
          </cell>
          <cell r="H206">
            <v>1863632.43</v>
          </cell>
          <cell r="I206">
            <v>0</v>
          </cell>
          <cell r="J206">
            <v>0</v>
          </cell>
        </row>
        <row r="207">
          <cell r="C207">
            <v>625</v>
          </cell>
          <cell r="D207">
            <v>112735</v>
          </cell>
          <cell r="E207">
            <v>9</v>
          </cell>
          <cell r="F207">
            <v>0.19052528819917952</v>
          </cell>
          <cell r="G207">
            <v>59170623</v>
          </cell>
          <cell r="H207">
            <v>5325356.0699999994</v>
          </cell>
          <cell r="I207">
            <v>0</v>
          </cell>
          <cell r="J207">
            <v>0</v>
          </cell>
        </row>
        <row r="208">
          <cell r="C208">
            <v>632</v>
          </cell>
          <cell r="D208">
            <v>80073</v>
          </cell>
          <cell r="E208">
            <v>9</v>
          </cell>
          <cell r="F208">
            <v>3.9018963470613341</v>
          </cell>
          <cell r="G208">
            <v>2052156</v>
          </cell>
          <cell r="H208">
            <v>184694.03999999998</v>
          </cell>
          <cell r="I208">
            <v>0</v>
          </cell>
          <cell r="J208">
            <v>0</v>
          </cell>
        </row>
        <row r="209">
          <cell r="C209">
            <v>635</v>
          </cell>
          <cell r="D209">
            <v>144750</v>
          </cell>
          <cell r="E209">
            <v>9</v>
          </cell>
          <cell r="F209">
            <v>0.58186851869821921</v>
          </cell>
          <cell r="G209">
            <v>24876754</v>
          </cell>
          <cell r="H209">
            <v>2238907.86</v>
          </cell>
          <cell r="I209">
            <v>0</v>
          </cell>
          <cell r="J209">
            <v>0</v>
          </cell>
        </row>
        <row r="210">
          <cell r="C210">
            <v>640</v>
          </cell>
          <cell r="D210">
            <v>118876</v>
          </cell>
          <cell r="E210">
            <v>9</v>
          </cell>
          <cell r="F210">
            <v>0.51236642811172661</v>
          </cell>
          <cell r="G210">
            <v>23201364</v>
          </cell>
          <cell r="H210">
            <v>2088122.76</v>
          </cell>
          <cell r="I210">
            <v>0</v>
          </cell>
          <cell r="J210">
            <v>0</v>
          </cell>
        </row>
        <row r="211">
          <cell r="C211">
            <v>645</v>
          </cell>
          <cell r="D211">
            <v>2067860</v>
          </cell>
          <cell r="E211">
            <v>9</v>
          </cell>
          <cell r="F211">
            <v>4.1345355382589997</v>
          </cell>
          <cell r="G211">
            <v>50014324</v>
          </cell>
          <cell r="H211">
            <v>4501289.16</v>
          </cell>
          <cell r="I211">
            <v>0</v>
          </cell>
          <cell r="J211">
            <v>0</v>
          </cell>
        </row>
        <row r="212">
          <cell r="C212">
            <v>650</v>
          </cell>
          <cell r="D212">
            <v>42490</v>
          </cell>
          <cell r="E212">
            <v>9</v>
          </cell>
          <cell r="F212">
            <v>0.12629056939199074</v>
          </cell>
          <cell r="G212">
            <v>33644634.120000005</v>
          </cell>
          <cell r="H212">
            <v>3028017.0708000003</v>
          </cell>
          <cell r="I212">
            <v>0</v>
          </cell>
          <cell r="J212">
            <v>0</v>
          </cell>
        </row>
        <row r="213">
          <cell r="C213">
            <v>655</v>
          </cell>
          <cell r="D213">
            <v>13998</v>
          </cell>
          <cell r="E213">
            <v>9</v>
          </cell>
          <cell r="F213">
            <v>7.1952685788974471E-2</v>
          </cell>
          <cell r="G213">
            <v>19454451</v>
          </cell>
          <cell r="H213">
            <v>1750900.5899999999</v>
          </cell>
          <cell r="I213">
            <v>0</v>
          </cell>
          <cell r="J213">
            <v>0</v>
          </cell>
        </row>
        <row r="214">
          <cell r="C214">
            <v>658</v>
          </cell>
          <cell r="D214">
            <v>20345</v>
          </cell>
          <cell r="E214">
            <v>9</v>
          </cell>
          <cell r="F214">
            <v>5.1453485732766556E-2</v>
          </cell>
          <cell r="G214">
            <v>39540567</v>
          </cell>
          <cell r="H214">
            <v>3558651.03</v>
          </cell>
          <cell r="I214">
            <v>0</v>
          </cell>
          <cell r="J214">
            <v>0</v>
          </cell>
        </row>
        <row r="215">
          <cell r="C215">
            <v>660</v>
          </cell>
          <cell r="D215">
            <v>1464129</v>
          </cell>
          <cell r="E215">
            <v>9</v>
          </cell>
          <cell r="F215">
            <v>5.6886480906709256</v>
          </cell>
          <cell r="G215">
            <v>25737732</v>
          </cell>
          <cell r="H215">
            <v>2316395.88</v>
          </cell>
          <cell r="I215">
            <v>0</v>
          </cell>
          <cell r="J215">
            <v>0</v>
          </cell>
        </row>
        <row r="216">
          <cell r="C216">
            <v>665</v>
          </cell>
          <cell r="D216">
            <v>69568</v>
          </cell>
          <cell r="E216">
            <v>9</v>
          </cell>
          <cell r="F216">
            <v>0.23172071684732987</v>
          </cell>
          <cell r="G216">
            <v>30022348</v>
          </cell>
          <cell r="H216">
            <v>2702011.32</v>
          </cell>
          <cell r="I216">
            <v>0</v>
          </cell>
          <cell r="J216">
            <v>0</v>
          </cell>
        </row>
        <row r="217">
          <cell r="C217">
            <v>670</v>
          </cell>
          <cell r="D217">
            <v>458964</v>
          </cell>
          <cell r="E217">
            <v>9</v>
          </cell>
          <cell r="F217">
            <v>4.4471454547674334</v>
          </cell>
          <cell r="G217">
            <v>10320418</v>
          </cell>
          <cell r="H217">
            <v>928837.62</v>
          </cell>
          <cell r="I217">
            <v>0</v>
          </cell>
          <cell r="J217">
            <v>0</v>
          </cell>
        </row>
        <row r="218">
          <cell r="C218">
            <v>672</v>
          </cell>
          <cell r="D218">
            <v>130623</v>
          </cell>
          <cell r="E218">
            <v>9</v>
          </cell>
          <cell r="F218">
            <v>0.93972346923087824</v>
          </cell>
          <cell r="G218">
            <v>13900153</v>
          </cell>
          <cell r="H218">
            <v>1251013.77</v>
          </cell>
          <cell r="I218">
            <v>0</v>
          </cell>
          <cell r="J218">
            <v>0</v>
          </cell>
        </row>
        <row r="219">
          <cell r="C219">
            <v>673</v>
          </cell>
          <cell r="D219">
            <v>516714</v>
          </cell>
          <cell r="E219">
            <v>9</v>
          </cell>
          <cell r="F219">
            <v>1.7058732877187188</v>
          </cell>
          <cell r="G219">
            <v>30290292</v>
          </cell>
          <cell r="H219">
            <v>2726126.28</v>
          </cell>
          <cell r="I219">
            <v>0</v>
          </cell>
          <cell r="J219">
            <v>0</v>
          </cell>
        </row>
        <row r="220">
          <cell r="C220">
            <v>674</v>
          </cell>
          <cell r="D220">
            <v>814770</v>
          </cell>
          <cell r="E220">
            <v>9</v>
          </cell>
          <cell r="F220">
            <v>5.3533660073441371</v>
          </cell>
          <cell r="G220">
            <v>15219770.120000001</v>
          </cell>
          <cell r="H220">
            <v>1369779.3108000001</v>
          </cell>
          <cell r="I220">
            <v>0</v>
          </cell>
          <cell r="J220">
            <v>0</v>
          </cell>
        </row>
        <row r="221">
          <cell r="C221">
            <v>680</v>
          </cell>
          <cell r="D221">
            <v>135633</v>
          </cell>
          <cell r="E221">
            <v>9</v>
          </cell>
          <cell r="F221">
            <v>0.35216959767869727</v>
          </cell>
          <cell r="G221">
            <v>38513546</v>
          </cell>
          <cell r="H221">
            <v>3466219.1399999997</v>
          </cell>
          <cell r="I221">
            <v>0</v>
          </cell>
          <cell r="J221">
            <v>0</v>
          </cell>
        </row>
        <row r="222">
          <cell r="C222">
            <v>683</v>
          </cell>
          <cell r="D222">
            <v>433466</v>
          </cell>
          <cell r="E222">
            <v>9</v>
          </cell>
          <cell r="F222">
            <v>3.8036035367249394</v>
          </cell>
          <cell r="G222">
            <v>11396193</v>
          </cell>
          <cell r="H222">
            <v>1025657.37</v>
          </cell>
          <cell r="I222">
            <v>0</v>
          </cell>
          <cell r="J222">
            <v>0</v>
          </cell>
        </row>
        <row r="223">
          <cell r="C223">
            <v>685</v>
          </cell>
          <cell r="D223">
            <v>14245</v>
          </cell>
          <cell r="E223">
            <v>16</v>
          </cell>
          <cell r="F223">
            <v>0.99781244768401745</v>
          </cell>
          <cell r="G223">
            <v>1427623</v>
          </cell>
          <cell r="H223">
            <v>228419.68</v>
          </cell>
          <cell r="I223">
            <v>0</v>
          </cell>
          <cell r="J223">
            <v>0</v>
          </cell>
        </row>
        <row r="224">
          <cell r="C224">
            <v>690</v>
          </cell>
          <cell r="D224">
            <v>155142</v>
          </cell>
          <cell r="E224">
            <v>9</v>
          </cell>
          <cell r="F224">
            <v>0.61407326637960147</v>
          </cell>
          <cell r="G224">
            <v>25264412</v>
          </cell>
          <cell r="H224">
            <v>2273797.08</v>
          </cell>
          <cell r="I224">
            <v>0</v>
          </cell>
          <cell r="J224">
            <v>0</v>
          </cell>
        </row>
        <row r="225">
          <cell r="C225">
            <v>695</v>
          </cell>
          <cell r="D225">
            <v>14628</v>
          </cell>
          <cell r="E225">
            <v>9</v>
          </cell>
          <cell r="F225">
            <v>5.5393463238098586E-2</v>
          </cell>
          <cell r="G225">
            <v>26407448</v>
          </cell>
          <cell r="H225">
            <v>2376670.3199999998</v>
          </cell>
          <cell r="I225">
            <v>0</v>
          </cell>
          <cell r="J225">
            <v>0</v>
          </cell>
        </row>
        <row r="226">
          <cell r="C226">
            <v>700</v>
          </cell>
          <cell r="D226">
            <v>870460</v>
          </cell>
          <cell r="E226">
            <v>9</v>
          </cell>
          <cell r="F226">
            <v>5.1882794213249923</v>
          </cell>
          <cell r="G226">
            <v>16777431</v>
          </cell>
          <cell r="H226">
            <v>1509968.79</v>
          </cell>
          <cell r="I226">
            <v>0</v>
          </cell>
          <cell r="J226">
            <v>0</v>
          </cell>
        </row>
        <row r="227">
          <cell r="C227">
            <v>710</v>
          </cell>
          <cell r="D227">
            <v>152859</v>
          </cell>
          <cell r="E227">
            <v>9</v>
          </cell>
          <cell r="F227">
            <v>0.57662568407790116</v>
          </cell>
          <cell r="G227">
            <v>26509225</v>
          </cell>
          <cell r="H227">
            <v>2385830.25</v>
          </cell>
          <cell r="I227">
            <v>0</v>
          </cell>
          <cell r="J227">
            <v>0</v>
          </cell>
        </row>
        <row r="228">
          <cell r="C228">
            <v>712</v>
          </cell>
          <cell r="D228">
            <v>951705</v>
          </cell>
          <cell r="E228">
            <v>9</v>
          </cell>
          <cell r="F228">
            <v>3.1524158037455416</v>
          </cell>
          <cell r="G228">
            <v>30189704</v>
          </cell>
          <cell r="H228">
            <v>2717073.36</v>
          </cell>
          <cell r="I228">
            <v>0</v>
          </cell>
          <cell r="J228">
            <v>0</v>
          </cell>
        </row>
        <row r="229">
          <cell r="C229">
            <v>715</v>
          </cell>
          <cell r="D229">
            <v>354618</v>
          </cell>
          <cell r="E229">
            <v>9</v>
          </cell>
          <cell r="F229">
            <v>3.4577791108088825</v>
          </cell>
          <cell r="G229">
            <v>10255658</v>
          </cell>
          <cell r="H229">
            <v>923009.22</v>
          </cell>
          <cell r="I229">
            <v>0</v>
          </cell>
          <cell r="J229">
            <v>0</v>
          </cell>
        </row>
        <row r="230">
          <cell r="C230">
            <v>717</v>
          </cell>
          <cell r="D230">
            <v>661542</v>
          </cell>
          <cell r="E230">
            <v>9</v>
          </cell>
          <cell r="F230">
            <v>4.4666114142865103</v>
          </cell>
          <cell r="G230">
            <v>14810825</v>
          </cell>
          <cell r="H230">
            <v>1332974.25</v>
          </cell>
          <cell r="I230">
            <v>0</v>
          </cell>
          <cell r="J230">
            <v>0</v>
          </cell>
        </row>
        <row r="231">
          <cell r="C231">
            <v>720</v>
          </cell>
          <cell r="D231">
            <v>149112</v>
          </cell>
          <cell r="E231">
            <v>9</v>
          </cell>
          <cell r="F231">
            <v>0.86683815620282656</v>
          </cell>
          <cell r="G231">
            <v>17201827</v>
          </cell>
          <cell r="H231">
            <v>1548164.43</v>
          </cell>
          <cell r="I231">
            <v>0</v>
          </cell>
          <cell r="J231">
            <v>0</v>
          </cell>
        </row>
        <row r="232">
          <cell r="C232">
            <v>725</v>
          </cell>
          <cell r="D232">
            <v>475192</v>
          </cell>
          <cell r="E232">
            <v>9</v>
          </cell>
          <cell r="F232">
            <v>1.1050711527109396</v>
          </cell>
          <cell r="G232">
            <v>43001032</v>
          </cell>
          <cell r="H232">
            <v>3870092.88</v>
          </cell>
          <cell r="I232">
            <v>0</v>
          </cell>
          <cell r="J232">
            <v>0</v>
          </cell>
        </row>
        <row r="233">
          <cell r="C233">
            <v>730</v>
          </cell>
          <cell r="D233">
            <v>302080</v>
          </cell>
          <cell r="E233">
            <v>9</v>
          </cell>
          <cell r="F233">
            <v>1.6159292277775497</v>
          </cell>
          <cell r="G233">
            <v>18693888</v>
          </cell>
          <cell r="H233">
            <v>1682449.92</v>
          </cell>
          <cell r="I233">
            <v>0</v>
          </cell>
          <cell r="J233">
            <v>0</v>
          </cell>
        </row>
        <row r="234">
          <cell r="C234">
            <v>735</v>
          </cell>
          <cell r="D234">
            <v>766952</v>
          </cell>
          <cell r="E234">
            <v>9</v>
          </cell>
          <cell r="F234">
            <v>1.8052129574950719</v>
          </cell>
          <cell r="G234">
            <v>42485403</v>
          </cell>
          <cell r="H234">
            <v>3823686.27</v>
          </cell>
          <cell r="I234">
            <v>0</v>
          </cell>
          <cell r="J234">
            <v>0</v>
          </cell>
        </row>
        <row r="235">
          <cell r="C235">
            <v>745</v>
          </cell>
          <cell r="D235">
            <v>259344</v>
          </cell>
          <cell r="E235">
            <v>9</v>
          </cell>
          <cell r="F235">
            <v>0.84659605344904709</v>
          </cell>
          <cell r="G235">
            <v>30633736</v>
          </cell>
          <cell r="H235">
            <v>2757036.2399999998</v>
          </cell>
          <cell r="I235">
            <v>0</v>
          </cell>
          <cell r="J235">
            <v>0</v>
          </cell>
        </row>
        <row r="236">
          <cell r="C236">
            <v>750</v>
          </cell>
          <cell r="D236">
            <v>160209</v>
          </cell>
          <cell r="E236">
            <v>9</v>
          </cell>
          <cell r="F236">
            <v>1.241915887948271</v>
          </cell>
          <cell r="G236">
            <v>12900149</v>
          </cell>
          <cell r="H236">
            <v>1161013.4099999999</v>
          </cell>
          <cell r="I236">
            <v>0</v>
          </cell>
          <cell r="J236">
            <v>0</v>
          </cell>
        </row>
        <row r="237">
          <cell r="C237">
            <v>753</v>
          </cell>
          <cell r="D237">
            <v>125535</v>
          </cell>
          <cell r="E237">
            <v>9</v>
          </cell>
          <cell r="F237">
            <v>0.44006007406302017</v>
          </cell>
          <cell r="G237">
            <v>28526787</v>
          </cell>
          <cell r="H237">
            <v>2567410.83</v>
          </cell>
          <cell r="I237">
            <v>0</v>
          </cell>
          <cell r="J237">
            <v>0</v>
          </cell>
        </row>
        <row r="238">
          <cell r="C238">
            <v>755</v>
          </cell>
          <cell r="D238">
            <v>157338</v>
          </cell>
          <cell r="E238">
            <v>9</v>
          </cell>
          <cell r="F238">
            <v>1.6416775624565876</v>
          </cell>
          <cell r="G238">
            <v>9583977</v>
          </cell>
          <cell r="H238">
            <v>862557.92999999993</v>
          </cell>
          <cell r="I238">
            <v>0</v>
          </cell>
          <cell r="J238">
            <v>0</v>
          </cell>
        </row>
        <row r="239">
          <cell r="C239">
            <v>760</v>
          </cell>
          <cell r="D239">
            <v>245118</v>
          </cell>
          <cell r="E239">
            <v>9</v>
          </cell>
          <cell r="F239">
            <v>1.1964670935916588</v>
          </cell>
          <cell r="G239">
            <v>20486815</v>
          </cell>
          <cell r="H239">
            <v>1843813.3499999999</v>
          </cell>
          <cell r="I239">
            <v>0</v>
          </cell>
          <cell r="J239">
            <v>0</v>
          </cell>
        </row>
        <row r="240">
          <cell r="C240">
            <v>765</v>
          </cell>
          <cell r="D240">
            <v>13104</v>
          </cell>
          <cell r="E240">
            <v>9</v>
          </cell>
          <cell r="F240">
            <v>9.1847246198211607E-2</v>
          </cell>
          <cell r="G240">
            <v>14267167</v>
          </cell>
          <cell r="H240">
            <v>1284045.03</v>
          </cell>
          <cell r="I240">
            <v>0</v>
          </cell>
          <cell r="J240">
            <v>0</v>
          </cell>
        </row>
        <row r="241">
          <cell r="C241">
            <v>766</v>
          </cell>
          <cell r="D241">
            <v>32958</v>
          </cell>
          <cell r="E241">
            <v>9</v>
          </cell>
          <cell r="F241">
            <v>0.16263112868756757</v>
          </cell>
          <cell r="G241">
            <v>20265493</v>
          </cell>
          <cell r="H241">
            <v>1823894.3699999999</v>
          </cell>
          <cell r="I241">
            <v>0</v>
          </cell>
          <cell r="J241">
            <v>0</v>
          </cell>
        </row>
        <row r="242">
          <cell r="C242">
            <v>767</v>
          </cell>
          <cell r="D242">
            <v>66204</v>
          </cell>
          <cell r="E242">
            <v>9</v>
          </cell>
          <cell r="F242">
            <v>0.30322841500401498</v>
          </cell>
          <cell r="G242">
            <v>21833046.219999999</v>
          </cell>
          <cell r="H242">
            <v>1964974.1597999998</v>
          </cell>
          <cell r="I242">
            <v>0</v>
          </cell>
          <cell r="J242">
            <v>0</v>
          </cell>
        </row>
        <row r="243">
          <cell r="C243">
            <v>773</v>
          </cell>
          <cell r="D243">
            <v>463905</v>
          </cell>
          <cell r="E243">
            <v>9</v>
          </cell>
          <cell r="F243">
            <v>1.3546936343284719</v>
          </cell>
          <cell r="G243">
            <v>34244274</v>
          </cell>
          <cell r="H243">
            <v>3081984.6599999997</v>
          </cell>
          <cell r="I243">
            <v>0</v>
          </cell>
          <cell r="J243">
            <v>0</v>
          </cell>
        </row>
        <row r="244">
          <cell r="C244">
            <v>774</v>
          </cell>
          <cell r="D244">
            <v>998685</v>
          </cell>
          <cell r="E244">
            <v>9</v>
          </cell>
          <cell r="F244">
            <v>10.536738567673829</v>
          </cell>
          <cell r="G244">
            <v>9478122.6048818752</v>
          </cell>
          <cell r="H244">
            <v>853031.03443936876</v>
          </cell>
          <cell r="I244">
            <v>145653.96556063124</v>
          </cell>
          <cell r="J244">
            <v>0.14584575272546524</v>
          </cell>
        </row>
        <row r="245">
          <cell r="C245">
            <v>775</v>
          </cell>
          <cell r="D245">
            <v>569204</v>
          </cell>
          <cell r="E245">
            <v>9</v>
          </cell>
          <cell r="F245">
            <v>0.77694768201840525</v>
          </cell>
          <cell r="G245">
            <v>73261561</v>
          </cell>
          <cell r="H245">
            <v>6593540.4899999993</v>
          </cell>
          <cell r="I245">
            <v>0</v>
          </cell>
          <cell r="J245">
            <v>0</v>
          </cell>
        </row>
        <row r="246">
          <cell r="C246">
            <v>780</v>
          </cell>
          <cell r="D246">
            <v>298846</v>
          </cell>
          <cell r="E246">
            <v>9</v>
          </cell>
          <cell r="F246">
            <v>0.74576016055028471</v>
          </cell>
          <cell r="G246">
            <v>40072668.909999996</v>
          </cell>
          <cell r="H246">
            <v>3606540.2018999998</v>
          </cell>
          <cell r="I246">
            <v>0</v>
          </cell>
          <cell r="J246">
            <v>0</v>
          </cell>
        </row>
      </sheetData>
      <sheetData sheetId="7"/>
      <sheetData sheetId="8">
        <row r="10">
          <cell r="AB10">
            <v>1</v>
          </cell>
          <cell r="AC10">
            <v>28.697820627917498</v>
          </cell>
          <cell r="AD10">
            <v>319553</v>
          </cell>
          <cell r="AE10">
            <v>0</v>
          </cell>
          <cell r="AF10">
            <v>319553</v>
          </cell>
          <cell r="AG10">
            <v>25631</v>
          </cell>
          <cell r="AH10">
            <v>345184</v>
          </cell>
          <cell r="AI10">
            <v>0</v>
          </cell>
          <cell r="AJ10">
            <v>0</v>
          </cell>
          <cell r="AK10">
            <v>0</v>
          </cell>
          <cell r="AL10">
            <v>345184</v>
          </cell>
        </row>
        <row r="11">
          <cell r="AB11">
            <v>2</v>
          </cell>
        </row>
        <row r="12">
          <cell r="AB12">
            <v>3</v>
          </cell>
        </row>
        <row r="13">
          <cell r="AB13">
            <v>4</v>
          </cell>
        </row>
        <row r="14">
          <cell r="AB14">
            <v>5</v>
          </cell>
          <cell r="AC14">
            <v>11.384129806968124</v>
          </cell>
          <cell r="AD14">
            <v>146997</v>
          </cell>
          <cell r="AE14">
            <v>0</v>
          </cell>
          <cell r="AF14">
            <v>146997</v>
          </cell>
          <cell r="AG14">
            <v>10167</v>
          </cell>
          <cell r="AH14">
            <v>157164</v>
          </cell>
          <cell r="AI14">
            <v>0</v>
          </cell>
          <cell r="AJ14">
            <v>0</v>
          </cell>
          <cell r="AK14">
            <v>0</v>
          </cell>
          <cell r="AL14">
            <v>157164</v>
          </cell>
        </row>
        <row r="15">
          <cell r="AB15">
            <v>6</v>
          </cell>
        </row>
        <row r="16">
          <cell r="AB16">
            <v>7</v>
          </cell>
          <cell r="AC16">
            <v>45.013114754098368</v>
          </cell>
          <cell r="AD16">
            <v>464562</v>
          </cell>
          <cell r="AE16">
            <v>0</v>
          </cell>
          <cell r="AF16">
            <v>464562</v>
          </cell>
          <cell r="AG16">
            <v>40194</v>
          </cell>
          <cell r="AH16">
            <v>504756</v>
          </cell>
          <cell r="AI16">
            <v>0</v>
          </cell>
          <cell r="AJ16">
            <v>0</v>
          </cell>
          <cell r="AK16">
            <v>0</v>
          </cell>
          <cell r="AL16">
            <v>504756</v>
          </cell>
        </row>
        <row r="17">
          <cell r="AB17">
            <v>8</v>
          </cell>
          <cell r="AC17">
            <v>79.276770186335412</v>
          </cell>
          <cell r="AD17">
            <v>1298213</v>
          </cell>
          <cell r="AE17">
            <v>0</v>
          </cell>
          <cell r="AF17">
            <v>1298213</v>
          </cell>
          <cell r="AG17">
            <v>70798</v>
          </cell>
          <cell r="AH17">
            <v>1369011</v>
          </cell>
          <cell r="AI17">
            <v>0</v>
          </cell>
          <cell r="AJ17">
            <v>0</v>
          </cell>
          <cell r="AK17">
            <v>0</v>
          </cell>
          <cell r="AL17">
            <v>1369011</v>
          </cell>
        </row>
        <row r="18">
          <cell r="AB18">
            <v>9</v>
          </cell>
          <cell r="AC18">
            <v>119.43258200794253</v>
          </cell>
          <cell r="AD18">
            <v>1547110</v>
          </cell>
          <cell r="AE18">
            <v>0</v>
          </cell>
          <cell r="AF18">
            <v>1547110</v>
          </cell>
          <cell r="AG18">
            <v>106653</v>
          </cell>
          <cell r="AH18">
            <v>1653763</v>
          </cell>
          <cell r="AI18">
            <v>0</v>
          </cell>
          <cell r="AJ18">
            <v>0</v>
          </cell>
          <cell r="AK18">
            <v>0</v>
          </cell>
          <cell r="AL18">
            <v>1653763</v>
          </cell>
        </row>
        <row r="19">
          <cell r="AB19">
            <v>10</v>
          </cell>
          <cell r="AC19">
            <v>12.509491007416438</v>
          </cell>
          <cell r="AD19">
            <v>175663</v>
          </cell>
          <cell r="AE19">
            <v>0</v>
          </cell>
          <cell r="AF19">
            <v>175663</v>
          </cell>
          <cell r="AG19">
            <v>11175</v>
          </cell>
          <cell r="AH19">
            <v>186838</v>
          </cell>
          <cell r="AI19">
            <v>0</v>
          </cell>
          <cell r="AJ19">
            <v>0</v>
          </cell>
          <cell r="AK19">
            <v>0</v>
          </cell>
          <cell r="AL19">
            <v>186838</v>
          </cell>
        </row>
        <row r="20">
          <cell r="AB20">
            <v>11</v>
          </cell>
        </row>
        <row r="21">
          <cell r="AB21">
            <v>12</v>
          </cell>
        </row>
        <row r="22">
          <cell r="AB22">
            <v>13</v>
          </cell>
        </row>
        <row r="23">
          <cell r="AB23">
            <v>14</v>
          </cell>
          <cell r="AC23">
            <v>86.356417957041117</v>
          </cell>
          <cell r="AD23">
            <v>987060</v>
          </cell>
          <cell r="AE23">
            <v>0</v>
          </cell>
          <cell r="AF23">
            <v>987060</v>
          </cell>
          <cell r="AG23">
            <v>77114</v>
          </cell>
          <cell r="AH23">
            <v>1064174</v>
          </cell>
          <cell r="AI23">
            <v>0</v>
          </cell>
          <cell r="AJ23">
            <v>0</v>
          </cell>
          <cell r="AK23">
            <v>0</v>
          </cell>
          <cell r="AL23">
            <v>1064174</v>
          </cell>
        </row>
        <row r="24">
          <cell r="AB24">
            <v>15</v>
          </cell>
        </row>
        <row r="25">
          <cell r="AB25">
            <v>16</v>
          </cell>
          <cell r="AC25">
            <v>348.99411192478334</v>
          </cell>
          <cell r="AD25">
            <v>3121513</v>
          </cell>
          <cell r="AE25">
            <v>0</v>
          </cell>
          <cell r="AF25">
            <v>3121513</v>
          </cell>
          <cell r="AG25">
            <v>311655</v>
          </cell>
          <cell r="AH25">
            <v>3433168</v>
          </cell>
          <cell r="AI25">
            <v>0</v>
          </cell>
          <cell r="AJ25">
            <v>0</v>
          </cell>
          <cell r="AK25">
            <v>0</v>
          </cell>
          <cell r="AL25">
            <v>3433168</v>
          </cell>
        </row>
        <row r="26">
          <cell r="AB26">
            <v>17</v>
          </cell>
          <cell r="AC26">
            <v>22.003024042186439</v>
          </cell>
          <cell r="AD26">
            <v>276371</v>
          </cell>
          <cell r="AE26">
            <v>0</v>
          </cell>
          <cell r="AF26">
            <v>276371</v>
          </cell>
          <cell r="AG26">
            <v>19648</v>
          </cell>
          <cell r="AH26">
            <v>296019</v>
          </cell>
          <cell r="AI26">
            <v>0</v>
          </cell>
          <cell r="AJ26">
            <v>0</v>
          </cell>
          <cell r="AK26">
            <v>0</v>
          </cell>
          <cell r="AL26">
            <v>296019</v>
          </cell>
        </row>
        <row r="27">
          <cell r="AB27">
            <v>18</v>
          </cell>
          <cell r="AC27">
            <v>1.0118577075098816</v>
          </cell>
          <cell r="AD27">
            <v>12896</v>
          </cell>
          <cell r="AE27">
            <v>0</v>
          </cell>
          <cell r="AF27">
            <v>12896</v>
          </cell>
          <cell r="AG27">
            <v>910</v>
          </cell>
          <cell r="AH27">
            <v>13806</v>
          </cell>
          <cell r="AI27">
            <v>0</v>
          </cell>
          <cell r="AJ27">
            <v>0</v>
          </cell>
          <cell r="AK27">
            <v>0</v>
          </cell>
          <cell r="AL27">
            <v>13806</v>
          </cell>
        </row>
        <row r="28">
          <cell r="AB28">
            <v>19</v>
          </cell>
        </row>
        <row r="29">
          <cell r="AB29">
            <v>20</v>
          </cell>
          <cell r="AC29">
            <v>205.88325738355479</v>
          </cell>
          <cell r="AD29">
            <v>2232684</v>
          </cell>
          <cell r="AE29">
            <v>0</v>
          </cell>
          <cell r="AF29">
            <v>2232684</v>
          </cell>
          <cell r="AG29">
            <v>183855</v>
          </cell>
          <cell r="AH29">
            <v>2416539</v>
          </cell>
          <cell r="AI29">
            <v>0</v>
          </cell>
          <cell r="AJ29">
            <v>0</v>
          </cell>
          <cell r="AK29">
            <v>0</v>
          </cell>
          <cell r="AL29">
            <v>2416539</v>
          </cell>
        </row>
        <row r="30">
          <cell r="AB30">
            <v>21</v>
          </cell>
        </row>
        <row r="31">
          <cell r="AB31">
            <v>22</v>
          </cell>
        </row>
        <row r="32">
          <cell r="AB32">
            <v>23</v>
          </cell>
          <cell r="AC32">
            <v>3.2842156327693903</v>
          </cell>
          <cell r="AD32">
            <v>50116</v>
          </cell>
          <cell r="AE32">
            <v>0</v>
          </cell>
          <cell r="AF32">
            <v>50116</v>
          </cell>
          <cell r="AG32">
            <v>2928</v>
          </cell>
          <cell r="AH32">
            <v>53044</v>
          </cell>
          <cell r="AI32">
            <v>0</v>
          </cell>
          <cell r="AJ32">
            <v>0</v>
          </cell>
          <cell r="AK32">
            <v>0</v>
          </cell>
          <cell r="AL32">
            <v>53044</v>
          </cell>
        </row>
        <row r="33">
          <cell r="AB33">
            <v>24</v>
          </cell>
          <cell r="AC33">
            <v>46.223602484472053</v>
          </cell>
          <cell r="AD33">
            <v>447001</v>
          </cell>
          <cell r="AE33">
            <v>0</v>
          </cell>
          <cell r="AF33">
            <v>447001</v>
          </cell>
          <cell r="AG33">
            <v>41275</v>
          </cell>
          <cell r="AH33">
            <v>488276</v>
          </cell>
          <cell r="AI33">
            <v>0</v>
          </cell>
          <cell r="AJ33">
            <v>0</v>
          </cell>
          <cell r="AK33">
            <v>0</v>
          </cell>
          <cell r="AL33">
            <v>488276</v>
          </cell>
        </row>
        <row r="34">
          <cell r="AB34">
            <v>25</v>
          </cell>
          <cell r="AC34">
            <v>9.0529979199343007</v>
          </cell>
          <cell r="AD34">
            <v>88867</v>
          </cell>
          <cell r="AE34">
            <v>0</v>
          </cell>
          <cell r="AF34">
            <v>88867</v>
          </cell>
          <cell r="AG34">
            <v>8083</v>
          </cell>
          <cell r="AH34">
            <v>96950</v>
          </cell>
          <cell r="AI34">
            <v>0</v>
          </cell>
          <cell r="AJ34">
            <v>0</v>
          </cell>
          <cell r="AK34">
            <v>0</v>
          </cell>
          <cell r="AL34">
            <v>96950</v>
          </cell>
        </row>
        <row r="35">
          <cell r="AB35">
            <v>26</v>
          </cell>
          <cell r="AC35">
            <v>4.0396351345094228</v>
          </cell>
          <cell r="AD35">
            <v>44064</v>
          </cell>
          <cell r="AE35">
            <v>0</v>
          </cell>
          <cell r="AF35">
            <v>44064</v>
          </cell>
          <cell r="AG35">
            <v>3600</v>
          </cell>
          <cell r="AH35">
            <v>47664</v>
          </cell>
          <cell r="AI35">
            <v>0</v>
          </cell>
          <cell r="AJ35">
            <v>0</v>
          </cell>
          <cell r="AK35">
            <v>0</v>
          </cell>
          <cell r="AL35">
            <v>47664</v>
          </cell>
        </row>
        <row r="36">
          <cell r="AB36">
            <v>27</v>
          </cell>
        </row>
        <row r="37">
          <cell r="AB37">
            <v>28</v>
          </cell>
        </row>
        <row r="38">
          <cell r="AB38">
            <v>29</v>
          </cell>
        </row>
        <row r="39">
          <cell r="AB39">
            <v>30</v>
          </cell>
          <cell r="AC39">
            <v>5.0216216216216223</v>
          </cell>
          <cell r="AD39">
            <v>57212</v>
          </cell>
          <cell r="AE39">
            <v>0</v>
          </cell>
          <cell r="AF39">
            <v>57212</v>
          </cell>
          <cell r="AG39">
            <v>4486</v>
          </cell>
          <cell r="AH39">
            <v>61698</v>
          </cell>
          <cell r="AI39">
            <v>0</v>
          </cell>
          <cell r="AJ39">
            <v>0</v>
          </cell>
          <cell r="AK39">
            <v>0</v>
          </cell>
          <cell r="AL39">
            <v>61698</v>
          </cell>
        </row>
        <row r="40">
          <cell r="AB40">
            <v>31</v>
          </cell>
          <cell r="AC40">
            <v>219.30901943310351</v>
          </cell>
          <cell r="AD40">
            <v>2607391</v>
          </cell>
          <cell r="AE40">
            <v>0</v>
          </cell>
          <cell r="AF40">
            <v>2607391</v>
          </cell>
          <cell r="AG40">
            <v>195838</v>
          </cell>
          <cell r="AH40">
            <v>2803229</v>
          </cell>
          <cell r="AI40">
            <v>0</v>
          </cell>
          <cell r="AJ40">
            <v>0</v>
          </cell>
          <cell r="AK40">
            <v>0</v>
          </cell>
          <cell r="AL40">
            <v>2803229</v>
          </cell>
        </row>
        <row r="41">
          <cell r="AB41">
            <v>32</v>
          </cell>
        </row>
        <row r="42">
          <cell r="AB42">
            <v>33</v>
          </cell>
        </row>
        <row r="43">
          <cell r="AB43">
            <v>34</v>
          </cell>
        </row>
        <row r="44">
          <cell r="AB44">
            <v>35</v>
          </cell>
          <cell r="AC44">
            <v>8458.4104606090314</v>
          </cell>
          <cell r="AD44">
            <v>119988379</v>
          </cell>
          <cell r="AE44">
            <v>0</v>
          </cell>
          <cell r="AF44">
            <v>119988379</v>
          </cell>
          <cell r="AG44">
            <v>7553365</v>
          </cell>
          <cell r="AH44">
            <v>127541744</v>
          </cell>
          <cell r="AI44">
            <v>0</v>
          </cell>
          <cell r="AJ44">
            <v>0</v>
          </cell>
          <cell r="AK44">
            <v>0</v>
          </cell>
          <cell r="AL44">
            <v>127541744</v>
          </cell>
        </row>
        <row r="45">
          <cell r="AB45">
            <v>36</v>
          </cell>
          <cell r="AC45">
            <v>94.154630462957357</v>
          </cell>
          <cell r="AD45">
            <v>1172412</v>
          </cell>
          <cell r="AE45">
            <v>0</v>
          </cell>
          <cell r="AF45">
            <v>1172412</v>
          </cell>
          <cell r="AG45">
            <v>84081</v>
          </cell>
          <cell r="AH45">
            <v>1256493</v>
          </cell>
          <cell r="AI45">
            <v>0</v>
          </cell>
          <cell r="AJ45">
            <v>0</v>
          </cell>
          <cell r="AK45">
            <v>0</v>
          </cell>
          <cell r="AL45">
            <v>1256493</v>
          </cell>
        </row>
        <row r="46">
          <cell r="AB46">
            <v>37</v>
          </cell>
        </row>
        <row r="47">
          <cell r="AB47">
            <v>38</v>
          </cell>
        </row>
        <row r="48">
          <cell r="AB48">
            <v>39</v>
          </cell>
        </row>
        <row r="49">
          <cell r="AB49">
            <v>40</v>
          </cell>
          <cell r="AC49">
            <v>16.475730971652126</v>
          </cell>
          <cell r="AD49">
            <v>194273</v>
          </cell>
          <cell r="AE49">
            <v>0</v>
          </cell>
          <cell r="AF49">
            <v>194273</v>
          </cell>
          <cell r="AG49">
            <v>14714</v>
          </cell>
          <cell r="AH49">
            <v>208987</v>
          </cell>
          <cell r="AI49">
            <v>0</v>
          </cell>
          <cell r="AJ49">
            <v>0</v>
          </cell>
          <cell r="AK49">
            <v>0</v>
          </cell>
          <cell r="AL49">
            <v>208987</v>
          </cell>
        </row>
        <row r="50">
          <cell r="AB50">
            <v>41</v>
          </cell>
        </row>
        <row r="51">
          <cell r="AB51">
            <v>42</v>
          </cell>
        </row>
        <row r="52">
          <cell r="AB52">
            <v>43</v>
          </cell>
        </row>
        <row r="53">
          <cell r="AB53">
            <v>44</v>
          </cell>
          <cell r="AC53">
            <v>323.77970912923087</v>
          </cell>
          <cell r="AD53">
            <v>3380434</v>
          </cell>
          <cell r="AE53">
            <v>0</v>
          </cell>
          <cell r="AF53">
            <v>3380434</v>
          </cell>
          <cell r="AG53">
            <v>289144</v>
          </cell>
          <cell r="AH53">
            <v>3669578</v>
          </cell>
          <cell r="AI53">
            <v>0</v>
          </cell>
          <cell r="AJ53">
            <v>0</v>
          </cell>
          <cell r="AK53">
            <v>0</v>
          </cell>
          <cell r="AL53">
            <v>3669578</v>
          </cell>
        </row>
        <row r="54">
          <cell r="AB54">
            <v>45</v>
          </cell>
        </row>
        <row r="55">
          <cell r="AB55">
            <v>46</v>
          </cell>
          <cell r="AC55">
            <v>3.3882392248580007</v>
          </cell>
          <cell r="AD55">
            <v>65046</v>
          </cell>
          <cell r="AE55">
            <v>0</v>
          </cell>
          <cell r="AF55">
            <v>65046</v>
          </cell>
          <cell r="AG55">
            <v>3029</v>
          </cell>
          <cell r="AH55">
            <v>68075</v>
          </cell>
          <cell r="AI55">
            <v>0</v>
          </cell>
          <cell r="AJ55">
            <v>0</v>
          </cell>
          <cell r="AK55">
            <v>0</v>
          </cell>
          <cell r="AL55">
            <v>68075</v>
          </cell>
        </row>
        <row r="56">
          <cell r="AB56">
            <v>47</v>
          </cell>
        </row>
        <row r="57">
          <cell r="AB57">
            <v>48</v>
          </cell>
          <cell r="AC57">
            <v>2.0554611685432072</v>
          </cell>
          <cell r="AD57">
            <v>33903</v>
          </cell>
          <cell r="AE57">
            <v>0</v>
          </cell>
          <cell r="AF57">
            <v>33903</v>
          </cell>
          <cell r="AG57">
            <v>1841</v>
          </cell>
          <cell r="AH57">
            <v>35744</v>
          </cell>
          <cell r="AI57">
            <v>0</v>
          </cell>
          <cell r="AJ57">
            <v>0</v>
          </cell>
          <cell r="AK57">
            <v>0</v>
          </cell>
          <cell r="AL57">
            <v>35744</v>
          </cell>
        </row>
        <row r="58">
          <cell r="AB58">
            <v>49</v>
          </cell>
          <cell r="AC58">
            <v>407.9767542298718</v>
          </cell>
          <cell r="AD58">
            <v>10224136</v>
          </cell>
          <cell r="AE58">
            <v>0</v>
          </cell>
          <cell r="AF58">
            <v>10224136</v>
          </cell>
          <cell r="AG58">
            <v>364328</v>
          </cell>
          <cell r="AH58">
            <v>10588464</v>
          </cell>
          <cell r="AI58">
            <v>0</v>
          </cell>
          <cell r="AJ58">
            <v>0</v>
          </cell>
          <cell r="AK58">
            <v>0</v>
          </cell>
          <cell r="AL58">
            <v>10588464</v>
          </cell>
        </row>
        <row r="59">
          <cell r="AB59">
            <v>50</v>
          </cell>
          <cell r="AC59">
            <v>9.1037675304791907</v>
          </cell>
          <cell r="AD59">
            <v>105962</v>
          </cell>
          <cell r="AE59">
            <v>0</v>
          </cell>
          <cell r="AF59">
            <v>105962</v>
          </cell>
          <cell r="AG59">
            <v>8140</v>
          </cell>
          <cell r="AH59">
            <v>114102</v>
          </cell>
          <cell r="AI59">
            <v>0</v>
          </cell>
          <cell r="AJ59">
            <v>0</v>
          </cell>
          <cell r="AK59">
            <v>0</v>
          </cell>
          <cell r="AL59">
            <v>114102</v>
          </cell>
        </row>
        <row r="60">
          <cell r="AB60">
            <v>51</v>
          </cell>
          <cell r="AC60">
            <v>1.0025062656641603</v>
          </cell>
          <cell r="AD60">
            <v>15168</v>
          </cell>
          <cell r="AE60">
            <v>0</v>
          </cell>
          <cell r="AF60">
            <v>15168</v>
          </cell>
          <cell r="AG60">
            <v>896</v>
          </cell>
          <cell r="AH60">
            <v>16064</v>
          </cell>
          <cell r="AI60">
            <v>0</v>
          </cell>
          <cell r="AJ60">
            <v>0</v>
          </cell>
          <cell r="AK60">
            <v>0</v>
          </cell>
          <cell r="AL60">
            <v>16064</v>
          </cell>
        </row>
        <row r="61">
          <cell r="AB61">
            <v>52</v>
          </cell>
          <cell r="AC61">
            <v>12.950477853642708</v>
          </cell>
          <cell r="AD61">
            <v>145120</v>
          </cell>
          <cell r="AE61">
            <v>0</v>
          </cell>
          <cell r="AF61">
            <v>145120</v>
          </cell>
          <cell r="AG61">
            <v>11564</v>
          </cell>
          <cell r="AH61">
            <v>156684</v>
          </cell>
          <cell r="AI61">
            <v>0</v>
          </cell>
          <cell r="AJ61">
            <v>0</v>
          </cell>
          <cell r="AK61">
            <v>0</v>
          </cell>
          <cell r="AL61">
            <v>156684</v>
          </cell>
        </row>
        <row r="62">
          <cell r="AB62">
            <v>53</v>
          </cell>
        </row>
        <row r="63">
          <cell r="AB63">
            <v>54</v>
          </cell>
        </row>
        <row r="64">
          <cell r="AB64">
            <v>55</v>
          </cell>
        </row>
        <row r="65">
          <cell r="AB65">
            <v>56</v>
          </cell>
          <cell r="AC65">
            <v>114.50862194240958</v>
          </cell>
          <cell r="AD65">
            <v>1164312</v>
          </cell>
          <cell r="AE65">
            <v>0</v>
          </cell>
          <cell r="AF65">
            <v>1164312</v>
          </cell>
          <cell r="AG65">
            <v>102257</v>
          </cell>
          <cell r="AH65">
            <v>1266569</v>
          </cell>
          <cell r="AI65">
            <v>0</v>
          </cell>
          <cell r="AJ65">
            <v>0</v>
          </cell>
          <cell r="AK65">
            <v>0</v>
          </cell>
          <cell r="AL65">
            <v>1266569</v>
          </cell>
        </row>
        <row r="66">
          <cell r="AB66">
            <v>57</v>
          </cell>
          <cell r="AC66">
            <v>539.38433099803842</v>
          </cell>
          <cell r="AD66">
            <v>6168921</v>
          </cell>
          <cell r="AE66">
            <v>0</v>
          </cell>
          <cell r="AF66">
            <v>6168921</v>
          </cell>
          <cell r="AG66">
            <v>481663</v>
          </cell>
          <cell r="AH66">
            <v>6650584</v>
          </cell>
          <cell r="AI66">
            <v>0</v>
          </cell>
          <cell r="AJ66">
            <v>0</v>
          </cell>
          <cell r="AK66">
            <v>0</v>
          </cell>
          <cell r="AL66">
            <v>6650584</v>
          </cell>
        </row>
        <row r="67">
          <cell r="AB67">
            <v>58</v>
          </cell>
        </row>
        <row r="68">
          <cell r="AB68">
            <v>59</v>
          </cell>
        </row>
        <row r="69">
          <cell r="AB69">
            <v>60</v>
          </cell>
        </row>
        <row r="70">
          <cell r="AB70">
            <v>61</v>
          </cell>
          <cell r="AC70">
            <v>158.78876595214416</v>
          </cell>
          <cell r="AD70">
            <v>1716685</v>
          </cell>
          <cell r="AE70">
            <v>0</v>
          </cell>
          <cell r="AF70">
            <v>1716685</v>
          </cell>
          <cell r="AG70">
            <v>141800</v>
          </cell>
          <cell r="AH70">
            <v>1858485</v>
          </cell>
          <cell r="AI70">
            <v>0</v>
          </cell>
          <cell r="AJ70">
            <v>0</v>
          </cell>
          <cell r="AK70">
            <v>0</v>
          </cell>
          <cell r="AL70">
            <v>1858485</v>
          </cell>
        </row>
        <row r="71">
          <cell r="AB71">
            <v>62</v>
          </cell>
        </row>
        <row r="72">
          <cell r="AB72">
            <v>63</v>
          </cell>
          <cell r="AC72">
            <v>4.3803680981595088</v>
          </cell>
          <cell r="AD72">
            <v>54110</v>
          </cell>
          <cell r="AE72">
            <v>0</v>
          </cell>
          <cell r="AF72">
            <v>54110</v>
          </cell>
          <cell r="AG72">
            <v>3913</v>
          </cell>
          <cell r="AH72">
            <v>58023</v>
          </cell>
          <cell r="AI72">
            <v>0</v>
          </cell>
          <cell r="AJ72">
            <v>0</v>
          </cell>
          <cell r="AK72">
            <v>0</v>
          </cell>
          <cell r="AL72">
            <v>58023</v>
          </cell>
        </row>
        <row r="73">
          <cell r="AB73">
            <v>64</v>
          </cell>
          <cell r="AC73">
            <v>46.206454695659176</v>
          </cell>
          <cell r="AD73">
            <v>444282</v>
          </cell>
          <cell r="AE73">
            <v>0</v>
          </cell>
          <cell r="AF73">
            <v>444282</v>
          </cell>
          <cell r="AG73">
            <v>41258</v>
          </cell>
          <cell r="AH73">
            <v>485540</v>
          </cell>
          <cell r="AI73">
            <v>0</v>
          </cell>
          <cell r="AJ73">
            <v>0</v>
          </cell>
          <cell r="AK73">
            <v>0</v>
          </cell>
          <cell r="AL73">
            <v>485540</v>
          </cell>
        </row>
        <row r="74">
          <cell r="AB74">
            <v>65</v>
          </cell>
          <cell r="AC74">
            <v>1.0283687943262414</v>
          </cell>
          <cell r="AD74">
            <v>13325</v>
          </cell>
          <cell r="AE74">
            <v>0</v>
          </cell>
          <cell r="AF74">
            <v>13325</v>
          </cell>
          <cell r="AG74">
            <v>923</v>
          </cell>
          <cell r="AH74">
            <v>14248</v>
          </cell>
          <cell r="AI74">
            <v>0</v>
          </cell>
          <cell r="AJ74">
            <v>0</v>
          </cell>
          <cell r="AK74">
            <v>0</v>
          </cell>
          <cell r="AL74">
            <v>14248</v>
          </cell>
        </row>
        <row r="75">
          <cell r="AB75">
            <v>66</v>
          </cell>
        </row>
        <row r="76">
          <cell r="AB76">
            <v>67</v>
          </cell>
          <cell r="AC76">
            <v>3.0587315395927837</v>
          </cell>
          <cell r="AD76">
            <v>48886</v>
          </cell>
          <cell r="AE76">
            <v>0</v>
          </cell>
          <cell r="AF76">
            <v>48886</v>
          </cell>
          <cell r="AG76">
            <v>2730</v>
          </cell>
          <cell r="AH76">
            <v>51616</v>
          </cell>
          <cell r="AI76">
            <v>0</v>
          </cell>
          <cell r="AJ76">
            <v>0</v>
          </cell>
          <cell r="AK76">
            <v>0</v>
          </cell>
          <cell r="AL76">
            <v>51616</v>
          </cell>
        </row>
        <row r="77">
          <cell r="AB77">
            <v>68</v>
          </cell>
          <cell r="AC77">
            <v>2.2057142857142855</v>
          </cell>
          <cell r="AD77">
            <v>25753</v>
          </cell>
          <cell r="AE77">
            <v>0</v>
          </cell>
          <cell r="AF77">
            <v>25753</v>
          </cell>
          <cell r="AG77">
            <v>1967</v>
          </cell>
          <cell r="AH77">
            <v>27720</v>
          </cell>
          <cell r="AI77">
            <v>0</v>
          </cell>
          <cell r="AJ77">
            <v>0</v>
          </cell>
          <cell r="AK77">
            <v>0</v>
          </cell>
          <cell r="AL77">
            <v>27720</v>
          </cell>
        </row>
        <row r="78">
          <cell r="AB78">
            <v>69</v>
          </cell>
        </row>
        <row r="79">
          <cell r="AB79">
            <v>70</v>
          </cell>
        </row>
        <row r="80">
          <cell r="AB80">
            <v>71</v>
          </cell>
          <cell r="AC80">
            <v>2.9268292682926829</v>
          </cell>
          <cell r="AD80">
            <v>29968</v>
          </cell>
          <cell r="AE80">
            <v>0</v>
          </cell>
          <cell r="AF80">
            <v>29968</v>
          </cell>
          <cell r="AG80">
            <v>2612</v>
          </cell>
          <cell r="AH80">
            <v>32580</v>
          </cell>
          <cell r="AI80">
            <v>0</v>
          </cell>
          <cell r="AJ80">
            <v>0</v>
          </cell>
          <cell r="AK80">
            <v>0</v>
          </cell>
          <cell r="AL80">
            <v>32580</v>
          </cell>
        </row>
        <row r="81">
          <cell r="AB81">
            <v>72</v>
          </cell>
          <cell r="AC81">
            <v>7.9920583155580012</v>
          </cell>
          <cell r="AD81">
            <v>80161</v>
          </cell>
          <cell r="AE81">
            <v>0</v>
          </cell>
          <cell r="AF81">
            <v>80161</v>
          </cell>
          <cell r="AG81">
            <v>7138</v>
          </cell>
          <cell r="AH81">
            <v>87299</v>
          </cell>
          <cell r="AI81">
            <v>0</v>
          </cell>
          <cell r="AJ81">
            <v>0</v>
          </cell>
          <cell r="AK81">
            <v>0</v>
          </cell>
          <cell r="AL81">
            <v>87299</v>
          </cell>
        </row>
        <row r="82">
          <cell r="AB82">
            <v>73</v>
          </cell>
          <cell r="AC82">
            <v>10.754640400724684</v>
          </cell>
          <cell r="AD82">
            <v>170463</v>
          </cell>
          <cell r="AE82">
            <v>0</v>
          </cell>
          <cell r="AF82">
            <v>170463</v>
          </cell>
          <cell r="AG82">
            <v>9612</v>
          </cell>
          <cell r="AH82">
            <v>180075</v>
          </cell>
          <cell r="AI82">
            <v>0</v>
          </cell>
          <cell r="AJ82">
            <v>0</v>
          </cell>
          <cell r="AK82">
            <v>0</v>
          </cell>
          <cell r="AL82">
            <v>180075</v>
          </cell>
        </row>
        <row r="83">
          <cell r="AB83">
            <v>74</v>
          </cell>
          <cell r="AC83">
            <v>2.5217391304347827</v>
          </cell>
          <cell r="AD83">
            <v>38311</v>
          </cell>
          <cell r="AE83">
            <v>0</v>
          </cell>
          <cell r="AF83">
            <v>38311</v>
          </cell>
          <cell r="AG83">
            <v>2254</v>
          </cell>
          <cell r="AH83">
            <v>40565</v>
          </cell>
          <cell r="AI83">
            <v>0</v>
          </cell>
          <cell r="AJ83">
            <v>0</v>
          </cell>
          <cell r="AK83">
            <v>0</v>
          </cell>
          <cell r="AL83">
            <v>40565</v>
          </cell>
        </row>
        <row r="84">
          <cell r="AB84">
            <v>75</v>
          </cell>
        </row>
        <row r="85">
          <cell r="AB85">
            <v>76</v>
          </cell>
        </row>
        <row r="86">
          <cell r="AB86">
            <v>77</v>
          </cell>
        </row>
        <row r="87">
          <cell r="AB87">
            <v>78</v>
          </cell>
        </row>
        <row r="88">
          <cell r="AB88">
            <v>79</v>
          </cell>
          <cell r="AC88">
            <v>120.44981096007952</v>
          </cell>
          <cell r="AD88">
            <v>1143491</v>
          </cell>
          <cell r="AE88">
            <v>0</v>
          </cell>
          <cell r="AF88">
            <v>1143491</v>
          </cell>
          <cell r="AG88">
            <v>107564</v>
          </cell>
          <cell r="AH88">
            <v>1251055</v>
          </cell>
          <cell r="AI88">
            <v>0</v>
          </cell>
          <cell r="AJ88">
            <v>0</v>
          </cell>
          <cell r="AK88">
            <v>0</v>
          </cell>
          <cell r="AL88">
            <v>1251055</v>
          </cell>
        </row>
        <row r="89">
          <cell r="AB89">
            <v>80</v>
          </cell>
        </row>
        <row r="90">
          <cell r="AB90">
            <v>81</v>
          </cell>
        </row>
        <row r="91">
          <cell r="AB91">
            <v>82</v>
          </cell>
          <cell r="AC91">
            <v>12.613108339447308</v>
          </cell>
          <cell r="AD91">
            <v>160779</v>
          </cell>
          <cell r="AE91">
            <v>0</v>
          </cell>
          <cell r="AF91">
            <v>160779</v>
          </cell>
          <cell r="AG91">
            <v>11261</v>
          </cell>
          <cell r="AH91">
            <v>172040</v>
          </cell>
          <cell r="AI91">
            <v>0</v>
          </cell>
          <cell r="AJ91">
            <v>0</v>
          </cell>
          <cell r="AK91">
            <v>0</v>
          </cell>
          <cell r="AL91">
            <v>172040</v>
          </cell>
        </row>
        <row r="92">
          <cell r="AB92">
            <v>83</v>
          </cell>
          <cell r="AC92">
            <v>5.5755278389174228</v>
          </cell>
          <cell r="AD92">
            <v>52449</v>
          </cell>
          <cell r="AE92">
            <v>0</v>
          </cell>
          <cell r="AF92">
            <v>52449</v>
          </cell>
          <cell r="AG92">
            <v>4980</v>
          </cell>
          <cell r="AH92">
            <v>57429</v>
          </cell>
          <cell r="AI92">
            <v>0</v>
          </cell>
          <cell r="AJ92">
            <v>0</v>
          </cell>
          <cell r="AK92">
            <v>0</v>
          </cell>
          <cell r="AL92">
            <v>57429</v>
          </cell>
        </row>
        <row r="93">
          <cell r="AB93">
            <v>84</v>
          </cell>
        </row>
        <row r="94">
          <cell r="AB94">
            <v>85</v>
          </cell>
        </row>
        <row r="95">
          <cell r="AB95">
            <v>86</v>
          </cell>
          <cell r="AC95">
            <v>66.708653210988487</v>
          </cell>
          <cell r="AD95">
            <v>640435</v>
          </cell>
          <cell r="AE95">
            <v>0</v>
          </cell>
          <cell r="AF95">
            <v>640435</v>
          </cell>
          <cell r="AG95">
            <v>59565</v>
          </cell>
          <cell r="AH95">
            <v>700000</v>
          </cell>
          <cell r="AI95">
            <v>0</v>
          </cell>
          <cell r="AJ95">
            <v>0</v>
          </cell>
          <cell r="AK95">
            <v>0</v>
          </cell>
          <cell r="AL95">
            <v>700000</v>
          </cell>
        </row>
        <row r="96">
          <cell r="AB96">
            <v>87</v>
          </cell>
          <cell r="AC96">
            <v>5.5217391304347814</v>
          </cell>
          <cell r="AD96">
            <v>69651</v>
          </cell>
          <cell r="AE96">
            <v>0</v>
          </cell>
          <cell r="AF96">
            <v>69651</v>
          </cell>
          <cell r="AG96">
            <v>4933</v>
          </cell>
          <cell r="AH96">
            <v>74584</v>
          </cell>
          <cell r="AI96">
            <v>0</v>
          </cell>
          <cell r="AJ96">
            <v>0</v>
          </cell>
          <cell r="AK96">
            <v>0</v>
          </cell>
          <cell r="AL96">
            <v>74584</v>
          </cell>
        </row>
        <row r="97">
          <cell r="AB97">
            <v>88</v>
          </cell>
          <cell r="AC97">
            <v>12.23611499889464</v>
          </cell>
          <cell r="AD97">
            <v>128997</v>
          </cell>
          <cell r="AE97">
            <v>0</v>
          </cell>
          <cell r="AF97">
            <v>128997</v>
          </cell>
          <cell r="AG97">
            <v>10936</v>
          </cell>
          <cell r="AH97">
            <v>139933</v>
          </cell>
          <cell r="AI97">
            <v>0</v>
          </cell>
          <cell r="AJ97">
            <v>0</v>
          </cell>
          <cell r="AK97">
            <v>0</v>
          </cell>
          <cell r="AL97">
            <v>139933</v>
          </cell>
        </row>
        <row r="98">
          <cell r="AB98">
            <v>89</v>
          </cell>
          <cell r="AC98">
            <v>30.508474576271176</v>
          </cell>
          <cell r="AD98">
            <v>693522</v>
          </cell>
          <cell r="AE98">
            <v>0</v>
          </cell>
          <cell r="AF98">
            <v>693522</v>
          </cell>
          <cell r="AG98">
            <v>27243</v>
          </cell>
          <cell r="AH98">
            <v>720765</v>
          </cell>
          <cell r="AI98">
            <v>0</v>
          </cell>
          <cell r="AJ98">
            <v>0</v>
          </cell>
          <cell r="AK98">
            <v>0</v>
          </cell>
          <cell r="AL98">
            <v>720765</v>
          </cell>
        </row>
        <row r="99">
          <cell r="AB99">
            <v>90</v>
          </cell>
        </row>
        <row r="100">
          <cell r="AB100">
            <v>91</v>
          </cell>
          <cell r="AC100">
            <v>12.985221674876843</v>
          </cell>
          <cell r="AD100">
            <v>186312</v>
          </cell>
          <cell r="AE100">
            <v>0</v>
          </cell>
          <cell r="AF100">
            <v>186312</v>
          </cell>
          <cell r="AG100">
            <v>11598</v>
          </cell>
          <cell r="AH100">
            <v>197910</v>
          </cell>
          <cell r="AI100">
            <v>0</v>
          </cell>
          <cell r="AJ100">
            <v>0</v>
          </cell>
          <cell r="AK100">
            <v>0</v>
          </cell>
          <cell r="AL100">
            <v>197910</v>
          </cell>
        </row>
        <row r="101">
          <cell r="AB101">
            <v>92</v>
          </cell>
        </row>
        <row r="102">
          <cell r="AB102">
            <v>93</v>
          </cell>
          <cell r="AC102">
            <v>521.90213486148377</v>
          </cell>
          <cell r="AD102">
            <v>5682548</v>
          </cell>
          <cell r="AE102">
            <v>0</v>
          </cell>
          <cell r="AF102">
            <v>5682548</v>
          </cell>
          <cell r="AG102">
            <v>466049</v>
          </cell>
          <cell r="AH102">
            <v>6148597</v>
          </cell>
          <cell r="AI102">
            <v>0</v>
          </cell>
          <cell r="AJ102">
            <v>0</v>
          </cell>
          <cell r="AK102">
            <v>0</v>
          </cell>
          <cell r="AL102">
            <v>6148597</v>
          </cell>
        </row>
        <row r="103">
          <cell r="AB103">
            <v>94</v>
          </cell>
          <cell r="AC103">
            <v>5.9845439879891531</v>
          </cell>
          <cell r="AD103">
            <v>67896</v>
          </cell>
          <cell r="AE103">
            <v>0</v>
          </cell>
          <cell r="AF103">
            <v>67896</v>
          </cell>
          <cell r="AG103">
            <v>5348</v>
          </cell>
          <cell r="AH103">
            <v>73244</v>
          </cell>
          <cell r="AI103">
            <v>0</v>
          </cell>
          <cell r="AJ103">
            <v>0</v>
          </cell>
          <cell r="AK103">
            <v>0</v>
          </cell>
          <cell r="AL103">
            <v>73244</v>
          </cell>
        </row>
        <row r="104">
          <cell r="AB104">
            <v>95</v>
          </cell>
          <cell r="AC104">
            <v>1169.9685138539044</v>
          </cell>
          <cell r="AD104">
            <v>12218787</v>
          </cell>
          <cell r="AE104">
            <v>0</v>
          </cell>
          <cell r="AF104">
            <v>12218787</v>
          </cell>
          <cell r="AG104">
            <v>1044782</v>
          </cell>
          <cell r="AH104">
            <v>13263569</v>
          </cell>
          <cell r="AI104">
            <v>0</v>
          </cell>
          <cell r="AJ104">
            <v>0</v>
          </cell>
          <cell r="AK104">
            <v>0</v>
          </cell>
          <cell r="AL104">
            <v>13263569</v>
          </cell>
        </row>
        <row r="105">
          <cell r="AB105">
            <v>96</v>
          </cell>
          <cell r="AC105">
            <v>78.807805362011436</v>
          </cell>
          <cell r="AD105">
            <v>1110881</v>
          </cell>
          <cell r="AE105">
            <v>0</v>
          </cell>
          <cell r="AF105">
            <v>1110881</v>
          </cell>
          <cell r="AG105">
            <v>70373</v>
          </cell>
          <cell r="AH105">
            <v>1181254</v>
          </cell>
          <cell r="AI105">
            <v>0</v>
          </cell>
          <cell r="AJ105">
            <v>0</v>
          </cell>
          <cell r="AK105">
            <v>0</v>
          </cell>
          <cell r="AL105">
            <v>1181254</v>
          </cell>
        </row>
        <row r="106">
          <cell r="AB106">
            <v>97</v>
          </cell>
          <cell r="AC106">
            <v>376.11715767814093</v>
          </cell>
          <cell r="AD106">
            <v>4114218</v>
          </cell>
          <cell r="AE106">
            <v>0</v>
          </cell>
          <cell r="AF106">
            <v>4114218</v>
          </cell>
          <cell r="AG106">
            <v>335874</v>
          </cell>
          <cell r="AH106">
            <v>4450092</v>
          </cell>
          <cell r="AI106">
            <v>0</v>
          </cell>
          <cell r="AJ106">
            <v>0</v>
          </cell>
          <cell r="AK106">
            <v>0</v>
          </cell>
          <cell r="AL106">
            <v>4450092</v>
          </cell>
        </row>
        <row r="107">
          <cell r="AB107">
            <v>98</v>
          </cell>
          <cell r="AC107">
            <v>2.1901840490797544</v>
          </cell>
          <cell r="AD107">
            <v>32130</v>
          </cell>
          <cell r="AE107">
            <v>0</v>
          </cell>
          <cell r="AF107">
            <v>32130</v>
          </cell>
          <cell r="AG107">
            <v>1953</v>
          </cell>
          <cell r="AH107">
            <v>34083</v>
          </cell>
          <cell r="AI107">
            <v>0</v>
          </cell>
          <cell r="AJ107">
            <v>0</v>
          </cell>
          <cell r="AK107">
            <v>0</v>
          </cell>
          <cell r="AL107">
            <v>34083</v>
          </cell>
        </row>
        <row r="108">
          <cell r="AB108">
            <v>99</v>
          </cell>
          <cell r="AC108">
            <v>116.36363636363632</v>
          </cell>
          <cell r="AD108">
            <v>1382862</v>
          </cell>
          <cell r="AE108">
            <v>0</v>
          </cell>
          <cell r="AF108">
            <v>1382862</v>
          </cell>
          <cell r="AG108">
            <v>103909</v>
          </cell>
          <cell r="AH108">
            <v>1486771</v>
          </cell>
          <cell r="AI108">
            <v>0</v>
          </cell>
          <cell r="AJ108">
            <v>0</v>
          </cell>
          <cell r="AK108">
            <v>0</v>
          </cell>
          <cell r="AL108">
            <v>1486771</v>
          </cell>
        </row>
        <row r="109">
          <cell r="AB109">
            <v>100</v>
          </cell>
          <cell r="AC109">
            <v>301.07771320686334</v>
          </cell>
          <cell r="AD109">
            <v>3774564</v>
          </cell>
          <cell r="AE109">
            <v>0</v>
          </cell>
          <cell r="AF109">
            <v>3774564</v>
          </cell>
          <cell r="AG109">
            <v>268870</v>
          </cell>
          <cell r="AH109">
            <v>4043434</v>
          </cell>
          <cell r="AI109">
            <v>0</v>
          </cell>
          <cell r="AJ109">
            <v>0</v>
          </cell>
          <cell r="AK109">
            <v>0</v>
          </cell>
          <cell r="AL109">
            <v>4043434</v>
          </cell>
        </row>
        <row r="110">
          <cell r="AB110">
            <v>101</v>
          </cell>
          <cell r="AC110">
            <v>421.80837815459802</v>
          </cell>
          <cell r="AD110">
            <v>3879072</v>
          </cell>
          <cell r="AE110">
            <v>0</v>
          </cell>
          <cell r="AF110">
            <v>3879072</v>
          </cell>
          <cell r="AG110">
            <v>376673</v>
          </cell>
          <cell r="AH110">
            <v>4255745</v>
          </cell>
          <cell r="AI110">
            <v>0</v>
          </cell>
          <cell r="AJ110">
            <v>0</v>
          </cell>
          <cell r="AK110">
            <v>0</v>
          </cell>
          <cell r="AL110">
            <v>4255745</v>
          </cell>
        </row>
        <row r="111">
          <cell r="AB111">
            <v>102</v>
          </cell>
        </row>
        <row r="112">
          <cell r="AB112">
            <v>103</v>
          </cell>
          <cell r="AC112">
            <v>8.6486486486486491</v>
          </cell>
          <cell r="AD112">
            <v>78726</v>
          </cell>
          <cell r="AE112">
            <v>0</v>
          </cell>
          <cell r="AF112">
            <v>78726</v>
          </cell>
          <cell r="AG112">
            <v>7722</v>
          </cell>
          <cell r="AH112">
            <v>86448</v>
          </cell>
          <cell r="AI112">
            <v>0</v>
          </cell>
          <cell r="AJ112">
            <v>0</v>
          </cell>
          <cell r="AK112">
            <v>0</v>
          </cell>
          <cell r="AL112">
            <v>86448</v>
          </cell>
        </row>
        <row r="113">
          <cell r="AB113">
            <v>104</v>
          </cell>
        </row>
        <row r="114">
          <cell r="AB114">
            <v>105</v>
          </cell>
          <cell r="AC114">
            <v>1.0000000000000002</v>
          </cell>
          <cell r="AD114">
            <v>9225</v>
          </cell>
          <cell r="AE114">
            <v>0</v>
          </cell>
          <cell r="AF114">
            <v>9225</v>
          </cell>
          <cell r="AG114">
            <v>891</v>
          </cell>
          <cell r="AH114">
            <v>10116</v>
          </cell>
          <cell r="AI114">
            <v>0</v>
          </cell>
          <cell r="AJ114">
            <v>0</v>
          </cell>
          <cell r="AK114">
            <v>0</v>
          </cell>
          <cell r="AL114">
            <v>10116</v>
          </cell>
        </row>
        <row r="115">
          <cell r="AB115">
            <v>106</v>
          </cell>
        </row>
        <row r="116">
          <cell r="AB116">
            <v>107</v>
          </cell>
        </row>
        <row r="117">
          <cell r="AB117">
            <v>108</v>
          </cell>
        </row>
        <row r="118">
          <cell r="AB118">
            <v>109</v>
          </cell>
        </row>
        <row r="119">
          <cell r="AB119">
            <v>110</v>
          </cell>
          <cell r="AC119">
            <v>53.147472357191354</v>
          </cell>
          <cell r="AD119">
            <v>539582</v>
          </cell>
          <cell r="AE119">
            <v>0</v>
          </cell>
          <cell r="AF119">
            <v>539582</v>
          </cell>
          <cell r="AG119">
            <v>47464</v>
          </cell>
          <cell r="AH119">
            <v>587046</v>
          </cell>
          <cell r="AI119">
            <v>0</v>
          </cell>
          <cell r="AJ119">
            <v>0</v>
          </cell>
          <cell r="AK119">
            <v>0</v>
          </cell>
          <cell r="AL119">
            <v>587046</v>
          </cell>
        </row>
        <row r="120">
          <cell r="AB120">
            <v>111</v>
          </cell>
          <cell r="AC120">
            <v>17.534804026558149</v>
          </cell>
          <cell r="AD120">
            <v>193127</v>
          </cell>
          <cell r="AE120">
            <v>0</v>
          </cell>
          <cell r="AF120">
            <v>193127</v>
          </cell>
          <cell r="AG120">
            <v>15662</v>
          </cell>
          <cell r="AH120">
            <v>208789</v>
          </cell>
          <cell r="AI120">
            <v>0</v>
          </cell>
          <cell r="AJ120">
            <v>0</v>
          </cell>
          <cell r="AK120">
            <v>0</v>
          </cell>
          <cell r="AL120">
            <v>208789</v>
          </cell>
        </row>
        <row r="121">
          <cell r="AB121">
            <v>112</v>
          </cell>
        </row>
        <row r="122">
          <cell r="AB122">
            <v>113</v>
          </cell>
        </row>
        <row r="123">
          <cell r="AB123">
            <v>114</v>
          </cell>
          <cell r="AC123">
            <v>114.75331762690085</v>
          </cell>
          <cell r="AD123">
            <v>1269481</v>
          </cell>
          <cell r="AE123">
            <v>0</v>
          </cell>
          <cell r="AF123">
            <v>1269481</v>
          </cell>
          <cell r="AG123">
            <v>102475</v>
          </cell>
          <cell r="AH123">
            <v>1371956</v>
          </cell>
          <cell r="AI123">
            <v>0</v>
          </cell>
          <cell r="AJ123">
            <v>0</v>
          </cell>
          <cell r="AK123">
            <v>0</v>
          </cell>
          <cell r="AL123">
            <v>1371956</v>
          </cell>
        </row>
        <row r="124">
          <cell r="AB124">
            <v>115</v>
          </cell>
        </row>
        <row r="125">
          <cell r="AB125">
            <v>116</v>
          </cell>
        </row>
        <row r="126">
          <cell r="AB126">
            <v>117</v>
          </cell>
          <cell r="AC126">
            <v>36.856705932747914</v>
          </cell>
          <cell r="AD126">
            <v>415898</v>
          </cell>
          <cell r="AE126">
            <v>0</v>
          </cell>
          <cell r="AF126">
            <v>415898</v>
          </cell>
          <cell r="AG126">
            <v>32917</v>
          </cell>
          <cell r="AH126">
            <v>448815</v>
          </cell>
          <cell r="AI126">
            <v>0</v>
          </cell>
          <cell r="AJ126">
            <v>0</v>
          </cell>
          <cell r="AK126">
            <v>0</v>
          </cell>
          <cell r="AL126">
            <v>448815</v>
          </cell>
        </row>
        <row r="127">
          <cell r="AB127">
            <v>118</v>
          </cell>
        </row>
        <row r="128">
          <cell r="AB128">
            <v>119</v>
          </cell>
        </row>
        <row r="129">
          <cell r="AB129">
            <v>120</v>
          </cell>
        </row>
        <row r="130">
          <cell r="AB130">
            <v>121</v>
          </cell>
        </row>
        <row r="131">
          <cell r="AB131">
            <v>122</v>
          </cell>
          <cell r="AC131">
            <v>32.907801418439725</v>
          </cell>
          <cell r="AD131">
            <v>323713</v>
          </cell>
          <cell r="AE131">
            <v>0</v>
          </cell>
          <cell r="AF131">
            <v>323713</v>
          </cell>
          <cell r="AG131">
            <v>29393</v>
          </cell>
          <cell r="AH131">
            <v>353106</v>
          </cell>
          <cell r="AI131">
            <v>0</v>
          </cell>
          <cell r="AJ131">
            <v>0</v>
          </cell>
          <cell r="AK131">
            <v>0</v>
          </cell>
          <cell r="AL131">
            <v>353106</v>
          </cell>
        </row>
        <row r="132">
          <cell r="AB132">
            <v>123</v>
          </cell>
        </row>
        <row r="133">
          <cell r="AB133">
            <v>124</v>
          </cell>
        </row>
        <row r="134">
          <cell r="AB134">
            <v>125</v>
          </cell>
          <cell r="AC134">
            <v>22.057651651696943</v>
          </cell>
          <cell r="AD134">
            <v>288326</v>
          </cell>
          <cell r="AE134">
            <v>0</v>
          </cell>
          <cell r="AF134">
            <v>288326</v>
          </cell>
          <cell r="AG134">
            <v>19702</v>
          </cell>
          <cell r="AH134">
            <v>308028</v>
          </cell>
          <cell r="AI134">
            <v>0</v>
          </cell>
          <cell r="AJ134">
            <v>0</v>
          </cell>
          <cell r="AK134">
            <v>0</v>
          </cell>
          <cell r="AL134">
            <v>308028</v>
          </cell>
        </row>
        <row r="135">
          <cell r="AB135">
            <v>126</v>
          </cell>
        </row>
        <row r="136">
          <cell r="AB136">
            <v>127</v>
          </cell>
          <cell r="AC136">
            <v>9.5728078817733984</v>
          </cell>
          <cell r="AD136">
            <v>108297</v>
          </cell>
          <cell r="AE136">
            <v>0</v>
          </cell>
          <cell r="AF136">
            <v>108297</v>
          </cell>
          <cell r="AG136">
            <v>8553</v>
          </cell>
          <cell r="AH136">
            <v>116850</v>
          </cell>
          <cell r="AI136">
            <v>0</v>
          </cell>
          <cell r="AJ136">
            <v>0</v>
          </cell>
          <cell r="AK136">
            <v>0</v>
          </cell>
          <cell r="AL136">
            <v>116850</v>
          </cell>
        </row>
        <row r="137">
          <cell r="AB137">
            <v>128</v>
          </cell>
          <cell r="AC137">
            <v>311.11702796258652</v>
          </cell>
          <cell r="AD137">
            <v>2816881</v>
          </cell>
          <cell r="AE137">
            <v>0</v>
          </cell>
          <cell r="AF137">
            <v>2816881</v>
          </cell>
          <cell r="AG137">
            <v>277835</v>
          </cell>
          <cell r="AH137">
            <v>3094716</v>
          </cell>
          <cell r="AI137">
            <v>0</v>
          </cell>
          <cell r="AJ137">
            <v>0</v>
          </cell>
          <cell r="AK137">
            <v>0</v>
          </cell>
          <cell r="AL137">
            <v>3094716</v>
          </cell>
        </row>
        <row r="138">
          <cell r="AB138">
            <v>129</v>
          </cell>
        </row>
        <row r="139">
          <cell r="AB139">
            <v>130</v>
          </cell>
        </row>
        <row r="140">
          <cell r="AB140">
            <v>131</v>
          </cell>
          <cell r="AC140">
            <v>5.1097391872676061</v>
          </cell>
          <cell r="AD140">
            <v>58403</v>
          </cell>
          <cell r="AE140">
            <v>0</v>
          </cell>
          <cell r="AF140">
            <v>58403</v>
          </cell>
          <cell r="AG140">
            <v>4567</v>
          </cell>
          <cell r="AH140">
            <v>62970</v>
          </cell>
          <cell r="AI140">
            <v>0</v>
          </cell>
          <cell r="AJ140">
            <v>0</v>
          </cell>
          <cell r="AK140">
            <v>0</v>
          </cell>
          <cell r="AL140">
            <v>62970</v>
          </cell>
        </row>
        <row r="141">
          <cell r="AB141">
            <v>132</v>
          </cell>
        </row>
        <row r="142">
          <cell r="AB142">
            <v>133</v>
          </cell>
          <cell r="AC142">
            <v>20.550786855946946</v>
          </cell>
          <cell r="AD142">
            <v>250736</v>
          </cell>
          <cell r="AE142">
            <v>0</v>
          </cell>
          <cell r="AF142">
            <v>250736</v>
          </cell>
          <cell r="AG142">
            <v>18351</v>
          </cell>
          <cell r="AH142">
            <v>269087</v>
          </cell>
          <cell r="AI142">
            <v>0</v>
          </cell>
          <cell r="AJ142">
            <v>0</v>
          </cell>
          <cell r="AK142">
            <v>0</v>
          </cell>
          <cell r="AL142">
            <v>269087</v>
          </cell>
        </row>
        <row r="143">
          <cell r="AB143">
            <v>134</v>
          </cell>
        </row>
        <row r="144">
          <cell r="AB144">
            <v>135</v>
          </cell>
        </row>
        <row r="145">
          <cell r="AB145">
            <v>136</v>
          </cell>
          <cell r="AC145">
            <v>11.585395957324423</v>
          </cell>
          <cell r="AD145">
            <v>136761</v>
          </cell>
          <cell r="AE145">
            <v>0</v>
          </cell>
          <cell r="AF145">
            <v>136761</v>
          </cell>
          <cell r="AG145">
            <v>10347</v>
          </cell>
          <cell r="AH145">
            <v>147108</v>
          </cell>
          <cell r="AI145">
            <v>0</v>
          </cell>
          <cell r="AJ145">
            <v>0</v>
          </cell>
          <cell r="AK145">
            <v>0</v>
          </cell>
          <cell r="AL145">
            <v>147108</v>
          </cell>
        </row>
        <row r="146">
          <cell r="AB146">
            <v>137</v>
          </cell>
          <cell r="AC146">
            <v>803.04372227943975</v>
          </cell>
          <cell r="AD146">
            <v>9721765</v>
          </cell>
          <cell r="AE146">
            <v>0</v>
          </cell>
          <cell r="AF146">
            <v>9721765</v>
          </cell>
          <cell r="AG146">
            <v>717111</v>
          </cell>
          <cell r="AH146">
            <v>10438876</v>
          </cell>
          <cell r="AI146">
            <v>0</v>
          </cell>
          <cell r="AJ146">
            <v>0</v>
          </cell>
          <cell r="AK146">
            <v>0</v>
          </cell>
          <cell r="AL146">
            <v>10438876</v>
          </cell>
        </row>
        <row r="147">
          <cell r="AB147">
            <v>138</v>
          </cell>
          <cell r="AC147">
            <v>2.0750551365913297</v>
          </cell>
          <cell r="AD147">
            <v>21835</v>
          </cell>
          <cell r="AE147">
            <v>0</v>
          </cell>
          <cell r="AF147">
            <v>21835</v>
          </cell>
          <cell r="AG147">
            <v>1853</v>
          </cell>
          <cell r="AH147">
            <v>23688</v>
          </cell>
          <cell r="AI147">
            <v>0</v>
          </cell>
          <cell r="AJ147">
            <v>0</v>
          </cell>
          <cell r="AK147">
            <v>0</v>
          </cell>
          <cell r="AL147">
            <v>23688</v>
          </cell>
        </row>
        <row r="148">
          <cell r="AB148">
            <v>139</v>
          </cell>
          <cell r="AC148">
            <v>20.2672917889114</v>
          </cell>
          <cell r="AD148">
            <v>239570</v>
          </cell>
          <cell r="AE148">
            <v>0</v>
          </cell>
          <cell r="AF148">
            <v>239570</v>
          </cell>
          <cell r="AG148">
            <v>18096</v>
          </cell>
          <cell r="AH148">
            <v>257666</v>
          </cell>
          <cell r="AI148">
            <v>0</v>
          </cell>
          <cell r="AJ148">
            <v>0</v>
          </cell>
          <cell r="AK148">
            <v>0</v>
          </cell>
          <cell r="AL148">
            <v>257666</v>
          </cell>
        </row>
        <row r="149">
          <cell r="AB149">
            <v>140</v>
          </cell>
        </row>
        <row r="150">
          <cell r="AB150">
            <v>141</v>
          </cell>
          <cell r="AC150">
            <v>68.278671345609055</v>
          </cell>
          <cell r="AD150">
            <v>908965</v>
          </cell>
          <cell r="AE150">
            <v>0</v>
          </cell>
          <cell r="AF150">
            <v>908965</v>
          </cell>
          <cell r="AG150">
            <v>60974</v>
          </cell>
          <cell r="AH150">
            <v>969939</v>
          </cell>
          <cell r="AI150">
            <v>0</v>
          </cell>
          <cell r="AJ150">
            <v>0</v>
          </cell>
          <cell r="AK150">
            <v>0</v>
          </cell>
          <cell r="AL150">
            <v>969939</v>
          </cell>
        </row>
        <row r="151">
          <cell r="AB151">
            <v>142</v>
          </cell>
          <cell r="AC151">
            <v>22.624113475177307</v>
          </cell>
          <cell r="AD151">
            <v>325065</v>
          </cell>
          <cell r="AE151">
            <v>0</v>
          </cell>
          <cell r="AF151">
            <v>325065</v>
          </cell>
          <cell r="AG151">
            <v>20202</v>
          </cell>
          <cell r="AH151">
            <v>345267</v>
          </cell>
          <cell r="AI151">
            <v>0</v>
          </cell>
          <cell r="AJ151">
            <v>0</v>
          </cell>
          <cell r="AK151">
            <v>0</v>
          </cell>
          <cell r="AL151">
            <v>345267</v>
          </cell>
        </row>
        <row r="152">
          <cell r="AB152">
            <v>143</v>
          </cell>
        </row>
        <row r="153">
          <cell r="AB153">
            <v>144</v>
          </cell>
        </row>
        <row r="154">
          <cell r="AB154">
            <v>145</v>
          </cell>
          <cell r="AC154">
            <v>3.51879025026494</v>
          </cell>
          <cell r="AD154">
            <v>30436</v>
          </cell>
          <cell r="AE154">
            <v>0</v>
          </cell>
          <cell r="AF154">
            <v>30436</v>
          </cell>
          <cell r="AG154">
            <v>3141</v>
          </cell>
          <cell r="AH154">
            <v>33577</v>
          </cell>
          <cell r="AI154">
            <v>0</v>
          </cell>
          <cell r="AJ154">
            <v>0</v>
          </cell>
          <cell r="AK154">
            <v>0</v>
          </cell>
          <cell r="AL154">
            <v>33577</v>
          </cell>
        </row>
        <row r="155">
          <cell r="AB155">
            <v>146</v>
          </cell>
        </row>
        <row r="156">
          <cell r="AB156">
            <v>147</v>
          </cell>
        </row>
        <row r="157">
          <cell r="AB157">
            <v>148</v>
          </cell>
        </row>
        <row r="158">
          <cell r="AB158">
            <v>149</v>
          </cell>
          <cell r="AC158">
            <v>1411.1887253424518</v>
          </cell>
          <cell r="AD158">
            <v>16874337</v>
          </cell>
          <cell r="AE158">
            <v>0</v>
          </cell>
          <cell r="AF158">
            <v>16874337</v>
          </cell>
          <cell r="AG158">
            <v>1260198</v>
          </cell>
          <cell r="AH158">
            <v>18134535</v>
          </cell>
          <cell r="AI158">
            <v>0</v>
          </cell>
          <cell r="AJ158">
            <v>0</v>
          </cell>
          <cell r="AK158">
            <v>0</v>
          </cell>
          <cell r="AL158">
            <v>18134535</v>
          </cell>
        </row>
        <row r="159">
          <cell r="AB159">
            <v>150</v>
          </cell>
          <cell r="AC159">
            <v>3.4510536142971437</v>
          </cell>
          <cell r="AD159">
            <v>50883</v>
          </cell>
          <cell r="AE159">
            <v>0</v>
          </cell>
          <cell r="AF159">
            <v>50883</v>
          </cell>
          <cell r="AG159">
            <v>3075</v>
          </cell>
          <cell r="AH159">
            <v>53958</v>
          </cell>
          <cell r="AI159">
            <v>0</v>
          </cell>
          <cell r="AJ159">
            <v>0</v>
          </cell>
          <cell r="AK159">
            <v>0</v>
          </cell>
          <cell r="AL159">
            <v>53958</v>
          </cell>
        </row>
        <row r="160">
          <cell r="AB160">
            <v>151</v>
          </cell>
          <cell r="AC160">
            <v>11.997005988023957</v>
          </cell>
          <cell r="AD160">
            <v>105860</v>
          </cell>
          <cell r="AE160">
            <v>0</v>
          </cell>
          <cell r="AF160">
            <v>105860</v>
          </cell>
          <cell r="AG160">
            <v>10719</v>
          </cell>
          <cell r="AH160">
            <v>116579</v>
          </cell>
          <cell r="AI160">
            <v>0</v>
          </cell>
          <cell r="AJ160">
            <v>0</v>
          </cell>
          <cell r="AK160">
            <v>0</v>
          </cell>
          <cell r="AL160">
            <v>116579</v>
          </cell>
        </row>
        <row r="161">
          <cell r="AB161">
            <v>152</v>
          </cell>
          <cell r="AC161">
            <v>1.0950920245398772</v>
          </cell>
          <cell r="AD161">
            <v>24136</v>
          </cell>
          <cell r="AE161">
            <v>0</v>
          </cell>
          <cell r="AF161">
            <v>24136</v>
          </cell>
          <cell r="AG161">
            <v>980</v>
          </cell>
          <cell r="AH161">
            <v>25116</v>
          </cell>
          <cell r="AI161">
            <v>0</v>
          </cell>
          <cell r="AJ161">
            <v>0</v>
          </cell>
          <cell r="AK161">
            <v>0</v>
          </cell>
          <cell r="AL161">
            <v>25116</v>
          </cell>
        </row>
        <row r="162">
          <cell r="AB162">
            <v>153</v>
          </cell>
          <cell r="AC162">
            <v>87.817904394932</v>
          </cell>
          <cell r="AD162">
            <v>858980</v>
          </cell>
          <cell r="AE162">
            <v>0</v>
          </cell>
          <cell r="AF162">
            <v>858980</v>
          </cell>
          <cell r="AG162">
            <v>78410</v>
          </cell>
          <cell r="AH162">
            <v>937390</v>
          </cell>
          <cell r="AI162">
            <v>0</v>
          </cell>
          <cell r="AJ162">
            <v>0</v>
          </cell>
          <cell r="AK162">
            <v>0</v>
          </cell>
          <cell r="AL162">
            <v>937390</v>
          </cell>
        </row>
        <row r="163">
          <cell r="AB163">
            <v>154</v>
          </cell>
          <cell r="AC163">
            <v>6.3043478260869561</v>
          </cell>
          <cell r="AD163">
            <v>100814</v>
          </cell>
          <cell r="AE163">
            <v>0</v>
          </cell>
          <cell r="AF163">
            <v>100814</v>
          </cell>
          <cell r="AG163">
            <v>5628</v>
          </cell>
          <cell r="AH163">
            <v>106442</v>
          </cell>
          <cell r="AI163">
            <v>0</v>
          </cell>
          <cell r="AJ163">
            <v>0</v>
          </cell>
          <cell r="AK163">
            <v>0</v>
          </cell>
          <cell r="AL163">
            <v>106442</v>
          </cell>
        </row>
        <row r="164">
          <cell r="AB164">
            <v>155</v>
          </cell>
          <cell r="AC164">
            <v>2.1074380165289255</v>
          </cell>
          <cell r="AD164">
            <v>29448</v>
          </cell>
          <cell r="AE164">
            <v>0</v>
          </cell>
          <cell r="AF164">
            <v>29448</v>
          </cell>
          <cell r="AG164">
            <v>1880</v>
          </cell>
          <cell r="AH164">
            <v>31328</v>
          </cell>
          <cell r="AI164">
            <v>0</v>
          </cell>
          <cell r="AJ164">
            <v>0</v>
          </cell>
          <cell r="AK164">
            <v>0</v>
          </cell>
          <cell r="AL164">
            <v>31328</v>
          </cell>
        </row>
        <row r="165">
          <cell r="AB165">
            <v>156</v>
          </cell>
        </row>
        <row r="166">
          <cell r="AB166">
            <v>157</v>
          </cell>
        </row>
        <row r="167">
          <cell r="AB167">
            <v>158</v>
          </cell>
          <cell r="AC167">
            <v>52.211414437038684</v>
          </cell>
          <cell r="AD167">
            <v>653438</v>
          </cell>
          <cell r="AE167">
            <v>0</v>
          </cell>
          <cell r="AF167">
            <v>653438</v>
          </cell>
          <cell r="AG167">
            <v>46624</v>
          </cell>
          <cell r="AH167">
            <v>700062</v>
          </cell>
          <cell r="AI167">
            <v>0</v>
          </cell>
          <cell r="AJ167">
            <v>0</v>
          </cell>
          <cell r="AK167">
            <v>0</v>
          </cell>
          <cell r="AL167">
            <v>700062</v>
          </cell>
        </row>
        <row r="168">
          <cell r="AB168">
            <v>159</v>
          </cell>
          <cell r="AC168">
            <v>7.7382737202827174</v>
          </cell>
          <cell r="AD168">
            <v>97467</v>
          </cell>
          <cell r="AE168">
            <v>0</v>
          </cell>
          <cell r="AF168">
            <v>97467</v>
          </cell>
          <cell r="AG168">
            <v>6914</v>
          </cell>
          <cell r="AH168">
            <v>104381</v>
          </cell>
          <cell r="AI168">
            <v>0</v>
          </cell>
          <cell r="AJ168">
            <v>0</v>
          </cell>
          <cell r="AK168">
            <v>0</v>
          </cell>
          <cell r="AL168">
            <v>104381</v>
          </cell>
        </row>
        <row r="169">
          <cell r="AB169">
            <v>160</v>
          </cell>
          <cell r="AC169">
            <v>1338.4317740416645</v>
          </cell>
          <cell r="AD169">
            <v>15119497</v>
          </cell>
          <cell r="AE169">
            <v>0</v>
          </cell>
          <cell r="AF169">
            <v>15119497</v>
          </cell>
          <cell r="AG169">
            <v>1195227</v>
          </cell>
          <cell r="AH169">
            <v>16314724</v>
          </cell>
          <cell r="AI169">
            <v>0</v>
          </cell>
          <cell r="AJ169">
            <v>0</v>
          </cell>
          <cell r="AK169">
            <v>0</v>
          </cell>
          <cell r="AL169">
            <v>16314724</v>
          </cell>
        </row>
        <row r="170">
          <cell r="AB170">
            <v>161</v>
          </cell>
          <cell r="AC170">
            <v>20.81525000348875</v>
          </cell>
          <cell r="AD170">
            <v>284962</v>
          </cell>
          <cell r="AE170">
            <v>0</v>
          </cell>
          <cell r="AF170">
            <v>284962</v>
          </cell>
          <cell r="AG170">
            <v>18592</v>
          </cell>
          <cell r="AH170">
            <v>303554</v>
          </cell>
          <cell r="AI170">
            <v>0</v>
          </cell>
          <cell r="AJ170">
            <v>0</v>
          </cell>
          <cell r="AK170">
            <v>0</v>
          </cell>
          <cell r="AL170">
            <v>303554</v>
          </cell>
        </row>
        <row r="171">
          <cell r="AB171">
            <v>162</v>
          </cell>
          <cell r="AC171">
            <v>45.441035019982394</v>
          </cell>
          <cell r="AD171">
            <v>511794</v>
          </cell>
          <cell r="AE171">
            <v>0</v>
          </cell>
          <cell r="AF171">
            <v>511794</v>
          </cell>
          <cell r="AG171">
            <v>40571</v>
          </cell>
          <cell r="AH171">
            <v>552365</v>
          </cell>
          <cell r="AI171">
            <v>0</v>
          </cell>
          <cell r="AJ171">
            <v>0</v>
          </cell>
          <cell r="AK171">
            <v>0</v>
          </cell>
          <cell r="AL171">
            <v>552365</v>
          </cell>
        </row>
        <row r="172">
          <cell r="AB172">
            <v>163</v>
          </cell>
          <cell r="AC172">
            <v>1011.7728936335708</v>
          </cell>
          <cell r="AD172">
            <v>11341275</v>
          </cell>
          <cell r="AE172">
            <v>0</v>
          </cell>
          <cell r="AF172">
            <v>11341275</v>
          </cell>
          <cell r="AG172">
            <v>903500</v>
          </cell>
          <cell r="AH172">
            <v>12244775</v>
          </cell>
          <cell r="AI172">
            <v>0</v>
          </cell>
          <cell r="AJ172">
            <v>0</v>
          </cell>
          <cell r="AK172">
            <v>0</v>
          </cell>
          <cell r="AL172">
            <v>12244775</v>
          </cell>
        </row>
        <row r="173">
          <cell r="AB173">
            <v>164</v>
          </cell>
          <cell r="AC173">
            <v>1.0041608876560331</v>
          </cell>
          <cell r="AD173">
            <v>10352</v>
          </cell>
          <cell r="AE173">
            <v>0</v>
          </cell>
          <cell r="AF173">
            <v>10352</v>
          </cell>
          <cell r="AG173">
            <v>896</v>
          </cell>
          <cell r="AH173">
            <v>11248</v>
          </cell>
          <cell r="AI173">
            <v>0</v>
          </cell>
          <cell r="AJ173">
            <v>0</v>
          </cell>
          <cell r="AK173">
            <v>0</v>
          </cell>
          <cell r="AL173">
            <v>11248</v>
          </cell>
        </row>
        <row r="174">
          <cell r="AB174">
            <v>165</v>
          </cell>
          <cell r="AC174">
            <v>857.68602884213465</v>
          </cell>
          <cell r="AD174">
            <v>8610656</v>
          </cell>
          <cell r="AE174">
            <v>0</v>
          </cell>
          <cell r="AF174">
            <v>8610656</v>
          </cell>
          <cell r="AG174">
            <v>765917</v>
          </cell>
          <cell r="AH174">
            <v>9376573</v>
          </cell>
          <cell r="AI174">
            <v>0</v>
          </cell>
          <cell r="AJ174">
            <v>0</v>
          </cell>
          <cell r="AK174">
            <v>0</v>
          </cell>
          <cell r="AL174">
            <v>9376573</v>
          </cell>
        </row>
        <row r="175">
          <cell r="AB175">
            <v>166</v>
          </cell>
        </row>
        <row r="176">
          <cell r="AB176">
            <v>167</v>
          </cell>
          <cell r="AC176">
            <v>160.09143191267901</v>
          </cell>
          <cell r="AD176">
            <v>1573555</v>
          </cell>
          <cell r="AE176">
            <v>0</v>
          </cell>
          <cell r="AF176">
            <v>1573555</v>
          </cell>
          <cell r="AG176">
            <v>142964</v>
          </cell>
          <cell r="AH176">
            <v>1716519</v>
          </cell>
          <cell r="AI176">
            <v>0</v>
          </cell>
          <cell r="AJ176">
            <v>0</v>
          </cell>
          <cell r="AK176">
            <v>0</v>
          </cell>
          <cell r="AL176">
            <v>1716519</v>
          </cell>
        </row>
        <row r="177">
          <cell r="AB177">
            <v>168</v>
          </cell>
          <cell r="AC177">
            <v>186</v>
          </cell>
          <cell r="AD177">
            <v>2059765</v>
          </cell>
          <cell r="AE177">
            <v>0</v>
          </cell>
          <cell r="AF177">
            <v>2059765</v>
          </cell>
          <cell r="AG177">
            <v>166100</v>
          </cell>
          <cell r="AH177">
            <v>2225865</v>
          </cell>
          <cell r="AI177">
            <v>0</v>
          </cell>
          <cell r="AJ177">
            <v>0</v>
          </cell>
          <cell r="AK177">
            <v>0</v>
          </cell>
          <cell r="AL177">
            <v>2225865</v>
          </cell>
        </row>
        <row r="178">
          <cell r="AB178">
            <v>169</v>
          </cell>
        </row>
        <row r="179">
          <cell r="AB179">
            <v>170</v>
          </cell>
          <cell r="AC179">
            <v>380.82952652532015</v>
          </cell>
          <cell r="AD179">
            <v>4467766</v>
          </cell>
          <cell r="AE179">
            <v>0</v>
          </cell>
          <cell r="AF179">
            <v>4467766</v>
          </cell>
          <cell r="AG179">
            <v>340077</v>
          </cell>
          <cell r="AH179">
            <v>4807843</v>
          </cell>
          <cell r="AI179">
            <v>0</v>
          </cell>
          <cell r="AJ179">
            <v>0</v>
          </cell>
          <cell r="AK179">
            <v>0</v>
          </cell>
          <cell r="AL179">
            <v>4807843</v>
          </cell>
        </row>
        <row r="180">
          <cell r="AB180">
            <v>171</v>
          </cell>
          <cell r="AC180">
            <v>33.341485285725923</v>
          </cell>
          <cell r="AD180">
            <v>350299</v>
          </cell>
          <cell r="AE180">
            <v>0</v>
          </cell>
          <cell r="AF180">
            <v>350299</v>
          </cell>
          <cell r="AG180">
            <v>29771</v>
          </cell>
          <cell r="AH180">
            <v>380070</v>
          </cell>
          <cell r="AI180">
            <v>0</v>
          </cell>
          <cell r="AJ180">
            <v>0</v>
          </cell>
          <cell r="AK180">
            <v>0</v>
          </cell>
          <cell r="AL180">
            <v>380070</v>
          </cell>
        </row>
        <row r="181">
          <cell r="AB181">
            <v>172</v>
          </cell>
          <cell r="AC181">
            <v>50.077987397050251</v>
          </cell>
          <cell r="AD181">
            <v>666306</v>
          </cell>
          <cell r="AE181">
            <v>0</v>
          </cell>
          <cell r="AF181">
            <v>666306</v>
          </cell>
          <cell r="AG181">
            <v>44722</v>
          </cell>
          <cell r="AH181">
            <v>711028</v>
          </cell>
          <cell r="AI181">
            <v>0</v>
          </cell>
          <cell r="AJ181">
            <v>0</v>
          </cell>
          <cell r="AK181">
            <v>0</v>
          </cell>
          <cell r="AL181">
            <v>711028</v>
          </cell>
        </row>
        <row r="182">
          <cell r="AB182">
            <v>173</v>
          </cell>
        </row>
        <row r="183">
          <cell r="AB183">
            <v>174</v>
          </cell>
          <cell r="AC183">
            <v>17.04863965329573</v>
          </cell>
          <cell r="AD183">
            <v>215552</v>
          </cell>
          <cell r="AE183">
            <v>0</v>
          </cell>
          <cell r="AF183">
            <v>215552</v>
          </cell>
          <cell r="AG183">
            <v>15221</v>
          </cell>
          <cell r="AH183">
            <v>230773</v>
          </cell>
          <cell r="AI183">
            <v>0</v>
          </cell>
          <cell r="AJ183">
            <v>0</v>
          </cell>
          <cell r="AK183">
            <v>0</v>
          </cell>
          <cell r="AL183">
            <v>230773</v>
          </cell>
        </row>
        <row r="184">
          <cell r="AB184">
            <v>175</v>
          </cell>
          <cell r="AC184">
            <v>1.0720461095100864</v>
          </cell>
          <cell r="AD184">
            <v>11187</v>
          </cell>
          <cell r="AE184">
            <v>0</v>
          </cell>
          <cell r="AF184">
            <v>11187</v>
          </cell>
          <cell r="AG184">
            <v>957</v>
          </cell>
          <cell r="AH184">
            <v>12144</v>
          </cell>
          <cell r="AI184">
            <v>0</v>
          </cell>
          <cell r="AJ184">
            <v>0</v>
          </cell>
          <cell r="AK184">
            <v>0</v>
          </cell>
          <cell r="AL184">
            <v>12144</v>
          </cell>
        </row>
        <row r="185">
          <cell r="AB185">
            <v>176</v>
          </cell>
          <cell r="AC185">
            <v>347.93013575096518</v>
          </cell>
          <cell r="AD185">
            <v>4148992</v>
          </cell>
          <cell r="AE185">
            <v>0</v>
          </cell>
          <cell r="AF185">
            <v>4148992</v>
          </cell>
          <cell r="AG185">
            <v>310708</v>
          </cell>
          <cell r="AH185">
            <v>4459700</v>
          </cell>
          <cell r="AI185">
            <v>0</v>
          </cell>
          <cell r="AJ185">
            <v>0</v>
          </cell>
          <cell r="AK185">
            <v>0</v>
          </cell>
          <cell r="AL185">
            <v>4459700</v>
          </cell>
        </row>
        <row r="186">
          <cell r="AB186">
            <v>177</v>
          </cell>
          <cell r="AC186">
            <v>18.236665240096826</v>
          </cell>
          <cell r="AD186">
            <v>197977</v>
          </cell>
          <cell r="AE186">
            <v>0</v>
          </cell>
          <cell r="AF186">
            <v>197977</v>
          </cell>
          <cell r="AG186">
            <v>16289</v>
          </cell>
          <cell r="AH186">
            <v>214266</v>
          </cell>
          <cell r="AI186">
            <v>0</v>
          </cell>
          <cell r="AJ186">
            <v>0</v>
          </cell>
          <cell r="AK186">
            <v>0</v>
          </cell>
          <cell r="AL186">
            <v>214266</v>
          </cell>
        </row>
        <row r="187">
          <cell r="AB187">
            <v>178</v>
          </cell>
          <cell r="AC187">
            <v>261.56384163193587</v>
          </cell>
          <cell r="AD187">
            <v>2374923</v>
          </cell>
          <cell r="AE187">
            <v>0</v>
          </cell>
          <cell r="AF187">
            <v>2374923</v>
          </cell>
          <cell r="AG187">
            <v>233578</v>
          </cell>
          <cell r="AH187">
            <v>2608501</v>
          </cell>
          <cell r="AI187">
            <v>0</v>
          </cell>
          <cell r="AJ187">
            <v>0</v>
          </cell>
          <cell r="AK187">
            <v>0</v>
          </cell>
          <cell r="AL187">
            <v>2608501</v>
          </cell>
        </row>
        <row r="188">
          <cell r="AB188">
            <v>179</v>
          </cell>
        </row>
        <row r="189">
          <cell r="AB189">
            <v>180</v>
          </cell>
        </row>
        <row r="190">
          <cell r="AB190">
            <v>181</v>
          </cell>
          <cell r="AC190">
            <v>66.996205088663928</v>
          </cell>
          <cell r="AD190">
            <v>746319</v>
          </cell>
          <cell r="AE190">
            <v>0</v>
          </cell>
          <cell r="AF190">
            <v>746319</v>
          </cell>
          <cell r="AG190">
            <v>59824</v>
          </cell>
          <cell r="AH190">
            <v>806143</v>
          </cell>
          <cell r="AI190">
            <v>0</v>
          </cell>
          <cell r="AJ190">
            <v>0</v>
          </cell>
          <cell r="AK190">
            <v>0</v>
          </cell>
          <cell r="AL190">
            <v>806143</v>
          </cell>
        </row>
        <row r="191">
          <cell r="AB191">
            <v>182</v>
          </cell>
          <cell r="AC191">
            <v>14.709175715172716</v>
          </cell>
          <cell r="AD191">
            <v>154692</v>
          </cell>
          <cell r="AE191">
            <v>0</v>
          </cell>
          <cell r="AF191">
            <v>154692</v>
          </cell>
          <cell r="AG191">
            <v>13142</v>
          </cell>
          <cell r="AH191">
            <v>167834</v>
          </cell>
          <cell r="AI191">
            <v>0</v>
          </cell>
          <cell r="AJ191">
            <v>0</v>
          </cell>
          <cell r="AK191">
            <v>0</v>
          </cell>
          <cell r="AL191">
            <v>167834</v>
          </cell>
        </row>
        <row r="192">
          <cell r="AB192">
            <v>183</v>
          </cell>
        </row>
        <row r="193">
          <cell r="AB193">
            <v>184</v>
          </cell>
        </row>
        <row r="194">
          <cell r="AB194">
            <v>185</v>
          </cell>
          <cell r="AC194">
            <v>5.2295611473222037</v>
          </cell>
          <cell r="AD194">
            <v>50277</v>
          </cell>
          <cell r="AE194">
            <v>0</v>
          </cell>
          <cell r="AF194">
            <v>50277</v>
          </cell>
          <cell r="AG194">
            <v>4671</v>
          </cell>
          <cell r="AH194">
            <v>54948</v>
          </cell>
          <cell r="AI194">
            <v>0</v>
          </cell>
          <cell r="AJ194">
            <v>0</v>
          </cell>
          <cell r="AK194">
            <v>0</v>
          </cell>
          <cell r="AL194">
            <v>54948</v>
          </cell>
        </row>
        <row r="195">
          <cell r="AB195">
            <v>186</v>
          </cell>
          <cell r="AC195">
            <v>3.9999999999999991</v>
          </cell>
          <cell r="AD195">
            <v>49127</v>
          </cell>
          <cell r="AE195">
            <v>0</v>
          </cell>
          <cell r="AF195">
            <v>49127</v>
          </cell>
          <cell r="AG195">
            <v>3575</v>
          </cell>
          <cell r="AH195">
            <v>52702</v>
          </cell>
          <cell r="AI195">
            <v>0</v>
          </cell>
          <cell r="AJ195">
            <v>0</v>
          </cell>
          <cell r="AK195">
            <v>0</v>
          </cell>
          <cell r="AL195">
            <v>52702</v>
          </cell>
        </row>
        <row r="196">
          <cell r="AB196">
            <v>187</v>
          </cell>
          <cell r="AC196">
            <v>1.0067114093959733</v>
          </cell>
          <cell r="AD196">
            <v>10134</v>
          </cell>
          <cell r="AE196">
            <v>0</v>
          </cell>
          <cell r="AF196">
            <v>10134</v>
          </cell>
          <cell r="AG196">
            <v>900</v>
          </cell>
          <cell r="AH196">
            <v>11034</v>
          </cell>
          <cell r="AI196">
            <v>0</v>
          </cell>
          <cell r="AJ196">
            <v>0</v>
          </cell>
          <cell r="AK196">
            <v>0</v>
          </cell>
          <cell r="AL196">
            <v>11034</v>
          </cell>
        </row>
        <row r="197">
          <cell r="AB197">
            <v>188</v>
          </cell>
        </row>
        <row r="198">
          <cell r="AB198">
            <v>189</v>
          </cell>
          <cell r="AC198">
            <v>7.9359361729532072</v>
          </cell>
          <cell r="AD198">
            <v>101447</v>
          </cell>
          <cell r="AE198">
            <v>0</v>
          </cell>
          <cell r="AF198">
            <v>101447</v>
          </cell>
          <cell r="AG198">
            <v>7091</v>
          </cell>
          <cell r="AH198">
            <v>108538</v>
          </cell>
          <cell r="AI198">
            <v>0</v>
          </cell>
          <cell r="AJ198">
            <v>0</v>
          </cell>
          <cell r="AK198">
            <v>0</v>
          </cell>
          <cell r="AL198">
            <v>108538</v>
          </cell>
        </row>
        <row r="199">
          <cell r="AB199">
            <v>190</v>
          </cell>
        </row>
        <row r="200">
          <cell r="AB200">
            <v>191</v>
          </cell>
          <cell r="AC200">
            <v>15.763546798029557</v>
          </cell>
          <cell r="AD200">
            <v>151710</v>
          </cell>
          <cell r="AE200">
            <v>0</v>
          </cell>
          <cell r="AF200">
            <v>151710</v>
          </cell>
          <cell r="AG200">
            <v>14076</v>
          </cell>
          <cell r="AH200">
            <v>165786</v>
          </cell>
          <cell r="AI200">
            <v>0</v>
          </cell>
          <cell r="AJ200">
            <v>0</v>
          </cell>
          <cell r="AK200">
            <v>0</v>
          </cell>
          <cell r="AL200">
            <v>165786</v>
          </cell>
        </row>
        <row r="201">
          <cell r="AB201">
            <v>192</v>
          </cell>
        </row>
        <row r="202">
          <cell r="AB202">
            <v>193</v>
          </cell>
        </row>
        <row r="203">
          <cell r="AB203">
            <v>194</v>
          </cell>
        </row>
        <row r="204">
          <cell r="AB204">
            <v>195</v>
          </cell>
        </row>
        <row r="205">
          <cell r="AB205">
            <v>196</v>
          </cell>
          <cell r="AC205">
            <v>4.005405405405404</v>
          </cell>
          <cell r="AD205">
            <v>42204</v>
          </cell>
          <cell r="AE205">
            <v>0</v>
          </cell>
          <cell r="AF205">
            <v>42204</v>
          </cell>
          <cell r="AG205">
            <v>3576</v>
          </cell>
          <cell r="AH205">
            <v>45780</v>
          </cell>
          <cell r="AI205">
            <v>0</v>
          </cell>
          <cell r="AJ205">
            <v>0</v>
          </cell>
          <cell r="AK205">
            <v>0</v>
          </cell>
          <cell r="AL205">
            <v>45780</v>
          </cell>
        </row>
        <row r="206">
          <cell r="AB206">
            <v>197</v>
          </cell>
        </row>
        <row r="207">
          <cell r="AB207">
            <v>198</v>
          </cell>
          <cell r="AC207">
            <v>51.563740211990442</v>
          </cell>
          <cell r="AD207">
            <v>584843</v>
          </cell>
          <cell r="AE207">
            <v>0</v>
          </cell>
          <cell r="AF207">
            <v>584843</v>
          </cell>
          <cell r="AG207">
            <v>46044</v>
          </cell>
          <cell r="AH207">
            <v>630887</v>
          </cell>
          <cell r="AI207">
            <v>0</v>
          </cell>
          <cell r="AJ207">
            <v>0</v>
          </cell>
          <cell r="AK207">
            <v>0</v>
          </cell>
          <cell r="AL207">
            <v>630887</v>
          </cell>
        </row>
        <row r="208">
          <cell r="AB208">
            <v>199</v>
          </cell>
          <cell r="AC208">
            <v>7.028010549219541</v>
          </cell>
          <cell r="AD208">
            <v>89699</v>
          </cell>
          <cell r="AE208">
            <v>0</v>
          </cell>
          <cell r="AF208">
            <v>89699</v>
          </cell>
          <cell r="AG208">
            <v>6280</v>
          </cell>
          <cell r="AH208">
            <v>95979</v>
          </cell>
          <cell r="AI208">
            <v>0</v>
          </cell>
          <cell r="AJ208">
            <v>0</v>
          </cell>
          <cell r="AK208">
            <v>0</v>
          </cell>
          <cell r="AL208">
            <v>95979</v>
          </cell>
        </row>
        <row r="209">
          <cell r="AB209">
            <v>200</v>
          </cell>
        </row>
        <row r="210">
          <cell r="AB210">
            <v>201</v>
          </cell>
          <cell r="AC210">
            <v>840.02321553366801</v>
          </cell>
          <cell r="AD210">
            <v>9375087</v>
          </cell>
          <cell r="AE210">
            <v>0</v>
          </cell>
          <cell r="AF210">
            <v>9375087</v>
          </cell>
          <cell r="AG210">
            <v>750137</v>
          </cell>
          <cell r="AH210">
            <v>10125224</v>
          </cell>
          <cell r="AI210">
            <v>0</v>
          </cell>
          <cell r="AJ210">
            <v>0</v>
          </cell>
          <cell r="AK210">
            <v>0</v>
          </cell>
          <cell r="AL210">
            <v>10125224</v>
          </cell>
        </row>
        <row r="211">
          <cell r="AB211">
            <v>202</v>
          </cell>
        </row>
        <row r="212">
          <cell r="AB212">
            <v>203</v>
          </cell>
        </row>
        <row r="213">
          <cell r="AB213">
            <v>204</v>
          </cell>
          <cell r="AC213">
            <v>176</v>
          </cell>
          <cell r="AD213">
            <v>2089827</v>
          </cell>
          <cell r="AE213">
            <v>0</v>
          </cell>
          <cell r="AF213">
            <v>2089827</v>
          </cell>
          <cell r="AG213">
            <v>157167</v>
          </cell>
          <cell r="AH213">
            <v>2246994</v>
          </cell>
          <cell r="AI213">
            <v>0</v>
          </cell>
          <cell r="AJ213">
            <v>0</v>
          </cell>
          <cell r="AK213">
            <v>0</v>
          </cell>
          <cell r="AL213">
            <v>2246994</v>
          </cell>
        </row>
        <row r="214">
          <cell r="AB214">
            <v>205</v>
          </cell>
        </row>
        <row r="215">
          <cell r="AB215">
            <v>206</v>
          </cell>
        </row>
        <row r="216">
          <cell r="AB216">
            <v>207</v>
          </cell>
          <cell r="AC216">
            <v>7.2919165048187971</v>
          </cell>
          <cell r="AD216">
            <v>102404</v>
          </cell>
          <cell r="AE216">
            <v>0</v>
          </cell>
          <cell r="AF216">
            <v>102404</v>
          </cell>
          <cell r="AG216">
            <v>6506</v>
          </cell>
          <cell r="AH216">
            <v>108910</v>
          </cell>
          <cell r="AI216">
            <v>0</v>
          </cell>
          <cell r="AJ216">
            <v>0</v>
          </cell>
          <cell r="AK216">
            <v>0</v>
          </cell>
          <cell r="AL216">
            <v>108910</v>
          </cell>
        </row>
        <row r="217">
          <cell r="AB217">
            <v>208</v>
          </cell>
          <cell r="AC217">
            <v>2.0237154150197627</v>
          </cell>
          <cell r="AD217">
            <v>25039</v>
          </cell>
          <cell r="AE217">
            <v>0</v>
          </cell>
          <cell r="AF217">
            <v>25039</v>
          </cell>
          <cell r="AG217">
            <v>1806</v>
          </cell>
          <cell r="AH217">
            <v>26845</v>
          </cell>
          <cell r="AI217">
            <v>0</v>
          </cell>
          <cell r="AJ217">
            <v>0</v>
          </cell>
          <cell r="AK217">
            <v>0</v>
          </cell>
          <cell r="AL217">
            <v>26845</v>
          </cell>
        </row>
        <row r="218">
          <cell r="AB218">
            <v>209</v>
          </cell>
          <cell r="AC218">
            <v>64.610429447852752</v>
          </cell>
          <cell r="AD218">
            <v>819840</v>
          </cell>
          <cell r="AE218">
            <v>0</v>
          </cell>
          <cell r="AF218">
            <v>819840</v>
          </cell>
          <cell r="AG218">
            <v>57694</v>
          </cell>
          <cell r="AH218">
            <v>877534</v>
          </cell>
          <cell r="AI218">
            <v>0</v>
          </cell>
          <cell r="AJ218">
            <v>0</v>
          </cell>
          <cell r="AK218">
            <v>0</v>
          </cell>
          <cell r="AL218">
            <v>877534</v>
          </cell>
        </row>
        <row r="219">
          <cell r="AB219">
            <v>210</v>
          </cell>
          <cell r="AC219">
            <v>209.38130727869151</v>
          </cell>
          <cell r="AD219">
            <v>2185360</v>
          </cell>
          <cell r="AE219">
            <v>0</v>
          </cell>
          <cell r="AF219">
            <v>2185360</v>
          </cell>
          <cell r="AG219">
            <v>186980</v>
          </cell>
          <cell r="AH219">
            <v>2372340</v>
          </cell>
          <cell r="AI219">
            <v>0</v>
          </cell>
          <cell r="AJ219">
            <v>0</v>
          </cell>
          <cell r="AK219">
            <v>0</v>
          </cell>
          <cell r="AL219">
            <v>2372340</v>
          </cell>
        </row>
        <row r="220">
          <cell r="AB220">
            <v>211</v>
          </cell>
          <cell r="AC220">
            <v>12.048636044164152</v>
          </cell>
          <cell r="AD220">
            <v>143911</v>
          </cell>
          <cell r="AE220">
            <v>0</v>
          </cell>
          <cell r="AF220">
            <v>143911</v>
          </cell>
          <cell r="AG220">
            <v>10763</v>
          </cell>
          <cell r="AH220">
            <v>154674</v>
          </cell>
          <cell r="AI220">
            <v>0</v>
          </cell>
          <cell r="AJ220">
            <v>0</v>
          </cell>
          <cell r="AK220">
            <v>0</v>
          </cell>
          <cell r="AL220">
            <v>154674</v>
          </cell>
        </row>
        <row r="221">
          <cell r="AB221">
            <v>212</v>
          </cell>
          <cell r="AC221">
            <v>94.102766798418969</v>
          </cell>
          <cell r="AD221">
            <v>848991</v>
          </cell>
          <cell r="AE221">
            <v>0</v>
          </cell>
          <cell r="AF221">
            <v>848991</v>
          </cell>
          <cell r="AG221">
            <v>84032</v>
          </cell>
          <cell r="AH221">
            <v>933023</v>
          </cell>
          <cell r="AI221">
            <v>0</v>
          </cell>
          <cell r="AJ221">
            <v>0</v>
          </cell>
          <cell r="AK221">
            <v>0</v>
          </cell>
          <cell r="AL221">
            <v>933023</v>
          </cell>
        </row>
        <row r="222">
          <cell r="AB222">
            <v>213</v>
          </cell>
          <cell r="AC222">
            <v>9.0270812437311925</v>
          </cell>
          <cell r="AD222">
            <v>109752</v>
          </cell>
          <cell r="AE222">
            <v>0</v>
          </cell>
          <cell r="AF222">
            <v>109752</v>
          </cell>
          <cell r="AG222">
            <v>8061</v>
          </cell>
          <cell r="AH222">
            <v>117813</v>
          </cell>
          <cell r="AI222">
            <v>0</v>
          </cell>
          <cell r="AJ222">
            <v>0</v>
          </cell>
          <cell r="AK222">
            <v>0</v>
          </cell>
          <cell r="AL222">
            <v>117813</v>
          </cell>
        </row>
        <row r="223">
          <cell r="AB223">
            <v>214</v>
          </cell>
          <cell r="AC223">
            <v>3.0090270812437314</v>
          </cell>
          <cell r="AD223">
            <v>30611</v>
          </cell>
          <cell r="AE223">
            <v>0</v>
          </cell>
          <cell r="AF223">
            <v>30611</v>
          </cell>
          <cell r="AG223">
            <v>2688</v>
          </cell>
          <cell r="AH223">
            <v>33299</v>
          </cell>
          <cell r="AI223">
            <v>0</v>
          </cell>
          <cell r="AJ223">
            <v>0</v>
          </cell>
          <cell r="AK223">
            <v>0</v>
          </cell>
          <cell r="AL223">
            <v>33299</v>
          </cell>
        </row>
        <row r="224">
          <cell r="AB224">
            <v>215</v>
          </cell>
        </row>
        <row r="225">
          <cell r="AB225">
            <v>216</v>
          </cell>
        </row>
        <row r="226">
          <cell r="AB226">
            <v>217</v>
          </cell>
        </row>
        <row r="227">
          <cell r="AB227">
            <v>218</v>
          </cell>
          <cell r="AC227">
            <v>175.05138339920947</v>
          </cell>
          <cell r="AD227">
            <v>1805128</v>
          </cell>
          <cell r="AE227">
            <v>0</v>
          </cell>
          <cell r="AF227">
            <v>1805128</v>
          </cell>
          <cell r="AG227">
            <v>156325</v>
          </cell>
          <cell r="AH227">
            <v>1961453</v>
          </cell>
          <cell r="AI227">
            <v>0</v>
          </cell>
          <cell r="AJ227">
            <v>0</v>
          </cell>
          <cell r="AK227">
            <v>0</v>
          </cell>
          <cell r="AL227">
            <v>1961453</v>
          </cell>
        </row>
        <row r="228">
          <cell r="AB228">
            <v>219</v>
          </cell>
          <cell r="AC228">
            <v>5.1418439716312063</v>
          </cell>
          <cell r="AD228">
            <v>59930</v>
          </cell>
          <cell r="AE228">
            <v>0</v>
          </cell>
          <cell r="AF228">
            <v>59930</v>
          </cell>
          <cell r="AG228">
            <v>4589</v>
          </cell>
          <cell r="AH228">
            <v>64519</v>
          </cell>
          <cell r="AI228">
            <v>0</v>
          </cell>
          <cell r="AJ228">
            <v>0</v>
          </cell>
          <cell r="AK228">
            <v>0</v>
          </cell>
          <cell r="AL228">
            <v>64519</v>
          </cell>
        </row>
        <row r="229">
          <cell r="AB229">
            <v>220</v>
          </cell>
          <cell r="AC229">
            <v>19.433659408858674</v>
          </cell>
          <cell r="AD229">
            <v>254186</v>
          </cell>
          <cell r="AE229">
            <v>0</v>
          </cell>
          <cell r="AF229">
            <v>254186</v>
          </cell>
          <cell r="AG229">
            <v>17348</v>
          </cell>
          <cell r="AH229">
            <v>271534</v>
          </cell>
          <cell r="AI229">
            <v>0</v>
          </cell>
          <cell r="AJ229">
            <v>0</v>
          </cell>
          <cell r="AK229">
            <v>0</v>
          </cell>
          <cell r="AL229">
            <v>271534</v>
          </cell>
        </row>
        <row r="230">
          <cell r="AB230">
            <v>221</v>
          </cell>
          <cell r="AC230">
            <v>30.508474576271176</v>
          </cell>
          <cell r="AD230">
            <v>584055</v>
          </cell>
          <cell r="AE230">
            <v>0</v>
          </cell>
          <cell r="AF230">
            <v>584055</v>
          </cell>
          <cell r="AG230">
            <v>27243</v>
          </cell>
          <cell r="AH230">
            <v>611298</v>
          </cell>
          <cell r="AI230">
            <v>0</v>
          </cell>
          <cell r="AJ230">
            <v>0</v>
          </cell>
          <cell r="AK230">
            <v>0</v>
          </cell>
          <cell r="AL230">
            <v>611298</v>
          </cell>
        </row>
        <row r="231">
          <cell r="AB231">
            <v>222</v>
          </cell>
        </row>
        <row r="232">
          <cell r="AB232">
            <v>223</v>
          </cell>
          <cell r="AC232">
            <v>1.2608695652173914</v>
          </cell>
          <cell r="AD232">
            <v>12075</v>
          </cell>
          <cell r="AE232">
            <v>0</v>
          </cell>
          <cell r="AF232">
            <v>12075</v>
          </cell>
          <cell r="AG232">
            <v>1127</v>
          </cell>
          <cell r="AH232">
            <v>13202</v>
          </cell>
          <cell r="AI232">
            <v>0</v>
          </cell>
          <cell r="AJ232">
            <v>0</v>
          </cell>
          <cell r="AK232">
            <v>0</v>
          </cell>
          <cell r="AL232">
            <v>13202</v>
          </cell>
        </row>
        <row r="233">
          <cell r="AB233">
            <v>224</v>
          </cell>
        </row>
        <row r="234">
          <cell r="AB234">
            <v>225</v>
          </cell>
        </row>
        <row r="235">
          <cell r="AB235">
            <v>226</v>
          </cell>
          <cell r="AC235">
            <v>30.999999999999993</v>
          </cell>
          <cell r="AD235">
            <v>327054</v>
          </cell>
          <cell r="AE235">
            <v>0</v>
          </cell>
          <cell r="AF235">
            <v>327054</v>
          </cell>
          <cell r="AG235">
            <v>27677</v>
          </cell>
          <cell r="AH235">
            <v>354731</v>
          </cell>
          <cell r="AI235">
            <v>0</v>
          </cell>
          <cell r="AJ235">
            <v>0</v>
          </cell>
          <cell r="AK235">
            <v>0</v>
          </cell>
          <cell r="AL235">
            <v>354731</v>
          </cell>
        </row>
        <row r="236">
          <cell r="AB236">
            <v>227</v>
          </cell>
          <cell r="AC236">
            <v>6.9113300492610827</v>
          </cell>
          <cell r="AD236">
            <v>66064</v>
          </cell>
          <cell r="AE236">
            <v>0</v>
          </cell>
          <cell r="AF236">
            <v>66064</v>
          </cell>
          <cell r="AG236">
            <v>6177</v>
          </cell>
          <cell r="AH236">
            <v>72241</v>
          </cell>
          <cell r="AI236">
            <v>0</v>
          </cell>
          <cell r="AJ236">
            <v>0</v>
          </cell>
          <cell r="AK236">
            <v>0</v>
          </cell>
          <cell r="AL236">
            <v>72241</v>
          </cell>
        </row>
        <row r="237">
          <cell r="AB237">
            <v>228</v>
          </cell>
        </row>
        <row r="238">
          <cell r="AB238">
            <v>229</v>
          </cell>
          <cell r="AC238">
            <v>39.842986122665195</v>
          </cell>
          <cell r="AD238">
            <v>394604</v>
          </cell>
          <cell r="AE238">
            <v>0</v>
          </cell>
          <cell r="AF238">
            <v>394604</v>
          </cell>
          <cell r="AG238">
            <v>35576</v>
          </cell>
          <cell r="AH238">
            <v>430180</v>
          </cell>
          <cell r="AI238">
            <v>0</v>
          </cell>
          <cell r="AJ238">
            <v>0</v>
          </cell>
          <cell r="AK238">
            <v>0</v>
          </cell>
          <cell r="AL238">
            <v>430180</v>
          </cell>
        </row>
        <row r="239">
          <cell r="AB239">
            <v>230</v>
          </cell>
        </row>
        <row r="240">
          <cell r="AB240">
            <v>231</v>
          </cell>
          <cell r="AC240">
            <v>32.368957365288999</v>
          </cell>
          <cell r="AD240">
            <v>321557</v>
          </cell>
          <cell r="AE240">
            <v>0</v>
          </cell>
          <cell r="AF240">
            <v>321557</v>
          </cell>
          <cell r="AG240">
            <v>28909</v>
          </cell>
          <cell r="AH240">
            <v>350466</v>
          </cell>
          <cell r="AI240">
            <v>0</v>
          </cell>
          <cell r="AJ240">
            <v>0</v>
          </cell>
          <cell r="AK240">
            <v>0</v>
          </cell>
          <cell r="AL240">
            <v>350466</v>
          </cell>
        </row>
        <row r="241">
          <cell r="AB241">
            <v>232</v>
          </cell>
        </row>
        <row r="242">
          <cell r="AB242">
            <v>233</v>
          </cell>
        </row>
        <row r="243">
          <cell r="AB243">
            <v>234</v>
          </cell>
        </row>
        <row r="244">
          <cell r="AB244">
            <v>235</v>
          </cell>
        </row>
        <row r="245">
          <cell r="AB245">
            <v>236</v>
          </cell>
          <cell r="AC245">
            <v>174.11963190184051</v>
          </cell>
          <cell r="AD245">
            <v>1935689</v>
          </cell>
          <cell r="AE245">
            <v>0</v>
          </cell>
          <cell r="AF245">
            <v>1935689</v>
          </cell>
          <cell r="AG245">
            <v>155491</v>
          </cell>
          <cell r="AH245">
            <v>2091180</v>
          </cell>
          <cell r="AI245">
            <v>0</v>
          </cell>
          <cell r="AJ245">
            <v>0</v>
          </cell>
          <cell r="AK245">
            <v>0</v>
          </cell>
          <cell r="AL245">
            <v>2091180</v>
          </cell>
        </row>
        <row r="246">
          <cell r="AB246">
            <v>237</v>
          </cell>
        </row>
        <row r="247">
          <cell r="AB247">
            <v>238</v>
          </cell>
          <cell r="AC247">
            <v>11.130434782608694</v>
          </cell>
          <cell r="AD247">
            <v>120330</v>
          </cell>
          <cell r="AE247">
            <v>0</v>
          </cell>
          <cell r="AF247">
            <v>120330</v>
          </cell>
          <cell r="AG247">
            <v>9940</v>
          </cell>
          <cell r="AH247">
            <v>130270</v>
          </cell>
          <cell r="AI247">
            <v>0</v>
          </cell>
          <cell r="AJ247">
            <v>0</v>
          </cell>
          <cell r="AK247">
            <v>0</v>
          </cell>
          <cell r="AL247">
            <v>130270</v>
          </cell>
        </row>
        <row r="248">
          <cell r="AB248">
            <v>239</v>
          </cell>
          <cell r="AC248">
            <v>628.6626833770523</v>
          </cell>
          <cell r="AD248">
            <v>6702409</v>
          </cell>
          <cell r="AE248">
            <v>0</v>
          </cell>
          <cell r="AF248">
            <v>6702409</v>
          </cell>
          <cell r="AG248">
            <v>561394</v>
          </cell>
          <cell r="AH248">
            <v>7263803</v>
          </cell>
          <cell r="AI248">
            <v>0</v>
          </cell>
          <cell r="AJ248">
            <v>0</v>
          </cell>
          <cell r="AK248">
            <v>0</v>
          </cell>
          <cell r="AL248">
            <v>7263803</v>
          </cell>
        </row>
        <row r="249">
          <cell r="AB249">
            <v>240</v>
          </cell>
        </row>
        <row r="250">
          <cell r="AB250">
            <v>241</v>
          </cell>
        </row>
        <row r="251">
          <cell r="AB251">
            <v>242</v>
          </cell>
          <cell r="AC251">
            <v>5.005080321180511</v>
          </cell>
          <cell r="AD251">
            <v>149730</v>
          </cell>
          <cell r="AE251">
            <v>0</v>
          </cell>
          <cell r="AF251">
            <v>149730</v>
          </cell>
          <cell r="AG251">
            <v>4471</v>
          </cell>
          <cell r="AH251">
            <v>154201</v>
          </cell>
          <cell r="AI251">
            <v>0</v>
          </cell>
          <cell r="AJ251">
            <v>0</v>
          </cell>
          <cell r="AK251">
            <v>0</v>
          </cell>
          <cell r="AL251">
            <v>154201</v>
          </cell>
        </row>
        <row r="252">
          <cell r="AB252">
            <v>243</v>
          </cell>
          <cell r="AC252">
            <v>35.358673391989768</v>
          </cell>
          <cell r="AD252">
            <v>453548</v>
          </cell>
          <cell r="AE252">
            <v>0</v>
          </cell>
          <cell r="AF252">
            <v>453548</v>
          </cell>
          <cell r="AG252">
            <v>31573</v>
          </cell>
          <cell r="AH252">
            <v>485121</v>
          </cell>
          <cell r="AI252">
            <v>0</v>
          </cell>
          <cell r="AJ252">
            <v>0</v>
          </cell>
          <cell r="AK252">
            <v>0</v>
          </cell>
          <cell r="AL252">
            <v>485121</v>
          </cell>
        </row>
        <row r="253">
          <cell r="AB253">
            <v>244</v>
          </cell>
          <cell r="AC253">
            <v>202.76561412761296</v>
          </cell>
          <cell r="AD253">
            <v>2859848</v>
          </cell>
          <cell r="AE253">
            <v>0</v>
          </cell>
          <cell r="AF253">
            <v>2859848</v>
          </cell>
          <cell r="AG253">
            <v>181086</v>
          </cell>
          <cell r="AH253">
            <v>3040934</v>
          </cell>
          <cell r="AI253">
            <v>0</v>
          </cell>
          <cell r="AJ253">
            <v>0</v>
          </cell>
          <cell r="AK253">
            <v>0</v>
          </cell>
          <cell r="AL253">
            <v>3040934</v>
          </cell>
        </row>
        <row r="254">
          <cell r="AB254">
            <v>245</v>
          </cell>
        </row>
        <row r="255">
          <cell r="AB255">
            <v>246</v>
          </cell>
          <cell r="AC255">
            <v>2.0013342228152102</v>
          </cell>
          <cell r="AD255">
            <v>21203</v>
          </cell>
          <cell r="AE255">
            <v>0</v>
          </cell>
          <cell r="AF255">
            <v>21203</v>
          </cell>
          <cell r="AG255">
            <v>1781</v>
          </cell>
          <cell r="AH255">
            <v>22984</v>
          </cell>
          <cell r="AI255">
            <v>0</v>
          </cell>
          <cell r="AJ255">
            <v>0</v>
          </cell>
          <cell r="AK255">
            <v>0</v>
          </cell>
          <cell r="AL255">
            <v>22984</v>
          </cell>
        </row>
        <row r="256">
          <cell r="AB256">
            <v>247</v>
          </cell>
        </row>
        <row r="257">
          <cell r="AB257">
            <v>248</v>
          </cell>
          <cell r="AC257">
            <v>114.25327306442276</v>
          </cell>
          <cell r="AD257">
            <v>1351479</v>
          </cell>
          <cell r="AE257">
            <v>0</v>
          </cell>
          <cell r="AF257">
            <v>1351479</v>
          </cell>
          <cell r="AG257">
            <v>102019</v>
          </cell>
          <cell r="AH257">
            <v>1453498</v>
          </cell>
          <cell r="AI257">
            <v>0</v>
          </cell>
          <cell r="AJ257">
            <v>0</v>
          </cell>
          <cell r="AK257">
            <v>0</v>
          </cell>
          <cell r="AL257">
            <v>1453498</v>
          </cell>
        </row>
        <row r="258">
          <cell r="AB258">
            <v>249</v>
          </cell>
          <cell r="AC258">
            <v>1.0950920245398772</v>
          </cell>
          <cell r="AD258">
            <v>18137</v>
          </cell>
          <cell r="AE258">
            <v>0</v>
          </cell>
          <cell r="AF258">
            <v>18137</v>
          </cell>
          <cell r="AG258">
            <v>980</v>
          </cell>
          <cell r="AH258">
            <v>19117</v>
          </cell>
          <cell r="AI258">
            <v>0</v>
          </cell>
          <cell r="AJ258">
            <v>0</v>
          </cell>
          <cell r="AK258">
            <v>0</v>
          </cell>
          <cell r="AL258">
            <v>19117</v>
          </cell>
        </row>
        <row r="259">
          <cell r="AB259">
            <v>250</v>
          </cell>
        </row>
        <row r="260">
          <cell r="AB260">
            <v>251</v>
          </cell>
          <cell r="AC260">
            <v>77.127659574468083</v>
          </cell>
          <cell r="AD260">
            <v>798889</v>
          </cell>
          <cell r="AE260">
            <v>0</v>
          </cell>
          <cell r="AF260">
            <v>798889</v>
          </cell>
          <cell r="AG260">
            <v>68874</v>
          </cell>
          <cell r="AH260">
            <v>867763</v>
          </cell>
          <cell r="AI260">
            <v>0</v>
          </cell>
          <cell r="AJ260">
            <v>0</v>
          </cell>
          <cell r="AK260">
            <v>0</v>
          </cell>
          <cell r="AL260">
            <v>867763</v>
          </cell>
        </row>
        <row r="261">
          <cell r="AB261">
            <v>252</v>
          </cell>
        </row>
        <row r="262">
          <cell r="AB262">
            <v>253</v>
          </cell>
          <cell r="AC262">
            <v>0.99999999999999989</v>
          </cell>
          <cell r="AD262">
            <v>19968</v>
          </cell>
          <cell r="AE262">
            <v>0</v>
          </cell>
          <cell r="AF262">
            <v>19968</v>
          </cell>
          <cell r="AG262">
            <v>894</v>
          </cell>
          <cell r="AH262">
            <v>20862</v>
          </cell>
          <cell r="AI262">
            <v>0</v>
          </cell>
          <cell r="AJ262">
            <v>0</v>
          </cell>
          <cell r="AK262">
            <v>0</v>
          </cell>
          <cell r="AL262">
            <v>20862</v>
          </cell>
        </row>
        <row r="263">
          <cell r="AB263">
            <v>254</v>
          </cell>
        </row>
        <row r="264">
          <cell r="AB264">
            <v>255</v>
          </cell>
        </row>
        <row r="265">
          <cell r="AB265">
            <v>256</v>
          </cell>
        </row>
        <row r="266">
          <cell r="AB266">
            <v>257</v>
          </cell>
        </row>
        <row r="267">
          <cell r="AB267">
            <v>258</v>
          </cell>
          <cell r="AC267">
            <v>338.56699430730299</v>
          </cell>
          <cell r="AD267">
            <v>4186014</v>
          </cell>
          <cell r="AE267">
            <v>0</v>
          </cell>
          <cell r="AF267">
            <v>4186014</v>
          </cell>
          <cell r="AG267">
            <v>302336</v>
          </cell>
          <cell r="AH267">
            <v>4488350</v>
          </cell>
          <cell r="AI267">
            <v>0</v>
          </cell>
          <cell r="AJ267">
            <v>0</v>
          </cell>
          <cell r="AK267">
            <v>0</v>
          </cell>
          <cell r="AL267">
            <v>4488350</v>
          </cell>
        </row>
        <row r="268">
          <cell r="AB268">
            <v>259</v>
          </cell>
        </row>
        <row r="269">
          <cell r="AB269">
            <v>260</v>
          </cell>
        </row>
        <row r="270">
          <cell r="AB270">
            <v>261</v>
          </cell>
          <cell r="AC270">
            <v>187.61786140508497</v>
          </cell>
          <cell r="AD270">
            <v>2380483</v>
          </cell>
          <cell r="AE270">
            <v>0</v>
          </cell>
          <cell r="AF270">
            <v>2380483</v>
          </cell>
          <cell r="AG270">
            <v>167542</v>
          </cell>
          <cell r="AH270">
            <v>2548025</v>
          </cell>
          <cell r="AI270">
            <v>0</v>
          </cell>
          <cell r="AJ270">
            <v>0</v>
          </cell>
          <cell r="AK270">
            <v>0</v>
          </cell>
          <cell r="AL270">
            <v>2548025</v>
          </cell>
        </row>
        <row r="271">
          <cell r="AB271">
            <v>262</v>
          </cell>
          <cell r="AC271">
            <v>136.72155326309144</v>
          </cell>
          <cell r="AD271">
            <v>1750197</v>
          </cell>
          <cell r="AE271">
            <v>0</v>
          </cell>
          <cell r="AF271">
            <v>1750197</v>
          </cell>
          <cell r="AG271">
            <v>122092</v>
          </cell>
          <cell r="AH271">
            <v>1872289</v>
          </cell>
          <cell r="AI271">
            <v>0</v>
          </cell>
          <cell r="AJ271">
            <v>0</v>
          </cell>
          <cell r="AK271">
            <v>0</v>
          </cell>
          <cell r="AL271">
            <v>1872289</v>
          </cell>
        </row>
        <row r="272">
          <cell r="AB272">
            <v>263</v>
          </cell>
          <cell r="AC272">
            <v>3.2852760736196323</v>
          </cell>
          <cell r="AD272">
            <v>42497</v>
          </cell>
          <cell r="AE272">
            <v>0</v>
          </cell>
          <cell r="AF272">
            <v>42497</v>
          </cell>
          <cell r="AG272">
            <v>2933</v>
          </cell>
          <cell r="AH272">
            <v>45430</v>
          </cell>
          <cell r="AI272">
            <v>0</v>
          </cell>
          <cell r="AJ272">
            <v>0</v>
          </cell>
          <cell r="AK272">
            <v>0</v>
          </cell>
          <cell r="AL272">
            <v>45430</v>
          </cell>
        </row>
        <row r="273">
          <cell r="AB273">
            <v>264</v>
          </cell>
          <cell r="AC273">
            <v>15.642373848536723</v>
          </cell>
          <cell r="AD273">
            <v>181708</v>
          </cell>
          <cell r="AE273">
            <v>0</v>
          </cell>
          <cell r="AF273">
            <v>181708</v>
          </cell>
          <cell r="AG273">
            <v>13969</v>
          </cell>
          <cell r="AH273">
            <v>195677</v>
          </cell>
          <cell r="AI273">
            <v>0</v>
          </cell>
          <cell r="AJ273">
            <v>0</v>
          </cell>
          <cell r="AK273">
            <v>0</v>
          </cell>
          <cell r="AL273">
            <v>195677</v>
          </cell>
        </row>
        <row r="274">
          <cell r="AB274">
            <v>265</v>
          </cell>
        </row>
        <row r="275">
          <cell r="AB275">
            <v>266</v>
          </cell>
          <cell r="AC275">
            <v>7.0764710586908146</v>
          </cell>
          <cell r="AD275">
            <v>90689</v>
          </cell>
          <cell r="AE275">
            <v>0</v>
          </cell>
          <cell r="AF275">
            <v>90689</v>
          </cell>
          <cell r="AG275">
            <v>6317</v>
          </cell>
          <cell r="AH275">
            <v>97006</v>
          </cell>
          <cell r="AI275">
            <v>0</v>
          </cell>
          <cell r="AJ275">
            <v>0</v>
          </cell>
          <cell r="AK275">
            <v>0</v>
          </cell>
          <cell r="AL275">
            <v>97006</v>
          </cell>
        </row>
        <row r="276">
          <cell r="AB276">
            <v>267</v>
          </cell>
        </row>
        <row r="277">
          <cell r="AB277">
            <v>268</v>
          </cell>
        </row>
        <row r="278">
          <cell r="AB278">
            <v>269</v>
          </cell>
        </row>
        <row r="279">
          <cell r="AB279">
            <v>270</v>
          </cell>
        </row>
        <row r="280">
          <cell r="AB280">
            <v>271</v>
          </cell>
          <cell r="AC280">
            <v>107.29138788056873</v>
          </cell>
          <cell r="AD280">
            <v>1121298</v>
          </cell>
          <cell r="AE280">
            <v>0</v>
          </cell>
          <cell r="AF280">
            <v>1121298</v>
          </cell>
          <cell r="AG280">
            <v>95819</v>
          </cell>
          <cell r="AH280">
            <v>1217117</v>
          </cell>
          <cell r="AI280">
            <v>0</v>
          </cell>
          <cell r="AJ280">
            <v>0</v>
          </cell>
          <cell r="AK280">
            <v>0</v>
          </cell>
          <cell r="AL280">
            <v>1217117</v>
          </cell>
        </row>
        <row r="281">
          <cell r="AB281">
            <v>272</v>
          </cell>
        </row>
        <row r="282">
          <cell r="AB282">
            <v>273</v>
          </cell>
          <cell r="AC282">
            <v>4.0050377833753146</v>
          </cell>
          <cell r="AD282">
            <v>52263</v>
          </cell>
          <cell r="AE282">
            <v>0</v>
          </cell>
          <cell r="AF282">
            <v>52263</v>
          </cell>
          <cell r="AG282">
            <v>3573</v>
          </cell>
          <cell r="AH282">
            <v>55836</v>
          </cell>
          <cell r="AI282">
            <v>0</v>
          </cell>
          <cell r="AJ282">
            <v>0</v>
          </cell>
          <cell r="AK282">
            <v>0</v>
          </cell>
          <cell r="AL282">
            <v>55836</v>
          </cell>
        </row>
        <row r="283">
          <cell r="AB283">
            <v>274</v>
          </cell>
          <cell r="AC283">
            <v>478.08487946952721</v>
          </cell>
          <cell r="AD283">
            <v>6659023</v>
          </cell>
          <cell r="AE283">
            <v>0</v>
          </cell>
          <cell r="AF283">
            <v>6659023</v>
          </cell>
          <cell r="AG283">
            <v>426930</v>
          </cell>
          <cell r="AH283">
            <v>7085953</v>
          </cell>
          <cell r="AI283">
            <v>0</v>
          </cell>
          <cell r="AJ283">
            <v>0</v>
          </cell>
          <cell r="AK283">
            <v>0</v>
          </cell>
          <cell r="AL283">
            <v>7085953</v>
          </cell>
        </row>
        <row r="284">
          <cell r="AB284">
            <v>275</v>
          </cell>
          <cell r="AC284">
            <v>1.1028571428571428</v>
          </cell>
          <cell r="AD284">
            <v>10934</v>
          </cell>
          <cell r="AE284">
            <v>0</v>
          </cell>
          <cell r="AF284">
            <v>10934</v>
          </cell>
          <cell r="AG284">
            <v>987</v>
          </cell>
          <cell r="AH284">
            <v>11921</v>
          </cell>
          <cell r="AI284">
            <v>0</v>
          </cell>
          <cell r="AJ284">
            <v>0</v>
          </cell>
          <cell r="AK284">
            <v>0</v>
          </cell>
          <cell r="AL284">
            <v>11921</v>
          </cell>
        </row>
        <row r="285">
          <cell r="AB285">
            <v>276</v>
          </cell>
          <cell r="AC285">
            <v>7.0901002719975477</v>
          </cell>
          <cell r="AD285">
            <v>95145</v>
          </cell>
          <cell r="AE285">
            <v>0</v>
          </cell>
          <cell r="AF285">
            <v>95145</v>
          </cell>
          <cell r="AG285">
            <v>6330</v>
          </cell>
          <cell r="AH285">
            <v>101475</v>
          </cell>
          <cell r="AI285">
            <v>0</v>
          </cell>
          <cell r="AJ285">
            <v>0</v>
          </cell>
          <cell r="AK285">
            <v>0</v>
          </cell>
          <cell r="AL285">
            <v>101475</v>
          </cell>
        </row>
        <row r="286">
          <cell r="AB286">
            <v>277</v>
          </cell>
          <cell r="AC286">
            <v>0.99999999999999978</v>
          </cell>
          <cell r="AD286">
            <v>12597</v>
          </cell>
          <cell r="AE286">
            <v>0</v>
          </cell>
          <cell r="AF286">
            <v>12597</v>
          </cell>
          <cell r="AG286">
            <v>897</v>
          </cell>
          <cell r="AH286">
            <v>13494</v>
          </cell>
          <cell r="AI286">
            <v>0</v>
          </cell>
          <cell r="AJ286">
            <v>0</v>
          </cell>
          <cell r="AK286">
            <v>0</v>
          </cell>
          <cell r="AL286">
            <v>13494</v>
          </cell>
        </row>
        <row r="287">
          <cell r="AB287">
            <v>278</v>
          </cell>
          <cell r="AC287">
            <v>97.854903732344354</v>
          </cell>
          <cell r="AD287">
            <v>1052524</v>
          </cell>
          <cell r="AE287">
            <v>0</v>
          </cell>
          <cell r="AF287">
            <v>1052524</v>
          </cell>
          <cell r="AG287">
            <v>87397</v>
          </cell>
          <cell r="AH287">
            <v>1139921</v>
          </cell>
          <cell r="AI287">
            <v>0</v>
          </cell>
          <cell r="AJ287">
            <v>0</v>
          </cell>
          <cell r="AK287">
            <v>0</v>
          </cell>
          <cell r="AL287">
            <v>1139921</v>
          </cell>
        </row>
        <row r="288">
          <cell r="AB288">
            <v>279</v>
          </cell>
        </row>
        <row r="289">
          <cell r="AB289">
            <v>280</v>
          </cell>
        </row>
        <row r="290">
          <cell r="AB290">
            <v>281</v>
          </cell>
          <cell r="AC290">
            <v>2919.7807761339127</v>
          </cell>
          <cell r="AD290">
            <v>30959345</v>
          </cell>
          <cell r="AE290">
            <v>0</v>
          </cell>
          <cell r="AF290">
            <v>30959345</v>
          </cell>
          <cell r="AG290">
            <v>2607369</v>
          </cell>
          <cell r="AH290">
            <v>33566714</v>
          </cell>
          <cell r="AI290">
            <v>0</v>
          </cell>
          <cell r="AJ290">
            <v>0</v>
          </cell>
          <cell r="AK290">
            <v>0</v>
          </cell>
          <cell r="AL290">
            <v>33566714</v>
          </cell>
        </row>
        <row r="291">
          <cell r="AB291">
            <v>282</v>
          </cell>
        </row>
        <row r="292">
          <cell r="AB292">
            <v>283</v>
          </cell>
        </row>
        <row r="293">
          <cell r="AB293">
            <v>284</v>
          </cell>
          <cell r="AC293">
            <v>76.99382937017235</v>
          </cell>
          <cell r="AD293">
            <v>909906</v>
          </cell>
          <cell r="AE293">
            <v>0</v>
          </cell>
          <cell r="AF293">
            <v>909906</v>
          </cell>
          <cell r="AG293">
            <v>68751</v>
          </cell>
          <cell r="AH293">
            <v>978657</v>
          </cell>
          <cell r="AI293">
            <v>0</v>
          </cell>
          <cell r="AJ293">
            <v>0</v>
          </cell>
          <cell r="AK293">
            <v>0</v>
          </cell>
          <cell r="AL293">
            <v>978657</v>
          </cell>
        </row>
        <row r="294">
          <cell r="AB294">
            <v>285</v>
          </cell>
          <cell r="AC294">
            <v>73.764618548438065</v>
          </cell>
          <cell r="AD294">
            <v>807328</v>
          </cell>
          <cell r="AE294">
            <v>0</v>
          </cell>
          <cell r="AF294">
            <v>807328</v>
          </cell>
          <cell r="AG294">
            <v>65867</v>
          </cell>
          <cell r="AH294">
            <v>873195</v>
          </cell>
          <cell r="AI294">
            <v>0</v>
          </cell>
          <cell r="AJ294">
            <v>0</v>
          </cell>
          <cell r="AK294">
            <v>0</v>
          </cell>
          <cell r="AL294">
            <v>873195</v>
          </cell>
        </row>
        <row r="295">
          <cell r="AB295">
            <v>286</v>
          </cell>
        </row>
        <row r="296">
          <cell r="AB296">
            <v>287</v>
          </cell>
        </row>
        <row r="297">
          <cell r="AB297">
            <v>288</v>
          </cell>
          <cell r="AC297">
            <v>2.1440922190201728</v>
          </cell>
          <cell r="AD297">
            <v>24903</v>
          </cell>
          <cell r="AE297">
            <v>0</v>
          </cell>
          <cell r="AF297">
            <v>24903</v>
          </cell>
          <cell r="AG297">
            <v>1914</v>
          </cell>
          <cell r="AH297">
            <v>26817</v>
          </cell>
          <cell r="AI297">
            <v>0</v>
          </cell>
          <cell r="AJ297">
            <v>0</v>
          </cell>
          <cell r="AK297">
            <v>0</v>
          </cell>
          <cell r="AL297">
            <v>26817</v>
          </cell>
        </row>
        <row r="298">
          <cell r="AB298">
            <v>289</v>
          </cell>
          <cell r="AC298">
            <v>2.3637267080745339</v>
          </cell>
          <cell r="AD298">
            <v>37114</v>
          </cell>
          <cell r="AE298">
            <v>0</v>
          </cell>
          <cell r="AF298">
            <v>37114</v>
          </cell>
          <cell r="AG298">
            <v>2114</v>
          </cell>
          <cell r="AH298">
            <v>39228</v>
          </cell>
          <cell r="AI298">
            <v>0</v>
          </cell>
          <cell r="AJ298">
            <v>0</v>
          </cell>
          <cell r="AK298">
            <v>0</v>
          </cell>
          <cell r="AL298">
            <v>39228</v>
          </cell>
        </row>
        <row r="299">
          <cell r="AB299">
            <v>290</v>
          </cell>
        </row>
        <row r="300">
          <cell r="AB300">
            <v>291</v>
          </cell>
          <cell r="AC300">
            <v>14</v>
          </cell>
          <cell r="AD300">
            <v>154170</v>
          </cell>
          <cell r="AE300">
            <v>0</v>
          </cell>
          <cell r="AF300">
            <v>154170</v>
          </cell>
          <cell r="AG300">
            <v>12500</v>
          </cell>
          <cell r="AH300">
            <v>166670</v>
          </cell>
          <cell r="AI300">
            <v>0</v>
          </cell>
          <cell r="AJ300">
            <v>0</v>
          </cell>
          <cell r="AK300">
            <v>0</v>
          </cell>
          <cell r="AL300">
            <v>166670</v>
          </cell>
        </row>
        <row r="301">
          <cell r="AB301">
            <v>292</v>
          </cell>
          <cell r="AC301">
            <v>6.0075566750629728</v>
          </cell>
          <cell r="AD301">
            <v>67455</v>
          </cell>
          <cell r="AE301">
            <v>0</v>
          </cell>
          <cell r="AF301">
            <v>67455</v>
          </cell>
          <cell r="AG301">
            <v>5364</v>
          </cell>
          <cell r="AH301">
            <v>72819</v>
          </cell>
          <cell r="AI301">
            <v>0</v>
          </cell>
          <cell r="AJ301">
            <v>0</v>
          </cell>
          <cell r="AK301">
            <v>0</v>
          </cell>
          <cell r="AL301">
            <v>72819</v>
          </cell>
        </row>
        <row r="302">
          <cell r="AB302">
            <v>293</v>
          </cell>
          <cell r="AC302">
            <v>15.587490282150345</v>
          </cell>
          <cell r="AD302">
            <v>138777</v>
          </cell>
          <cell r="AE302">
            <v>0</v>
          </cell>
          <cell r="AF302">
            <v>138777</v>
          </cell>
          <cell r="AG302">
            <v>13929</v>
          </cell>
          <cell r="AH302">
            <v>152706</v>
          </cell>
          <cell r="AI302">
            <v>0</v>
          </cell>
          <cell r="AJ302">
            <v>0</v>
          </cell>
          <cell r="AK302">
            <v>0</v>
          </cell>
          <cell r="AL302">
            <v>152706</v>
          </cell>
        </row>
        <row r="303">
          <cell r="AB303">
            <v>294</v>
          </cell>
        </row>
        <row r="304">
          <cell r="AB304">
            <v>295</v>
          </cell>
          <cell r="AC304">
            <v>95.599974965347229</v>
          </cell>
          <cell r="AD304">
            <v>1076278</v>
          </cell>
          <cell r="AE304">
            <v>0</v>
          </cell>
          <cell r="AF304">
            <v>1076278</v>
          </cell>
          <cell r="AG304">
            <v>85374</v>
          </cell>
          <cell r="AH304">
            <v>1161652</v>
          </cell>
          <cell r="AI304">
            <v>0</v>
          </cell>
          <cell r="AJ304">
            <v>0</v>
          </cell>
          <cell r="AK304">
            <v>0</v>
          </cell>
          <cell r="AL304">
            <v>1161652</v>
          </cell>
        </row>
        <row r="305">
          <cell r="AB305">
            <v>296</v>
          </cell>
          <cell r="AC305">
            <v>31.525423728813557</v>
          </cell>
          <cell r="AD305">
            <v>617364</v>
          </cell>
          <cell r="AE305">
            <v>0</v>
          </cell>
          <cell r="AF305">
            <v>617364</v>
          </cell>
          <cell r="AG305">
            <v>28152</v>
          </cell>
          <cell r="AH305">
            <v>645516</v>
          </cell>
          <cell r="AI305">
            <v>0</v>
          </cell>
          <cell r="AJ305">
            <v>0</v>
          </cell>
          <cell r="AK305">
            <v>0</v>
          </cell>
          <cell r="AL305">
            <v>645516</v>
          </cell>
        </row>
        <row r="306">
          <cell r="AB306">
            <v>297</v>
          </cell>
        </row>
        <row r="307">
          <cell r="AB307">
            <v>298</v>
          </cell>
        </row>
        <row r="308">
          <cell r="AB308">
            <v>299</v>
          </cell>
        </row>
        <row r="309">
          <cell r="AB309">
            <v>300</v>
          </cell>
          <cell r="AC309">
            <v>2.00836820083682</v>
          </cell>
          <cell r="AD309">
            <v>40404</v>
          </cell>
          <cell r="AE309">
            <v>0</v>
          </cell>
          <cell r="AF309">
            <v>40404</v>
          </cell>
          <cell r="AG309">
            <v>1794</v>
          </cell>
          <cell r="AH309">
            <v>42198</v>
          </cell>
          <cell r="AI309">
            <v>0</v>
          </cell>
          <cell r="AJ309">
            <v>0</v>
          </cell>
          <cell r="AK309">
            <v>0</v>
          </cell>
          <cell r="AL309">
            <v>42198</v>
          </cell>
        </row>
        <row r="310">
          <cell r="AB310">
            <v>301</v>
          </cell>
          <cell r="AC310">
            <v>97.71537264457389</v>
          </cell>
          <cell r="AD310">
            <v>1082604</v>
          </cell>
          <cell r="AE310">
            <v>0</v>
          </cell>
          <cell r="AF310">
            <v>1082604</v>
          </cell>
          <cell r="AG310">
            <v>87258</v>
          </cell>
          <cell r="AH310">
            <v>1169862</v>
          </cell>
          <cell r="AI310">
            <v>0</v>
          </cell>
          <cell r="AJ310">
            <v>0</v>
          </cell>
          <cell r="AK310">
            <v>0</v>
          </cell>
          <cell r="AL310">
            <v>1169862</v>
          </cell>
        </row>
        <row r="311">
          <cell r="AB311">
            <v>302</v>
          </cell>
        </row>
        <row r="312">
          <cell r="AB312">
            <v>303</v>
          </cell>
        </row>
        <row r="313">
          <cell r="AB313">
            <v>304</v>
          </cell>
          <cell r="AC313">
            <v>2.0030090270812431</v>
          </cell>
          <cell r="AD313">
            <v>23459</v>
          </cell>
          <cell r="AE313">
            <v>0</v>
          </cell>
          <cell r="AF313">
            <v>23459</v>
          </cell>
          <cell r="AG313">
            <v>1793</v>
          </cell>
          <cell r="AH313">
            <v>25252</v>
          </cell>
          <cell r="AI313">
            <v>0</v>
          </cell>
          <cell r="AJ313">
            <v>0</v>
          </cell>
          <cell r="AK313">
            <v>0</v>
          </cell>
          <cell r="AL313">
            <v>25252</v>
          </cell>
        </row>
        <row r="314">
          <cell r="AB314">
            <v>305</v>
          </cell>
          <cell r="AC314">
            <v>55.041452802277533</v>
          </cell>
          <cell r="AD314">
            <v>565020</v>
          </cell>
          <cell r="AE314">
            <v>0</v>
          </cell>
          <cell r="AF314">
            <v>565020</v>
          </cell>
          <cell r="AG314">
            <v>49156</v>
          </cell>
          <cell r="AH314">
            <v>614176</v>
          </cell>
          <cell r="AI314">
            <v>0</v>
          </cell>
          <cell r="AJ314">
            <v>0</v>
          </cell>
          <cell r="AK314">
            <v>0</v>
          </cell>
          <cell r="AL314">
            <v>614176</v>
          </cell>
        </row>
        <row r="315">
          <cell r="AB315">
            <v>306</v>
          </cell>
        </row>
        <row r="316">
          <cell r="AB316">
            <v>307</v>
          </cell>
          <cell r="AC316">
            <v>15.260686107857657</v>
          </cell>
          <cell r="AD316">
            <v>172537</v>
          </cell>
          <cell r="AE316">
            <v>0</v>
          </cell>
          <cell r="AF316">
            <v>172537</v>
          </cell>
          <cell r="AG316">
            <v>13641</v>
          </cell>
          <cell r="AH316">
            <v>186178</v>
          </cell>
          <cell r="AI316">
            <v>0</v>
          </cell>
          <cell r="AJ316">
            <v>0</v>
          </cell>
          <cell r="AK316">
            <v>0</v>
          </cell>
          <cell r="AL316">
            <v>186178</v>
          </cell>
        </row>
        <row r="317">
          <cell r="AB317">
            <v>308</v>
          </cell>
          <cell r="AC317">
            <v>18.165060423491258</v>
          </cell>
          <cell r="AD317">
            <v>284184</v>
          </cell>
          <cell r="AE317">
            <v>0</v>
          </cell>
          <cell r="AF317">
            <v>284184</v>
          </cell>
          <cell r="AG317">
            <v>16217</v>
          </cell>
          <cell r="AH317">
            <v>300401</v>
          </cell>
          <cell r="AI317">
            <v>0</v>
          </cell>
          <cell r="AJ317">
            <v>0</v>
          </cell>
          <cell r="AK317">
            <v>0</v>
          </cell>
          <cell r="AL317">
            <v>300401</v>
          </cell>
        </row>
        <row r="318">
          <cell r="AB318">
            <v>309</v>
          </cell>
          <cell r="AC318">
            <v>0.98522167487684731</v>
          </cell>
          <cell r="AD318">
            <v>7662</v>
          </cell>
          <cell r="AE318">
            <v>0</v>
          </cell>
          <cell r="AF318">
            <v>7662</v>
          </cell>
          <cell r="AG318">
            <v>882</v>
          </cell>
          <cell r="AH318">
            <v>8544</v>
          </cell>
          <cell r="AI318">
            <v>0</v>
          </cell>
          <cell r="AJ318">
            <v>0</v>
          </cell>
          <cell r="AK318">
            <v>0</v>
          </cell>
          <cell r="AL318">
            <v>8544</v>
          </cell>
        </row>
        <row r="319">
          <cell r="AB319">
            <v>310</v>
          </cell>
          <cell r="AC319">
            <v>42.093129410865252</v>
          </cell>
          <cell r="AD319">
            <v>452028</v>
          </cell>
          <cell r="AE319">
            <v>0</v>
          </cell>
          <cell r="AF319">
            <v>452028</v>
          </cell>
          <cell r="AG319">
            <v>37592</v>
          </cell>
          <cell r="AH319">
            <v>489620</v>
          </cell>
          <cell r="AI319">
            <v>0</v>
          </cell>
          <cell r="AJ319">
            <v>0</v>
          </cell>
          <cell r="AK319">
            <v>0</v>
          </cell>
          <cell r="AL319">
            <v>489620</v>
          </cell>
        </row>
        <row r="320">
          <cell r="AB320">
            <v>311</v>
          </cell>
        </row>
        <row r="321">
          <cell r="AB321">
            <v>312</v>
          </cell>
        </row>
        <row r="322">
          <cell r="AB322">
            <v>313</v>
          </cell>
        </row>
        <row r="323">
          <cell r="AB323">
            <v>314</v>
          </cell>
          <cell r="AC323">
            <v>11.740587912393938</v>
          </cell>
          <cell r="AD323">
            <v>182633</v>
          </cell>
          <cell r="AE323">
            <v>0</v>
          </cell>
          <cell r="AF323">
            <v>182633</v>
          </cell>
          <cell r="AG323">
            <v>10485</v>
          </cell>
          <cell r="AH323">
            <v>193118</v>
          </cell>
          <cell r="AI323">
            <v>0</v>
          </cell>
          <cell r="AJ323">
            <v>0</v>
          </cell>
          <cell r="AK323">
            <v>0</v>
          </cell>
          <cell r="AL323">
            <v>193118</v>
          </cell>
        </row>
        <row r="324">
          <cell r="AB324">
            <v>315</v>
          </cell>
          <cell r="AC324">
            <v>1.0720461095100864</v>
          </cell>
          <cell r="AD324">
            <v>13875</v>
          </cell>
          <cell r="AE324">
            <v>0</v>
          </cell>
          <cell r="AF324">
            <v>13875</v>
          </cell>
          <cell r="AG324">
            <v>957</v>
          </cell>
          <cell r="AH324">
            <v>14832</v>
          </cell>
          <cell r="AI324">
            <v>0</v>
          </cell>
          <cell r="AJ324">
            <v>0</v>
          </cell>
          <cell r="AK324">
            <v>0</v>
          </cell>
          <cell r="AL324">
            <v>14832</v>
          </cell>
        </row>
        <row r="325">
          <cell r="AB325">
            <v>316</v>
          </cell>
          <cell r="AC325">
            <v>11.997005988023957</v>
          </cell>
          <cell r="AD325">
            <v>121498</v>
          </cell>
          <cell r="AE325">
            <v>0</v>
          </cell>
          <cell r="AF325">
            <v>121498</v>
          </cell>
          <cell r="AG325">
            <v>10719</v>
          </cell>
          <cell r="AH325">
            <v>132217</v>
          </cell>
          <cell r="AI325">
            <v>0</v>
          </cell>
          <cell r="AJ325">
            <v>0</v>
          </cell>
          <cell r="AK325">
            <v>0</v>
          </cell>
          <cell r="AL325">
            <v>132217</v>
          </cell>
        </row>
        <row r="326">
          <cell r="AB326">
            <v>317</v>
          </cell>
          <cell r="AC326">
            <v>1.0030090270812435</v>
          </cell>
          <cell r="AD326">
            <v>13671</v>
          </cell>
          <cell r="AE326">
            <v>0</v>
          </cell>
          <cell r="AF326">
            <v>13671</v>
          </cell>
          <cell r="AG326">
            <v>896</v>
          </cell>
          <cell r="AH326">
            <v>14567</v>
          </cell>
          <cell r="AI326">
            <v>0</v>
          </cell>
          <cell r="AJ326">
            <v>0</v>
          </cell>
          <cell r="AK326">
            <v>0</v>
          </cell>
          <cell r="AL326">
            <v>14567</v>
          </cell>
        </row>
        <row r="327">
          <cell r="AB327">
            <v>318</v>
          </cell>
        </row>
        <row r="328">
          <cell r="AB328">
            <v>319</v>
          </cell>
        </row>
        <row r="329">
          <cell r="AB329">
            <v>320</v>
          </cell>
        </row>
        <row r="330">
          <cell r="AB330">
            <v>321</v>
          </cell>
          <cell r="AC330">
            <v>5.0150451354062193</v>
          </cell>
          <cell r="AD330">
            <v>73577</v>
          </cell>
          <cell r="AE330">
            <v>0</v>
          </cell>
          <cell r="AF330">
            <v>73577</v>
          </cell>
          <cell r="AG330">
            <v>4480</v>
          </cell>
          <cell r="AH330">
            <v>78057</v>
          </cell>
          <cell r="AI330">
            <v>0</v>
          </cell>
          <cell r="AJ330">
            <v>0</v>
          </cell>
          <cell r="AK330">
            <v>0</v>
          </cell>
          <cell r="AL330">
            <v>78057</v>
          </cell>
        </row>
        <row r="331">
          <cell r="AB331">
            <v>322</v>
          </cell>
          <cell r="AC331">
            <v>19.032611551581788</v>
          </cell>
          <cell r="AD331">
            <v>254756</v>
          </cell>
          <cell r="AE331">
            <v>0</v>
          </cell>
          <cell r="AF331">
            <v>254756</v>
          </cell>
          <cell r="AG331">
            <v>16997</v>
          </cell>
          <cell r="AH331">
            <v>271753</v>
          </cell>
          <cell r="AI331">
            <v>0</v>
          </cell>
          <cell r="AJ331">
            <v>0</v>
          </cell>
          <cell r="AK331">
            <v>0</v>
          </cell>
          <cell r="AL331">
            <v>271753</v>
          </cell>
        </row>
        <row r="332">
          <cell r="AB332">
            <v>323</v>
          </cell>
          <cell r="AC332">
            <v>1.0118577075098816</v>
          </cell>
          <cell r="AD332">
            <v>10218</v>
          </cell>
          <cell r="AE332">
            <v>0</v>
          </cell>
          <cell r="AF332">
            <v>10218</v>
          </cell>
          <cell r="AG332">
            <v>910</v>
          </cell>
          <cell r="AH332">
            <v>11128</v>
          </cell>
          <cell r="AI332">
            <v>0</v>
          </cell>
          <cell r="AJ332">
            <v>0</v>
          </cell>
          <cell r="AK332">
            <v>0</v>
          </cell>
          <cell r="AL332">
            <v>11128</v>
          </cell>
        </row>
        <row r="333">
          <cell r="AB333">
            <v>324</v>
          </cell>
        </row>
        <row r="334">
          <cell r="AB334">
            <v>325</v>
          </cell>
          <cell r="AC334">
            <v>15.585719358365935</v>
          </cell>
          <cell r="AD334">
            <v>169348</v>
          </cell>
          <cell r="AE334">
            <v>0</v>
          </cell>
          <cell r="AF334">
            <v>169348</v>
          </cell>
          <cell r="AG334">
            <v>13918</v>
          </cell>
          <cell r="AH334">
            <v>183266</v>
          </cell>
          <cell r="AI334">
            <v>0</v>
          </cell>
          <cell r="AJ334">
            <v>0</v>
          </cell>
          <cell r="AK334">
            <v>0</v>
          </cell>
          <cell r="AL334">
            <v>183266</v>
          </cell>
        </row>
        <row r="335">
          <cell r="AB335">
            <v>326</v>
          </cell>
          <cell r="AC335">
            <v>11.132508214591784</v>
          </cell>
          <cell r="AD335">
            <v>130069</v>
          </cell>
          <cell r="AE335">
            <v>0</v>
          </cell>
          <cell r="AF335">
            <v>130069</v>
          </cell>
          <cell r="AG335">
            <v>9942</v>
          </cell>
          <cell r="AH335">
            <v>140011</v>
          </cell>
          <cell r="AI335">
            <v>0</v>
          </cell>
          <cell r="AJ335">
            <v>0</v>
          </cell>
          <cell r="AK335">
            <v>0</v>
          </cell>
          <cell r="AL335">
            <v>140011</v>
          </cell>
        </row>
        <row r="336">
          <cell r="AB336">
            <v>327</v>
          </cell>
          <cell r="AC336">
            <v>3.4665838509316753</v>
          </cell>
          <cell r="AD336">
            <v>57526</v>
          </cell>
          <cell r="AE336">
            <v>0</v>
          </cell>
          <cell r="AF336">
            <v>57526</v>
          </cell>
          <cell r="AG336">
            <v>3094</v>
          </cell>
          <cell r="AH336">
            <v>60620</v>
          </cell>
          <cell r="AI336">
            <v>0</v>
          </cell>
          <cell r="AJ336">
            <v>0</v>
          </cell>
          <cell r="AK336">
            <v>0</v>
          </cell>
          <cell r="AL336">
            <v>60620</v>
          </cell>
        </row>
        <row r="337">
          <cell r="AB337">
            <v>328</v>
          </cell>
        </row>
        <row r="338">
          <cell r="AB338">
            <v>329</v>
          </cell>
        </row>
        <row r="339">
          <cell r="AB339">
            <v>330</v>
          </cell>
          <cell r="AC339">
            <v>1.0030090270812435</v>
          </cell>
          <cell r="AD339">
            <v>15995</v>
          </cell>
          <cell r="AE339">
            <v>0</v>
          </cell>
          <cell r="AF339">
            <v>15995</v>
          </cell>
          <cell r="AG339">
            <v>896</v>
          </cell>
          <cell r="AH339">
            <v>16891</v>
          </cell>
          <cell r="AI339">
            <v>0</v>
          </cell>
          <cell r="AJ339">
            <v>0</v>
          </cell>
          <cell r="AK339">
            <v>0</v>
          </cell>
          <cell r="AL339">
            <v>16891</v>
          </cell>
        </row>
        <row r="340">
          <cell r="AB340">
            <v>331</v>
          </cell>
          <cell r="AC340">
            <v>7.0088161209068014</v>
          </cell>
          <cell r="AD340">
            <v>80892</v>
          </cell>
          <cell r="AE340">
            <v>0</v>
          </cell>
          <cell r="AF340">
            <v>80892</v>
          </cell>
          <cell r="AG340">
            <v>6255</v>
          </cell>
          <cell r="AH340">
            <v>87147</v>
          </cell>
          <cell r="AI340">
            <v>0</v>
          </cell>
          <cell r="AJ340">
            <v>0</v>
          </cell>
          <cell r="AK340">
            <v>0</v>
          </cell>
          <cell r="AL340">
            <v>87147</v>
          </cell>
        </row>
        <row r="341">
          <cell r="AB341">
            <v>332</v>
          </cell>
          <cell r="AC341">
            <v>52.012621043096196</v>
          </cell>
          <cell r="AD341">
            <v>595046</v>
          </cell>
          <cell r="AE341">
            <v>0</v>
          </cell>
          <cell r="AF341">
            <v>595046</v>
          </cell>
          <cell r="AG341">
            <v>46447</v>
          </cell>
          <cell r="AH341">
            <v>641493</v>
          </cell>
          <cell r="AI341">
            <v>0</v>
          </cell>
          <cell r="AJ341">
            <v>0</v>
          </cell>
          <cell r="AK341">
            <v>0</v>
          </cell>
          <cell r="AL341">
            <v>641493</v>
          </cell>
        </row>
        <row r="342">
          <cell r="AB342">
            <v>333</v>
          </cell>
        </row>
        <row r="343">
          <cell r="AB343">
            <v>334</v>
          </cell>
        </row>
        <row r="344">
          <cell r="AB344">
            <v>335</v>
          </cell>
          <cell r="AC344">
            <v>0.95490716180371349</v>
          </cell>
          <cell r="AD344">
            <v>14168</v>
          </cell>
          <cell r="AE344">
            <v>0</v>
          </cell>
          <cell r="AF344">
            <v>14168</v>
          </cell>
          <cell r="AG344">
            <v>854</v>
          </cell>
          <cell r="AH344">
            <v>15022</v>
          </cell>
          <cell r="AI344">
            <v>0</v>
          </cell>
          <cell r="AJ344">
            <v>0</v>
          </cell>
          <cell r="AK344">
            <v>0</v>
          </cell>
          <cell r="AL344">
            <v>15022</v>
          </cell>
        </row>
        <row r="345">
          <cell r="AB345">
            <v>336</v>
          </cell>
          <cell r="AC345">
            <v>89.472693766105081</v>
          </cell>
          <cell r="AD345">
            <v>948368</v>
          </cell>
          <cell r="AE345">
            <v>0</v>
          </cell>
          <cell r="AF345">
            <v>948368</v>
          </cell>
          <cell r="AG345">
            <v>79896</v>
          </cell>
          <cell r="AH345">
            <v>1028264</v>
          </cell>
          <cell r="AI345">
            <v>0</v>
          </cell>
          <cell r="AJ345">
            <v>0</v>
          </cell>
          <cell r="AK345">
            <v>0</v>
          </cell>
          <cell r="AL345">
            <v>1028264</v>
          </cell>
        </row>
        <row r="346">
          <cell r="AB346">
            <v>337</v>
          </cell>
          <cell r="AC346">
            <v>2.3637267080745339</v>
          </cell>
          <cell r="AD346">
            <v>37667</v>
          </cell>
          <cell r="AE346">
            <v>0</v>
          </cell>
          <cell r="AF346">
            <v>37667</v>
          </cell>
          <cell r="AG346">
            <v>2114</v>
          </cell>
          <cell r="AH346">
            <v>39781</v>
          </cell>
          <cell r="AI346">
            <v>0</v>
          </cell>
          <cell r="AJ346">
            <v>0</v>
          </cell>
          <cell r="AK346">
            <v>0</v>
          </cell>
          <cell r="AL346">
            <v>39781</v>
          </cell>
        </row>
        <row r="347">
          <cell r="AB347">
            <v>338</v>
          </cell>
        </row>
        <row r="348">
          <cell r="AB348">
            <v>339</v>
          </cell>
        </row>
        <row r="349">
          <cell r="AB349">
            <v>340</v>
          </cell>
          <cell r="AC349">
            <v>17.803726708074525</v>
          </cell>
          <cell r="AD349">
            <v>198849</v>
          </cell>
          <cell r="AE349">
            <v>0</v>
          </cell>
          <cell r="AF349">
            <v>198849</v>
          </cell>
          <cell r="AG349">
            <v>15897</v>
          </cell>
          <cell r="AH349">
            <v>214746</v>
          </cell>
          <cell r="AI349">
            <v>0</v>
          </cell>
          <cell r="AJ349">
            <v>0</v>
          </cell>
          <cell r="AK349">
            <v>0</v>
          </cell>
          <cell r="AL349">
            <v>214746</v>
          </cell>
        </row>
        <row r="350">
          <cell r="AB350">
            <v>341</v>
          </cell>
        </row>
        <row r="351">
          <cell r="AB351">
            <v>342</v>
          </cell>
          <cell r="AC351">
            <v>4.4405687894992711</v>
          </cell>
          <cell r="AD351">
            <v>62772</v>
          </cell>
          <cell r="AE351">
            <v>0</v>
          </cell>
          <cell r="AF351">
            <v>62772</v>
          </cell>
          <cell r="AG351">
            <v>3969</v>
          </cell>
          <cell r="AH351">
            <v>66741</v>
          </cell>
          <cell r="AI351">
            <v>0</v>
          </cell>
          <cell r="AJ351">
            <v>0</v>
          </cell>
          <cell r="AK351">
            <v>0</v>
          </cell>
          <cell r="AL351">
            <v>66741</v>
          </cell>
        </row>
        <row r="352">
          <cell r="AB352">
            <v>343</v>
          </cell>
          <cell r="AC352">
            <v>24.786290049447935</v>
          </cell>
          <cell r="AD352">
            <v>278172</v>
          </cell>
          <cell r="AE352">
            <v>0</v>
          </cell>
          <cell r="AF352">
            <v>278172</v>
          </cell>
          <cell r="AG352">
            <v>22134</v>
          </cell>
          <cell r="AH352">
            <v>300306</v>
          </cell>
          <cell r="AI352">
            <v>0</v>
          </cell>
          <cell r="AJ352">
            <v>0</v>
          </cell>
          <cell r="AK352">
            <v>0</v>
          </cell>
          <cell r="AL352">
            <v>300306</v>
          </cell>
        </row>
        <row r="353">
          <cell r="AB353">
            <v>344</v>
          </cell>
        </row>
        <row r="354">
          <cell r="AB354">
            <v>345</v>
          </cell>
        </row>
        <row r="355">
          <cell r="AB355">
            <v>346</v>
          </cell>
          <cell r="AC355">
            <v>15.086085412259832</v>
          </cell>
          <cell r="AD355">
            <v>186326</v>
          </cell>
          <cell r="AE355">
            <v>0</v>
          </cell>
          <cell r="AF355">
            <v>186326</v>
          </cell>
          <cell r="AG355">
            <v>13471</v>
          </cell>
          <cell r="AH355">
            <v>199797</v>
          </cell>
          <cell r="AI355">
            <v>0</v>
          </cell>
          <cell r="AJ355">
            <v>0</v>
          </cell>
          <cell r="AK355">
            <v>0</v>
          </cell>
          <cell r="AL355">
            <v>199797</v>
          </cell>
        </row>
        <row r="356">
          <cell r="AB356">
            <v>347</v>
          </cell>
          <cell r="AC356">
            <v>10.014196456174037</v>
          </cell>
          <cell r="AD356">
            <v>150066</v>
          </cell>
          <cell r="AE356">
            <v>0</v>
          </cell>
          <cell r="AF356">
            <v>150066</v>
          </cell>
          <cell r="AG356">
            <v>8944</v>
          </cell>
          <cell r="AH356">
            <v>159010</v>
          </cell>
          <cell r="AI356">
            <v>0</v>
          </cell>
          <cell r="AJ356">
            <v>0</v>
          </cell>
          <cell r="AK356">
            <v>0</v>
          </cell>
          <cell r="AL356">
            <v>159010</v>
          </cell>
        </row>
        <row r="357">
          <cell r="AB357">
            <v>348</v>
          </cell>
          <cell r="AC357">
            <v>2017.2361313942511</v>
          </cell>
          <cell r="AD357">
            <v>22738586</v>
          </cell>
          <cell r="AE357">
            <v>0</v>
          </cell>
          <cell r="AF357">
            <v>22738586</v>
          </cell>
          <cell r="AG357">
            <v>1801386</v>
          </cell>
          <cell r="AH357">
            <v>24539972</v>
          </cell>
          <cell r="AI357">
            <v>0</v>
          </cell>
          <cell r="AJ357">
            <v>0</v>
          </cell>
          <cell r="AK357">
            <v>0</v>
          </cell>
          <cell r="AL357">
            <v>24539972</v>
          </cell>
        </row>
        <row r="358">
          <cell r="AB358">
            <v>349</v>
          </cell>
        </row>
        <row r="359">
          <cell r="AB359">
            <v>350</v>
          </cell>
          <cell r="AC359">
            <v>8.0948616600790508</v>
          </cell>
          <cell r="AD359">
            <v>96019</v>
          </cell>
          <cell r="AE359">
            <v>0</v>
          </cell>
          <cell r="AF359">
            <v>96019</v>
          </cell>
          <cell r="AG359">
            <v>7231</v>
          </cell>
          <cell r="AH359">
            <v>103250</v>
          </cell>
          <cell r="AI359">
            <v>0</v>
          </cell>
          <cell r="AJ359">
            <v>0</v>
          </cell>
          <cell r="AK359">
            <v>0</v>
          </cell>
          <cell r="AL359">
            <v>103250</v>
          </cell>
        </row>
        <row r="360">
          <cell r="AB360">
            <v>351</v>
          </cell>
        </row>
        <row r="361">
          <cell r="AB361">
            <v>352</v>
          </cell>
          <cell r="AC361">
            <v>1.0025062656641603</v>
          </cell>
          <cell r="AD361">
            <v>13902</v>
          </cell>
          <cell r="AE361">
            <v>0</v>
          </cell>
          <cell r="AF361">
            <v>13902</v>
          </cell>
          <cell r="AG361">
            <v>894</v>
          </cell>
          <cell r="AH361">
            <v>14796</v>
          </cell>
          <cell r="AI361">
            <v>0</v>
          </cell>
          <cell r="AJ361">
            <v>0</v>
          </cell>
          <cell r="AK361">
            <v>0</v>
          </cell>
          <cell r="AL361">
            <v>14796</v>
          </cell>
        </row>
        <row r="362">
          <cell r="AB362">
            <v>353</v>
          </cell>
        </row>
        <row r="363">
          <cell r="AB363">
            <v>406</v>
          </cell>
        </row>
        <row r="364">
          <cell r="AB364">
            <v>600</v>
          </cell>
          <cell r="AC364">
            <v>39.228537441753645</v>
          </cell>
          <cell r="AD364">
            <v>442553</v>
          </cell>
          <cell r="AE364">
            <v>0</v>
          </cell>
          <cell r="AF364">
            <v>442553</v>
          </cell>
          <cell r="AG364">
            <v>35034</v>
          </cell>
          <cell r="AH364">
            <v>477587</v>
          </cell>
          <cell r="AI364">
            <v>0</v>
          </cell>
          <cell r="AJ364">
            <v>0</v>
          </cell>
          <cell r="AK364">
            <v>0</v>
          </cell>
          <cell r="AL364">
            <v>477587</v>
          </cell>
        </row>
        <row r="365">
          <cell r="AB365">
            <v>603</v>
          </cell>
          <cell r="AC365">
            <v>75.561349693251543</v>
          </cell>
          <cell r="AD365">
            <v>867370</v>
          </cell>
          <cell r="AE365">
            <v>0</v>
          </cell>
          <cell r="AF365">
            <v>867370</v>
          </cell>
          <cell r="AG365">
            <v>67473</v>
          </cell>
          <cell r="AH365">
            <v>934843</v>
          </cell>
          <cell r="AI365">
            <v>0</v>
          </cell>
          <cell r="AJ365">
            <v>0</v>
          </cell>
          <cell r="AK365">
            <v>0</v>
          </cell>
          <cell r="AL365">
            <v>934843</v>
          </cell>
        </row>
        <row r="366">
          <cell r="AB366">
            <v>605</v>
          </cell>
          <cell r="AC366">
            <v>74.965967411031329</v>
          </cell>
          <cell r="AD366">
            <v>1100633</v>
          </cell>
          <cell r="AE366">
            <v>0</v>
          </cell>
          <cell r="AF366">
            <v>1100633</v>
          </cell>
          <cell r="AG366">
            <v>66947</v>
          </cell>
          <cell r="AH366">
            <v>1167580</v>
          </cell>
          <cell r="AI366">
            <v>0</v>
          </cell>
          <cell r="AJ366">
            <v>0</v>
          </cell>
          <cell r="AK366">
            <v>0</v>
          </cell>
          <cell r="AL366">
            <v>1167580</v>
          </cell>
        </row>
        <row r="367">
          <cell r="AB367">
            <v>610</v>
          </cell>
          <cell r="AC367">
            <v>13.896904423220217</v>
          </cell>
          <cell r="AD367">
            <v>144936</v>
          </cell>
          <cell r="AE367">
            <v>0</v>
          </cell>
          <cell r="AF367">
            <v>144936</v>
          </cell>
          <cell r="AG367">
            <v>12408</v>
          </cell>
          <cell r="AH367">
            <v>157344</v>
          </cell>
          <cell r="AI367">
            <v>0</v>
          </cell>
          <cell r="AJ367">
            <v>0</v>
          </cell>
          <cell r="AK367">
            <v>0</v>
          </cell>
          <cell r="AL367">
            <v>157344</v>
          </cell>
        </row>
        <row r="368">
          <cell r="AB368">
            <v>615</v>
          </cell>
          <cell r="AC368">
            <v>4.1200217642223889</v>
          </cell>
          <cell r="AD368">
            <v>40074</v>
          </cell>
          <cell r="AE368">
            <v>0</v>
          </cell>
          <cell r="AF368">
            <v>40074</v>
          </cell>
          <cell r="AG368">
            <v>3686</v>
          </cell>
          <cell r="AH368">
            <v>43760</v>
          </cell>
          <cell r="AI368">
            <v>0</v>
          </cell>
          <cell r="AJ368">
            <v>0</v>
          </cell>
          <cell r="AK368">
            <v>0</v>
          </cell>
          <cell r="AL368">
            <v>43760</v>
          </cell>
        </row>
        <row r="369">
          <cell r="AB369">
            <v>616</v>
          </cell>
          <cell r="AC369">
            <v>92.40870345236074</v>
          </cell>
          <cell r="AD369">
            <v>1041261</v>
          </cell>
          <cell r="AE369">
            <v>0</v>
          </cell>
          <cell r="AF369">
            <v>1041261</v>
          </cell>
          <cell r="AG369">
            <v>82526</v>
          </cell>
          <cell r="AH369">
            <v>1123787</v>
          </cell>
          <cell r="AI369">
            <v>0</v>
          </cell>
          <cell r="AJ369">
            <v>0</v>
          </cell>
          <cell r="AK369">
            <v>0</v>
          </cell>
          <cell r="AL369">
            <v>1123787</v>
          </cell>
        </row>
        <row r="370">
          <cell r="AB370">
            <v>618</v>
          </cell>
        </row>
        <row r="371">
          <cell r="AB371">
            <v>620</v>
          </cell>
          <cell r="AC371">
            <v>36.105308406422267</v>
          </cell>
          <cell r="AD371">
            <v>509400</v>
          </cell>
          <cell r="AE371">
            <v>0</v>
          </cell>
          <cell r="AF371">
            <v>509400</v>
          </cell>
          <cell r="AG371">
            <v>32238</v>
          </cell>
          <cell r="AH371">
            <v>541638</v>
          </cell>
          <cell r="AI371">
            <v>0</v>
          </cell>
          <cell r="AJ371">
            <v>0</v>
          </cell>
          <cell r="AK371">
            <v>0</v>
          </cell>
          <cell r="AL371">
            <v>541638</v>
          </cell>
        </row>
        <row r="372">
          <cell r="AB372">
            <v>622</v>
          </cell>
          <cell r="AC372">
            <v>1.0067114093959733</v>
          </cell>
          <cell r="AD372">
            <v>9549</v>
          </cell>
          <cell r="AE372">
            <v>0</v>
          </cell>
          <cell r="AF372">
            <v>9549</v>
          </cell>
          <cell r="AG372">
            <v>900</v>
          </cell>
          <cell r="AH372">
            <v>10449</v>
          </cell>
          <cell r="AI372">
            <v>0</v>
          </cell>
          <cell r="AJ372">
            <v>0</v>
          </cell>
          <cell r="AK372">
            <v>0</v>
          </cell>
          <cell r="AL372">
            <v>10449</v>
          </cell>
        </row>
        <row r="373">
          <cell r="AB373">
            <v>625</v>
          </cell>
          <cell r="AC373">
            <v>10.153099424526536</v>
          </cell>
          <cell r="AD373">
            <v>112735</v>
          </cell>
          <cell r="AE373">
            <v>0</v>
          </cell>
          <cell r="AF373">
            <v>112735</v>
          </cell>
          <cell r="AG373">
            <v>9075</v>
          </cell>
          <cell r="AH373">
            <v>121810</v>
          </cell>
          <cell r="AI373">
            <v>0</v>
          </cell>
          <cell r="AJ373">
            <v>0</v>
          </cell>
          <cell r="AK373">
            <v>0</v>
          </cell>
          <cell r="AL373">
            <v>121810</v>
          </cell>
        </row>
        <row r="374">
          <cell r="AB374">
            <v>632</v>
          </cell>
          <cell r="AC374">
            <v>6.6171428571428565</v>
          </cell>
          <cell r="AD374">
            <v>80073</v>
          </cell>
          <cell r="AE374">
            <v>0</v>
          </cell>
          <cell r="AF374">
            <v>80073</v>
          </cell>
          <cell r="AG374">
            <v>5908</v>
          </cell>
          <cell r="AH374">
            <v>85981</v>
          </cell>
          <cell r="AI374">
            <v>0</v>
          </cell>
          <cell r="AJ374">
            <v>0</v>
          </cell>
          <cell r="AK374">
            <v>0</v>
          </cell>
          <cell r="AL374">
            <v>85981</v>
          </cell>
        </row>
        <row r="375">
          <cell r="AB375">
            <v>635</v>
          </cell>
          <cell r="AC375">
            <v>14.157386442624439</v>
          </cell>
          <cell r="AD375">
            <v>144750</v>
          </cell>
          <cell r="AE375">
            <v>0</v>
          </cell>
          <cell r="AF375">
            <v>144750</v>
          </cell>
          <cell r="AG375">
            <v>12650</v>
          </cell>
          <cell r="AH375">
            <v>157400</v>
          </cell>
          <cell r="AI375">
            <v>0</v>
          </cell>
          <cell r="AJ375">
            <v>0</v>
          </cell>
          <cell r="AK375">
            <v>0</v>
          </cell>
          <cell r="AL375">
            <v>157400</v>
          </cell>
        </row>
        <row r="376">
          <cell r="AB376">
            <v>640</v>
          </cell>
          <cell r="AC376">
            <v>7.1199693448497268</v>
          </cell>
          <cell r="AD376">
            <v>118876</v>
          </cell>
          <cell r="AE376">
            <v>0</v>
          </cell>
          <cell r="AF376">
            <v>118876</v>
          </cell>
          <cell r="AG376">
            <v>6356</v>
          </cell>
          <cell r="AH376">
            <v>125232</v>
          </cell>
          <cell r="AI376">
            <v>0</v>
          </cell>
          <cell r="AJ376">
            <v>0</v>
          </cell>
          <cell r="AK376">
            <v>0</v>
          </cell>
          <cell r="AL376">
            <v>125232</v>
          </cell>
        </row>
        <row r="377">
          <cell r="AB377">
            <v>645</v>
          </cell>
          <cell r="AC377">
            <v>168.85966329194389</v>
          </cell>
          <cell r="AD377">
            <v>2067860</v>
          </cell>
          <cell r="AE377">
            <v>0</v>
          </cell>
          <cell r="AF377">
            <v>2067860</v>
          </cell>
          <cell r="AG377">
            <v>150795</v>
          </cell>
          <cell r="AH377">
            <v>2218655</v>
          </cell>
          <cell r="AI377">
            <v>0</v>
          </cell>
          <cell r="AJ377">
            <v>0</v>
          </cell>
          <cell r="AK377">
            <v>0</v>
          </cell>
          <cell r="AL377">
            <v>2218655</v>
          </cell>
        </row>
        <row r="378">
          <cell r="AB378">
            <v>650</v>
          </cell>
          <cell r="AC378">
            <v>4.0265399721456552</v>
          </cell>
          <cell r="AD378">
            <v>42490</v>
          </cell>
          <cell r="AE378">
            <v>0</v>
          </cell>
          <cell r="AF378">
            <v>42490</v>
          </cell>
          <cell r="AG378">
            <v>3601</v>
          </cell>
          <cell r="AH378">
            <v>46091</v>
          </cell>
          <cell r="AI378">
            <v>0</v>
          </cell>
          <cell r="AJ378">
            <v>0</v>
          </cell>
          <cell r="AK378">
            <v>0</v>
          </cell>
          <cell r="AL378">
            <v>46091</v>
          </cell>
        </row>
        <row r="379">
          <cell r="AB379">
            <v>655</v>
          </cell>
          <cell r="AC379">
            <v>1.0720461095100864</v>
          </cell>
          <cell r="AD379">
            <v>13998</v>
          </cell>
          <cell r="AE379">
            <v>0</v>
          </cell>
          <cell r="AF379">
            <v>13998</v>
          </cell>
          <cell r="AG379">
            <v>957</v>
          </cell>
          <cell r="AH379">
            <v>14955</v>
          </cell>
          <cell r="AI379">
            <v>0</v>
          </cell>
          <cell r="AJ379">
            <v>0</v>
          </cell>
          <cell r="AK379">
            <v>0</v>
          </cell>
          <cell r="AL379">
            <v>14955</v>
          </cell>
        </row>
        <row r="380">
          <cell r="AB380">
            <v>658</v>
          </cell>
          <cell r="AC380">
            <v>1.9999999999999996</v>
          </cell>
          <cell r="AD380">
            <v>20345</v>
          </cell>
          <cell r="AE380">
            <v>0</v>
          </cell>
          <cell r="AF380">
            <v>20345</v>
          </cell>
          <cell r="AG380">
            <v>1781</v>
          </cell>
          <cell r="AH380">
            <v>22126</v>
          </cell>
          <cell r="AI380">
            <v>0</v>
          </cell>
          <cell r="AJ380">
            <v>0</v>
          </cell>
          <cell r="AK380">
            <v>0</v>
          </cell>
          <cell r="AL380">
            <v>22126</v>
          </cell>
        </row>
        <row r="381">
          <cell r="AB381">
            <v>660</v>
          </cell>
          <cell r="AC381">
            <v>90.178566776262642</v>
          </cell>
          <cell r="AD381">
            <v>1464129</v>
          </cell>
          <cell r="AE381">
            <v>0</v>
          </cell>
          <cell r="AF381">
            <v>1464129</v>
          </cell>
          <cell r="AG381">
            <v>80527</v>
          </cell>
          <cell r="AH381">
            <v>1544656</v>
          </cell>
          <cell r="AI381">
            <v>0</v>
          </cell>
          <cell r="AJ381">
            <v>0</v>
          </cell>
          <cell r="AK381">
            <v>0</v>
          </cell>
          <cell r="AL381">
            <v>1544656</v>
          </cell>
        </row>
        <row r="382">
          <cell r="AB382">
            <v>662</v>
          </cell>
        </row>
        <row r="383">
          <cell r="AB383">
            <v>665</v>
          </cell>
          <cell r="AC383">
            <v>6.7261641958492939</v>
          </cell>
          <cell r="AD383">
            <v>69568</v>
          </cell>
          <cell r="AE383">
            <v>0</v>
          </cell>
          <cell r="AF383">
            <v>69568</v>
          </cell>
          <cell r="AG383">
            <v>6004</v>
          </cell>
          <cell r="AH383">
            <v>75572</v>
          </cell>
          <cell r="AI383">
            <v>0</v>
          </cell>
          <cell r="AJ383">
            <v>0</v>
          </cell>
          <cell r="AK383">
            <v>0</v>
          </cell>
          <cell r="AL383">
            <v>75572</v>
          </cell>
        </row>
        <row r="384">
          <cell r="AB384">
            <v>670</v>
          </cell>
          <cell r="AC384">
            <v>30.142051831227239</v>
          </cell>
          <cell r="AD384">
            <v>458964</v>
          </cell>
          <cell r="AE384">
            <v>0</v>
          </cell>
          <cell r="AF384">
            <v>458964</v>
          </cell>
          <cell r="AG384">
            <v>26918</v>
          </cell>
          <cell r="AH384">
            <v>485882</v>
          </cell>
          <cell r="AI384">
            <v>0</v>
          </cell>
          <cell r="AJ384">
            <v>0</v>
          </cell>
          <cell r="AK384">
            <v>0</v>
          </cell>
          <cell r="AL384">
            <v>485882</v>
          </cell>
        </row>
        <row r="385">
          <cell r="AB385">
            <v>672</v>
          </cell>
          <cell r="AC385">
            <v>11.424130386783276</v>
          </cell>
          <cell r="AD385">
            <v>130623</v>
          </cell>
          <cell r="AE385">
            <v>0</v>
          </cell>
          <cell r="AF385">
            <v>130623</v>
          </cell>
          <cell r="AG385">
            <v>10202</v>
          </cell>
          <cell r="AH385">
            <v>140825</v>
          </cell>
          <cell r="AI385">
            <v>0</v>
          </cell>
          <cell r="AJ385">
            <v>0</v>
          </cell>
          <cell r="AK385">
            <v>0</v>
          </cell>
          <cell r="AL385">
            <v>140825</v>
          </cell>
        </row>
        <row r="386">
          <cell r="AB386">
            <v>673</v>
          </cell>
          <cell r="AC386">
            <v>45.703484196307159</v>
          </cell>
          <cell r="AD386">
            <v>516714</v>
          </cell>
          <cell r="AE386">
            <v>0</v>
          </cell>
          <cell r="AF386">
            <v>516714</v>
          </cell>
          <cell r="AG386">
            <v>40812</v>
          </cell>
          <cell r="AH386">
            <v>557526</v>
          </cell>
          <cell r="AI386">
            <v>0</v>
          </cell>
          <cell r="AJ386">
            <v>0</v>
          </cell>
          <cell r="AK386">
            <v>0</v>
          </cell>
          <cell r="AL386">
            <v>557526</v>
          </cell>
        </row>
        <row r="387">
          <cell r="AB387">
            <v>674</v>
          </cell>
          <cell r="AC387">
            <v>66.74025273077747</v>
          </cell>
          <cell r="AD387">
            <v>814770</v>
          </cell>
          <cell r="AE387">
            <v>0</v>
          </cell>
          <cell r="AF387">
            <v>814770</v>
          </cell>
          <cell r="AG387">
            <v>59596</v>
          </cell>
          <cell r="AH387">
            <v>874366</v>
          </cell>
          <cell r="AI387">
            <v>0</v>
          </cell>
          <cell r="AJ387">
            <v>0</v>
          </cell>
          <cell r="AK387">
            <v>0</v>
          </cell>
          <cell r="AL387">
            <v>874366</v>
          </cell>
        </row>
        <row r="388">
          <cell r="AB388">
            <v>675</v>
          </cell>
        </row>
        <row r="389">
          <cell r="AB389">
            <v>680</v>
          </cell>
          <cell r="AC389">
            <v>10.926108374384238</v>
          </cell>
          <cell r="AD389">
            <v>135633</v>
          </cell>
          <cell r="AE389">
            <v>0</v>
          </cell>
          <cell r="AF389">
            <v>135633</v>
          </cell>
          <cell r="AG389">
            <v>9755</v>
          </cell>
          <cell r="AH389">
            <v>145388</v>
          </cell>
          <cell r="AI389">
            <v>0</v>
          </cell>
          <cell r="AJ389">
            <v>0</v>
          </cell>
          <cell r="AK389">
            <v>0</v>
          </cell>
          <cell r="AL389">
            <v>145388</v>
          </cell>
        </row>
        <row r="390">
          <cell r="AB390">
            <v>683</v>
          </cell>
          <cell r="AC390">
            <v>32.905795673591783</v>
          </cell>
          <cell r="AD390">
            <v>433466</v>
          </cell>
          <cell r="AE390">
            <v>0</v>
          </cell>
          <cell r="AF390">
            <v>433466</v>
          </cell>
          <cell r="AG390">
            <v>29386</v>
          </cell>
          <cell r="AH390">
            <v>462852</v>
          </cell>
          <cell r="AI390">
            <v>0</v>
          </cell>
          <cell r="AJ390">
            <v>0</v>
          </cell>
          <cell r="AK390">
            <v>0</v>
          </cell>
          <cell r="AL390">
            <v>462852</v>
          </cell>
        </row>
        <row r="391">
          <cell r="AB391">
            <v>685</v>
          </cell>
          <cell r="AC391">
            <v>1.2608695652173914</v>
          </cell>
          <cell r="AD391">
            <v>14245</v>
          </cell>
          <cell r="AE391">
            <v>0</v>
          </cell>
          <cell r="AF391">
            <v>14245</v>
          </cell>
          <cell r="AG391">
            <v>1127</v>
          </cell>
          <cell r="AH391">
            <v>15372</v>
          </cell>
          <cell r="AI391">
            <v>0</v>
          </cell>
          <cell r="AJ391">
            <v>0</v>
          </cell>
          <cell r="AK391">
            <v>0</v>
          </cell>
          <cell r="AL391">
            <v>15372</v>
          </cell>
        </row>
        <row r="392">
          <cell r="AB392">
            <v>690</v>
          </cell>
          <cell r="AC392">
            <v>14.152012926595797</v>
          </cell>
          <cell r="AD392">
            <v>155142</v>
          </cell>
          <cell r="AE392">
            <v>0</v>
          </cell>
          <cell r="AF392">
            <v>155142</v>
          </cell>
          <cell r="AG392">
            <v>12634</v>
          </cell>
          <cell r="AH392">
            <v>167776</v>
          </cell>
          <cell r="AI392">
            <v>0</v>
          </cell>
          <cell r="AJ392">
            <v>0</v>
          </cell>
          <cell r="AK392">
            <v>0</v>
          </cell>
          <cell r="AL392">
            <v>167776</v>
          </cell>
        </row>
        <row r="393">
          <cell r="AB393">
            <v>695</v>
          </cell>
          <cell r="AC393">
            <v>1.0030090270812437</v>
          </cell>
          <cell r="AD393">
            <v>14628</v>
          </cell>
          <cell r="AE393">
            <v>0</v>
          </cell>
          <cell r="AF393">
            <v>14628</v>
          </cell>
          <cell r="AG393">
            <v>896</v>
          </cell>
          <cell r="AH393">
            <v>15524</v>
          </cell>
          <cell r="AI393">
            <v>0</v>
          </cell>
          <cell r="AJ393">
            <v>0</v>
          </cell>
          <cell r="AK393">
            <v>0</v>
          </cell>
          <cell r="AL393">
            <v>15524</v>
          </cell>
        </row>
        <row r="394">
          <cell r="AB394">
            <v>698</v>
          </cell>
        </row>
        <row r="395">
          <cell r="AB395">
            <v>700</v>
          </cell>
          <cell r="AC395">
            <v>39.66101694915254</v>
          </cell>
          <cell r="AD395">
            <v>870460</v>
          </cell>
          <cell r="AE395">
            <v>0</v>
          </cell>
          <cell r="AF395">
            <v>870460</v>
          </cell>
          <cell r="AG395">
            <v>35416</v>
          </cell>
          <cell r="AH395">
            <v>905876</v>
          </cell>
          <cell r="AI395">
            <v>0</v>
          </cell>
          <cell r="AJ395">
            <v>0</v>
          </cell>
          <cell r="AK395">
            <v>0</v>
          </cell>
          <cell r="AL395">
            <v>905876</v>
          </cell>
        </row>
        <row r="396">
          <cell r="AB396">
            <v>705</v>
          </cell>
        </row>
        <row r="397">
          <cell r="AB397">
            <v>710</v>
          </cell>
          <cell r="AC397">
            <v>14.525385956139315</v>
          </cell>
          <cell r="AD397">
            <v>152859</v>
          </cell>
          <cell r="AE397">
            <v>0</v>
          </cell>
          <cell r="AF397">
            <v>152859</v>
          </cell>
          <cell r="AG397">
            <v>12974</v>
          </cell>
          <cell r="AH397">
            <v>165833</v>
          </cell>
          <cell r="AI397">
            <v>0</v>
          </cell>
          <cell r="AJ397">
            <v>0</v>
          </cell>
          <cell r="AK397">
            <v>0</v>
          </cell>
          <cell r="AL397">
            <v>165833</v>
          </cell>
        </row>
        <row r="398">
          <cell r="AB398">
            <v>712</v>
          </cell>
          <cell r="AC398">
            <v>71.083228687401331</v>
          </cell>
          <cell r="AD398">
            <v>951705</v>
          </cell>
          <cell r="AE398">
            <v>0</v>
          </cell>
          <cell r="AF398">
            <v>951705</v>
          </cell>
          <cell r="AG398">
            <v>63476</v>
          </cell>
          <cell r="AH398">
            <v>1015181</v>
          </cell>
          <cell r="AI398">
            <v>0</v>
          </cell>
          <cell r="AJ398">
            <v>0</v>
          </cell>
          <cell r="AK398">
            <v>0</v>
          </cell>
          <cell r="AL398">
            <v>1015181</v>
          </cell>
        </row>
        <row r="399">
          <cell r="AB399">
            <v>715</v>
          </cell>
          <cell r="AC399">
            <v>17.521472392638035</v>
          </cell>
          <cell r="AD399">
            <v>354618</v>
          </cell>
          <cell r="AE399">
            <v>0</v>
          </cell>
          <cell r="AF399">
            <v>354618</v>
          </cell>
          <cell r="AG399">
            <v>15648</v>
          </cell>
          <cell r="AH399">
            <v>370266</v>
          </cell>
          <cell r="AI399">
            <v>0</v>
          </cell>
          <cell r="AJ399">
            <v>0</v>
          </cell>
          <cell r="AK399">
            <v>0</v>
          </cell>
          <cell r="AL399">
            <v>370266</v>
          </cell>
        </row>
        <row r="400">
          <cell r="AB400">
            <v>717</v>
          </cell>
          <cell r="AC400">
            <v>46.410571856928712</v>
          </cell>
          <cell r="AD400">
            <v>661542</v>
          </cell>
          <cell r="AE400">
            <v>0</v>
          </cell>
          <cell r="AF400">
            <v>661542</v>
          </cell>
          <cell r="AG400">
            <v>41441</v>
          </cell>
          <cell r="AH400">
            <v>702983</v>
          </cell>
          <cell r="AI400">
            <v>0</v>
          </cell>
          <cell r="AJ400">
            <v>0</v>
          </cell>
          <cell r="AK400">
            <v>0</v>
          </cell>
          <cell r="AL400">
            <v>702983</v>
          </cell>
        </row>
        <row r="401">
          <cell r="AB401">
            <v>720</v>
          </cell>
          <cell r="AC401">
            <v>12.658673711305291</v>
          </cell>
          <cell r="AD401">
            <v>149112</v>
          </cell>
          <cell r="AE401">
            <v>0</v>
          </cell>
          <cell r="AF401">
            <v>149112</v>
          </cell>
          <cell r="AG401">
            <v>11304</v>
          </cell>
          <cell r="AH401">
            <v>160416</v>
          </cell>
          <cell r="AI401">
            <v>0</v>
          </cell>
          <cell r="AJ401">
            <v>0</v>
          </cell>
          <cell r="AK401">
            <v>0</v>
          </cell>
          <cell r="AL401">
            <v>160416</v>
          </cell>
        </row>
        <row r="402">
          <cell r="AB402">
            <v>725</v>
          </cell>
          <cell r="AC402">
            <v>36.386715219685421</v>
          </cell>
          <cell r="AD402">
            <v>475192</v>
          </cell>
          <cell r="AE402">
            <v>0</v>
          </cell>
          <cell r="AF402">
            <v>475192</v>
          </cell>
          <cell r="AG402">
            <v>32499</v>
          </cell>
          <cell r="AH402">
            <v>507691</v>
          </cell>
          <cell r="AI402">
            <v>0</v>
          </cell>
          <cell r="AJ402">
            <v>0</v>
          </cell>
          <cell r="AK402">
            <v>0</v>
          </cell>
          <cell r="AL402">
            <v>507691</v>
          </cell>
        </row>
        <row r="403">
          <cell r="AB403">
            <v>728</v>
          </cell>
        </row>
        <row r="404">
          <cell r="AB404">
            <v>730</v>
          </cell>
          <cell r="AC404">
            <v>25.075225677031096</v>
          </cell>
          <cell r="AD404">
            <v>302080</v>
          </cell>
          <cell r="AE404">
            <v>0</v>
          </cell>
          <cell r="AF404">
            <v>302080</v>
          </cell>
          <cell r="AG404">
            <v>22392</v>
          </cell>
          <cell r="AH404">
            <v>324472</v>
          </cell>
          <cell r="AI404">
            <v>0</v>
          </cell>
          <cell r="AJ404">
            <v>0</v>
          </cell>
          <cell r="AK404">
            <v>0</v>
          </cell>
          <cell r="AL404">
            <v>324472</v>
          </cell>
        </row>
        <row r="405">
          <cell r="AB405">
            <v>735</v>
          </cell>
          <cell r="AC405">
            <v>69.449470662835637</v>
          </cell>
          <cell r="AD405">
            <v>766952</v>
          </cell>
          <cell r="AE405">
            <v>0</v>
          </cell>
          <cell r="AF405">
            <v>766952</v>
          </cell>
          <cell r="AG405">
            <v>62022</v>
          </cell>
          <cell r="AH405">
            <v>828974</v>
          </cell>
          <cell r="AI405">
            <v>0</v>
          </cell>
          <cell r="AJ405">
            <v>0</v>
          </cell>
          <cell r="AK405">
            <v>0</v>
          </cell>
          <cell r="AL405">
            <v>828974</v>
          </cell>
        </row>
        <row r="406">
          <cell r="AB406">
            <v>740</v>
          </cell>
        </row>
        <row r="407">
          <cell r="AB407">
            <v>745</v>
          </cell>
          <cell r="AC407">
            <v>25.003278688524592</v>
          </cell>
          <cell r="AD407">
            <v>259344</v>
          </cell>
          <cell r="AE407">
            <v>0</v>
          </cell>
          <cell r="AF407">
            <v>259344</v>
          </cell>
          <cell r="AG407">
            <v>22329</v>
          </cell>
          <cell r="AH407">
            <v>281673</v>
          </cell>
          <cell r="AI407">
            <v>0</v>
          </cell>
          <cell r="AJ407">
            <v>0</v>
          </cell>
          <cell r="AK407">
            <v>0</v>
          </cell>
          <cell r="AL407">
            <v>281673</v>
          </cell>
        </row>
        <row r="408">
          <cell r="AB408">
            <v>750</v>
          </cell>
          <cell r="AC408">
            <v>10.260869565217389</v>
          </cell>
          <cell r="AD408">
            <v>160209</v>
          </cell>
          <cell r="AE408">
            <v>0</v>
          </cell>
          <cell r="AF408">
            <v>160209</v>
          </cell>
          <cell r="AG408">
            <v>9162</v>
          </cell>
          <cell r="AH408">
            <v>169371</v>
          </cell>
          <cell r="AI408">
            <v>0</v>
          </cell>
          <cell r="AJ408">
            <v>0</v>
          </cell>
          <cell r="AK408">
            <v>0</v>
          </cell>
          <cell r="AL408">
            <v>169371</v>
          </cell>
        </row>
        <row r="409">
          <cell r="AB409">
            <v>753</v>
          </cell>
          <cell r="AC409">
            <v>11.257793090916321</v>
          </cell>
          <cell r="AD409">
            <v>125535</v>
          </cell>
          <cell r="AE409">
            <v>0</v>
          </cell>
          <cell r="AF409">
            <v>125535</v>
          </cell>
          <cell r="AG409">
            <v>10053</v>
          </cell>
          <cell r="AH409">
            <v>135588</v>
          </cell>
          <cell r="AI409">
            <v>0</v>
          </cell>
          <cell r="AJ409">
            <v>0</v>
          </cell>
          <cell r="AK409">
            <v>0</v>
          </cell>
          <cell r="AL409">
            <v>135588</v>
          </cell>
        </row>
        <row r="410">
          <cell r="AB410">
            <v>755</v>
          </cell>
          <cell r="AC410">
            <v>14.051524430834778</v>
          </cell>
          <cell r="AD410">
            <v>157338</v>
          </cell>
          <cell r="AE410">
            <v>0</v>
          </cell>
          <cell r="AF410">
            <v>157338</v>
          </cell>
          <cell r="AG410">
            <v>12546</v>
          </cell>
          <cell r="AH410">
            <v>169884</v>
          </cell>
          <cell r="AI410">
            <v>0</v>
          </cell>
          <cell r="AJ410">
            <v>0</v>
          </cell>
          <cell r="AK410">
            <v>0</v>
          </cell>
          <cell r="AL410">
            <v>169884</v>
          </cell>
        </row>
        <row r="411">
          <cell r="AB411">
            <v>760</v>
          </cell>
          <cell r="AC411">
            <v>24.318375465120663</v>
          </cell>
          <cell r="AD411">
            <v>245118</v>
          </cell>
          <cell r="AE411">
            <v>0</v>
          </cell>
          <cell r="AF411">
            <v>245118</v>
          </cell>
          <cell r="AG411">
            <v>21712</v>
          </cell>
          <cell r="AH411">
            <v>266830</v>
          </cell>
          <cell r="AI411">
            <v>0</v>
          </cell>
          <cell r="AJ411">
            <v>0</v>
          </cell>
          <cell r="AK411">
            <v>0</v>
          </cell>
          <cell r="AL411">
            <v>266830</v>
          </cell>
        </row>
        <row r="412">
          <cell r="AB412">
            <v>763</v>
          </cell>
        </row>
        <row r="413">
          <cell r="AB413">
            <v>765</v>
          </cell>
          <cell r="AC413">
            <v>1.0950920245398772</v>
          </cell>
          <cell r="AD413">
            <v>13104</v>
          </cell>
          <cell r="AE413">
            <v>0</v>
          </cell>
          <cell r="AF413">
            <v>13104</v>
          </cell>
          <cell r="AG413">
            <v>980</v>
          </cell>
          <cell r="AH413">
            <v>14084</v>
          </cell>
          <cell r="AI413">
            <v>0</v>
          </cell>
          <cell r="AJ413">
            <v>0</v>
          </cell>
          <cell r="AK413">
            <v>0</v>
          </cell>
          <cell r="AL413">
            <v>14084</v>
          </cell>
        </row>
        <row r="414">
          <cell r="AB414">
            <v>766</v>
          </cell>
          <cell r="AC414">
            <v>2.9556650246305418</v>
          </cell>
          <cell r="AD414">
            <v>32958</v>
          </cell>
          <cell r="AE414">
            <v>0</v>
          </cell>
          <cell r="AF414">
            <v>32958</v>
          </cell>
          <cell r="AG414">
            <v>2640</v>
          </cell>
          <cell r="AH414">
            <v>35598</v>
          </cell>
          <cell r="AI414">
            <v>0</v>
          </cell>
          <cell r="AJ414">
            <v>0</v>
          </cell>
          <cell r="AK414">
            <v>0</v>
          </cell>
          <cell r="AL414">
            <v>35598</v>
          </cell>
        </row>
        <row r="415">
          <cell r="AB415">
            <v>767</v>
          </cell>
          <cell r="AC415">
            <v>6.9940119760479078</v>
          </cell>
          <cell r="AD415">
            <v>66204</v>
          </cell>
          <cell r="AE415">
            <v>0</v>
          </cell>
          <cell r="AF415">
            <v>66204</v>
          </cell>
          <cell r="AG415">
            <v>6241</v>
          </cell>
          <cell r="AH415">
            <v>72445</v>
          </cell>
          <cell r="AI415">
            <v>0</v>
          </cell>
          <cell r="AJ415">
            <v>0</v>
          </cell>
          <cell r="AK415">
            <v>0</v>
          </cell>
          <cell r="AL415">
            <v>72445</v>
          </cell>
        </row>
        <row r="416">
          <cell r="AB416">
            <v>770</v>
          </cell>
        </row>
        <row r="417">
          <cell r="AB417">
            <v>773</v>
          </cell>
          <cell r="AC417">
            <v>45</v>
          </cell>
          <cell r="AD417">
            <v>463905</v>
          </cell>
          <cell r="AE417">
            <v>0</v>
          </cell>
          <cell r="AF417">
            <v>463905</v>
          </cell>
          <cell r="AG417">
            <v>40185</v>
          </cell>
          <cell r="AH417">
            <v>504090</v>
          </cell>
          <cell r="AI417">
            <v>0</v>
          </cell>
          <cell r="AJ417">
            <v>0</v>
          </cell>
          <cell r="AK417">
            <v>0</v>
          </cell>
          <cell r="AL417">
            <v>504090</v>
          </cell>
        </row>
        <row r="418">
          <cell r="AB418">
            <v>774</v>
          </cell>
          <cell r="AC418">
            <v>42.711864406779668</v>
          </cell>
          <cell r="AD418">
            <v>998685</v>
          </cell>
          <cell r="AE418">
            <v>145653.96556063127</v>
          </cell>
          <cell r="AF418">
            <v>853031.03443936887</v>
          </cell>
          <cell r="AG418">
            <v>38142</v>
          </cell>
          <cell r="AH418">
            <v>891173.03443936887</v>
          </cell>
          <cell r="AI418">
            <v>0</v>
          </cell>
          <cell r="AJ418">
            <v>0</v>
          </cell>
          <cell r="AK418">
            <v>0</v>
          </cell>
          <cell r="AL418">
            <v>891173.03443936887</v>
          </cell>
        </row>
        <row r="419">
          <cell r="AB419">
            <v>775</v>
          </cell>
          <cell r="AC419">
            <v>55.558680512172558</v>
          </cell>
          <cell r="AD419">
            <v>569204</v>
          </cell>
          <cell r="AE419">
            <v>0</v>
          </cell>
          <cell r="AF419">
            <v>569204</v>
          </cell>
          <cell r="AG419">
            <v>49613</v>
          </cell>
          <cell r="AH419">
            <v>618817</v>
          </cell>
          <cell r="AI419">
            <v>0</v>
          </cell>
          <cell r="AJ419">
            <v>0</v>
          </cell>
          <cell r="AK419">
            <v>0</v>
          </cell>
          <cell r="AL419">
            <v>618817</v>
          </cell>
        </row>
        <row r="420">
          <cell r="AB420">
            <v>778</v>
          </cell>
        </row>
        <row r="421">
          <cell r="AB421">
            <v>780</v>
          </cell>
          <cell r="AC421">
            <v>29.776607074071563</v>
          </cell>
          <cell r="AD421">
            <v>298846</v>
          </cell>
          <cell r="AE421">
            <v>0</v>
          </cell>
          <cell r="AF421">
            <v>298846</v>
          </cell>
          <cell r="AG421">
            <v>26583</v>
          </cell>
          <cell r="AH421">
            <v>325429</v>
          </cell>
          <cell r="AI421">
            <v>0</v>
          </cell>
          <cell r="AJ421">
            <v>0</v>
          </cell>
          <cell r="AK421">
            <v>0</v>
          </cell>
          <cell r="AL421">
            <v>325429</v>
          </cell>
        </row>
        <row r="422">
          <cell r="AB422">
            <v>801</v>
          </cell>
        </row>
        <row r="423">
          <cell r="AB423">
            <v>805</v>
          </cell>
        </row>
        <row r="424">
          <cell r="AB424">
            <v>806</v>
          </cell>
        </row>
        <row r="425">
          <cell r="AB425">
            <v>810</v>
          </cell>
        </row>
        <row r="426">
          <cell r="AB426">
            <v>815</v>
          </cell>
        </row>
        <row r="427">
          <cell r="AB427">
            <v>818</v>
          </cell>
        </row>
        <row r="428">
          <cell r="AB428">
            <v>821</v>
          </cell>
        </row>
        <row r="429">
          <cell r="AB429">
            <v>823</v>
          </cell>
        </row>
        <row r="430">
          <cell r="AB430">
            <v>825</v>
          </cell>
        </row>
        <row r="431">
          <cell r="AB431">
            <v>828</v>
          </cell>
        </row>
        <row r="432">
          <cell r="AB432">
            <v>829</v>
          </cell>
        </row>
        <row r="433">
          <cell r="AB433">
            <v>830</v>
          </cell>
        </row>
        <row r="434">
          <cell r="AB434">
            <v>832</v>
          </cell>
        </row>
        <row r="435">
          <cell r="AB435">
            <v>851</v>
          </cell>
        </row>
        <row r="436">
          <cell r="AB436">
            <v>852</v>
          </cell>
        </row>
        <row r="437">
          <cell r="AB437">
            <v>853</v>
          </cell>
        </row>
        <row r="438">
          <cell r="AB438">
            <v>854</v>
          </cell>
        </row>
        <row r="439">
          <cell r="AB439">
            <v>855</v>
          </cell>
        </row>
        <row r="440">
          <cell r="AB440">
            <v>860</v>
          </cell>
        </row>
        <row r="441">
          <cell r="AB441">
            <v>871</v>
          </cell>
        </row>
        <row r="442">
          <cell r="AB442">
            <v>872</v>
          </cell>
        </row>
        <row r="443">
          <cell r="AB443">
            <v>873</v>
          </cell>
        </row>
        <row r="444">
          <cell r="AB444">
            <v>876</v>
          </cell>
        </row>
        <row r="445">
          <cell r="AB445">
            <v>878</v>
          </cell>
        </row>
        <row r="446">
          <cell r="AB446">
            <v>879</v>
          </cell>
        </row>
        <row r="447">
          <cell r="AB447">
            <v>885</v>
          </cell>
        </row>
        <row r="448">
          <cell r="AB448">
            <v>910</v>
          </cell>
        </row>
        <row r="449">
          <cell r="AB449">
            <v>915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53"/>
  <sheetViews>
    <sheetView showGridLines="0" tabSelected="1" zoomScale="85" zoomScaleNormal="85" workbookViewId="0">
      <pane ySplit="9" topLeftCell="A10" activePane="bottomLeft" state="frozen"/>
      <selection activeCell="G4" sqref="G4"/>
      <selection pane="bottomLeft"/>
    </sheetView>
  </sheetViews>
  <sheetFormatPr defaultRowHeight="15.75"/>
  <cols>
    <col min="1" max="1" width="5.7109375" style="50" customWidth="1"/>
    <col min="2" max="2" width="27.5703125" style="50" customWidth="1"/>
    <col min="3" max="3" width="12" style="51" customWidth="1"/>
    <col min="4" max="4" width="10.42578125" style="50" customWidth="1"/>
    <col min="5" max="5" width="16.28515625" style="50" customWidth="1"/>
    <col min="6" max="6" width="15.7109375" style="52" customWidth="1"/>
    <col min="7" max="7" width="17.28515625" style="52" customWidth="1"/>
    <col min="8" max="8" width="15.28515625" style="6" customWidth="1"/>
    <col min="9" max="9" width="16.42578125" style="6" customWidth="1"/>
    <col min="10" max="10" width="15.140625" style="6" customWidth="1"/>
    <col min="11" max="11" width="15.7109375" style="6" customWidth="1"/>
    <col min="12" max="12" width="15.5703125" style="6" customWidth="1"/>
    <col min="13" max="16384" width="9.140625" style="6"/>
  </cols>
  <sheetData>
    <row r="1" spans="1:12" ht="33.75">
      <c r="A1" s="1" t="s">
        <v>0</v>
      </c>
      <c r="B1" s="2"/>
      <c r="C1" s="3"/>
      <c r="D1" s="4"/>
      <c r="E1" s="4"/>
      <c r="F1" s="4"/>
      <c r="G1" s="5"/>
    </row>
    <row r="2" spans="1:12" ht="31.5">
      <c r="A2" s="7" t="s">
        <v>1</v>
      </c>
      <c r="B2" s="2"/>
      <c r="C2" s="3"/>
      <c r="D2" s="8"/>
      <c r="E2" s="8"/>
      <c r="F2" s="9"/>
      <c r="G2" s="10"/>
    </row>
    <row r="3" spans="1:12" ht="18.75">
      <c r="A3" s="11" t="s">
        <v>467</v>
      </c>
      <c r="B3" s="12"/>
      <c r="C3" s="9"/>
      <c r="D3" s="12"/>
      <c r="E3" s="12"/>
      <c r="F3" s="13"/>
      <c r="G3" s="13"/>
    </row>
    <row r="4" spans="1:12">
      <c r="A4" s="13"/>
      <c r="B4" s="13"/>
      <c r="C4" s="13"/>
      <c r="D4" s="13"/>
      <c r="E4" s="13"/>
      <c r="F4" s="13"/>
      <c r="G4" s="13"/>
    </row>
    <row r="5" spans="1:12">
      <c r="A5" s="14"/>
      <c r="B5" s="15"/>
      <c r="C5" s="16"/>
      <c r="D5" s="17"/>
      <c r="E5" s="18"/>
      <c r="F5" s="18"/>
      <c r="G5" s="19"/>
      <c r="H5" s="59" t="s">
        <v>2</v>
      </c>
      <c r="I5" s="60"/>
      <c r="J5" s="59" t="s">
        <v>3</v>
      </c>
      <c r="K5" s="60"/>
      <c r="L5" s="63" t="s">
        <v>468</v>
      </c>
    </row>
    <row r="6" spans="1:12">
      <c r="A6" s="20"/>
      <c r="B6" s="21"/>
      <c r="C6" s="21"/>
      <c r="D6" s="22"/>
      <c r="E6" s="22" t="s">
        <v>4</v>
      </c>
      <c r="F6" s="22" t="s">
        <v>5</v>
      </c>
      <c r="G6" s="23"/>
      <c r="H6" s="61"/>
      <c r="I6" s="62"/>
      <c r="J6" s="61"/>
      <c r="K6" s="62"/>
      <c r="L6" s="64"/>
    </row>
    <row r="7" spans="1:12">
      <c r="A7" s="20"/>
      <c r="B7" s="21"/>
      <c r="C7" s="21" t="s">
        <v>6</v>
      </c>
      <c r="D7" s="22"/>
      <c r="E7" s="22" t="s">
        <v>7</v>
      </c>
      <c r="F7" s="22" t="s">
        <v>8</v>
      </c>
      <c r="G7" s="23" t="s">
        <v>9</v>
      </c>
      <c r="H7" s="24" t="s">
        <v>10</v>
      </c>
      <c r="I7" s="25" t="s">
        <v>11</v>
      </c>
      <c r="J7" s="24" t="s">
        <v>10</v>
      </c>
      <c r="K7" s="25" t="s">
        <v>11</v>
      </c>
      <c r="L7" s="58"/>
    </row>
    <row r="8" spans="1:12">
      <c r="A8" s="20"/>
      <c r="B8" s="21"/>
      <c r="C8" s="21" t="s">
        <v>12</v>
      </c>
      <c r="D8" s="22"/>
      <c r="E8" s="22" t="s">
        <v>13</v>
      </c>
      <c r="F8" s="22" t="s">
        <v>13</v>
      </c>
      <c r="G8" s="23" t="s">
        <v>14</v>
      </c>
      <c r="H8" s="24" t="s">
        <v>15</v>
      </c>
      <c r="I8" s="25" t="s">
        <v>16</v>
      </c>
      <c r="J8" s="24" t="s">
        <v>15</v>
      </c>
      <c r="K8" s="25" t="s">
        <v>16</v>
      </c>
      <c r="L8" s="56" t="s">
        <v>469</v>
      </c>
    </row>
    <row r="9" spans="1:12" s="32" customFormat="1" ht="29.25" customHeight="1">
      <c r="A9" s="26" t="s">
        <v>17</v>
      </c>
      <c r="B9" s="27" t="s">
        <v>12</v>
      </c>
      <c r="C9" s="27" t="s">
        <v>18</v>
      </c>
      <c r="D9" s="28" t="s">
        <v>19</v>
      </c>
      <c r="E9" s="28" t="s">
        <v>20</v>
      </c>
      <c r="F9" s="28" t="s">
        <v>20</v>
      </c>
      <c r="G9" s="29" t="s">
        <v>21</v>
      </c>
      <c r="H9" s="30" t="s">
        <v>22</v>
      </c>
      <c r="I9" s="31" t="s">
        <v>23</v>
      </c>
      <c r="J9" s="30" t="s">
        <v>22</v>
      </c>
      <c r="K9" s="31" t="s">
        <v>23</v>
      </c>
      <c r="L9" s="57" t="s">
        <v>470</v>
      </c>
    </row>
    <row r="10" spans="1:12" s="39" customFormat="1" ht="15">
      <c r="A10" s="33">
        <v>1</v>
      </c>
      <c r="B10" s="34" t="s">
        <v>24</v>
      </c>
      <c r="C10" s="33">
        <v>1</v>
      </c>
      <c r="D10" s="35">
        <v>28.697820627917498</v>
      </c>
      <c r="E10" s="36">
        <v>11134.190437066196</v>
      </c>
      <c r="F10" s="36">
        <v>319527</v>
      </c>
      <c r="G10" s="36">
        <v>23984578.887934081</v>
      </c>
      <c r="H10" s="37">
        <f t="shared" ref="H10:H73" si="0">G10*0.09</f>
        <v>2158612.0999140674</v>
      </c>
      <c r="I10" s="38">
        <f>IF(AND(C10=1,G10&gt;0,H10&gt;0),(H10-F10)/E10,"")</f>
        <v>165.17456839894479</v>
      </c>
      <c r="J10" s="37" t="s">
        <v>466</v>
      </c>
      <c r="K10" s="38" t="str">
        <f>IF(J10="","", (J10-F10)/E10)</f>
        <v/>
      </c>
      <c r="L10" s="39">
        <f>IFERROR(IF(AND(C10=1,E10&gt;1,G10&gt;0, OR((F10/G10)&gt;0.085, I10&lt;10)), 1, 0),0)</f>
        <v>0</v>
      </c>
    </row>
    <row r="11" spans="1:12" s="39" customFormat="1" ht="15">
      <c r="A11" s="40">
        <v>2</v>
      </c>
      <c r="B11" s="41" t="s">
        <v>25</v>
      </c>
      <c r="C11" s="33">
        <v>0</v>
      </c>
      <c r="D11" s="35">
        <v>0</v>
      </c>
      <c r="E11" s="36">
        <v>0</v>
      </c>
      <c r="F11" s="36">
        <v>0</v>
      </c>
      <c r="G11" s="36">
        <v>28019241</v>
      </c>
      <c r="H11" s="37">
        <f t="shared" si="0"/>
        <v>2521731.69</v>
      </c>
      <c r="I11" s="38" t="str">
        <f t="shared" ref="I11:I74" si="1">IF(AND(C11=1,G11&gt;0,H11&gt;0),(H11-F11)/E11,"")</f>
        <v/>
      </c>
      <c r="J11" s="37" t="s">
        <v>466</v>
      </c>
      <c r="K11" s="38" t="str">
        <f t="shared" ref="K11:K74" si="2">IF(J11="","", (J11-F11)/E11)</f>
        <v/>
      </c>
      <c r="L11" s="55">
        <f t="shared" ref="L11:L74" si="3">IFERROR(IF(AND(C11=1,E11&gt;1,G11&gt;0, OR((F11/G11)&gt;0.085, I11&lt;10)), 1, 0),0)</f>
        <v>0</v>
      </c>
    </row>
    <row r="12" spans="1:12" s="39" customFormat="1" ht="15">
      <c r="A12" s="40">
        <v>3</v>
      </c>
      <c r="B12" s="41" t="s">
        <v>26</v>
      </c>
      <c r="C12" s="33">
        <v>1</v>
      </c>
      <c r="D12" s="35">
        <v>0</v>
      </c>
      <c r="E12" s="36">
        <v>10475.422166266986</v>
      </c>
      <c r="F12" s="36">
        <v>0</v>
      </c>
      <c r="G12" s="36">
        <v>13248656</v>
      </c>
      <c r="H12" s="37">
        <f t="shared" si="0"/>
        <v>1192379.04</v>
      </c>
      <c r="I12" s="38">
        <f t="shared" si="1"/>
        <v>113.82634714615186</v>
      </c>
      <c r="J12" s="37" t="s">
        <v>466</v>
      </c>
      <c r="K12" s="38" t="str">
        <f t="shared" si="2"/>
        <v/>
      </c>
      <c r="L12" s="55">
        <f t="shared" si="3"/>
        <v>0</v>
      </c>
    </row>
    <row r="13" spans="1:12" s="39" customFormat="1" ht="15">
      <c r="A13" s="40">
        <v>4</v>
      </c>
      <c r="B13" s="41" t="s">
        <v>27</v>
      </c>
      <c r="C13" s="33">
        <v>0</v>
      </c>
      <c r="D13" s="35">
        <v>0</v>
      </c>
      <c r="E13" s="36">
        <v>0</v>
      </c>
      <c r="F13" s="36">
        <v>0</v>
      </c>
      <c r="G13" s="36">
        <v>0</v>
      </c>
      <c r="H13" s="37">
        <f t="shared" si="0"/>
        <v>0</v>
      </c>
      <c r="I13" s="38" t="str">
        <f t="shared" si="1"/>
        <v/>
      </c>
      <c r="J13" s="37" t="s">
        <v>466</v>
      </c>
      <c r="K13" s="38" t="str">
        <f t="shared" si="2"/>
        <v/>
      </c>
      <c r="L13" s="55">
        <f t="shared" si="3"/>
        <v>0</v>
      </c>
    </row>
    <row r="14" spans="1:12" s="39" customFormat="1" ht="15">
      <c r="A14" s="40">
        <v>5</v>
      </c>
      <c r="B14" s="41" t="s">
        <v>28</v>
      </c>
      <c r="C14" s="33">
        <v>1</v>
      </c>
      <c r="D14" s="35">
        <v>11.384129806968124</v>
      </c>
      <c r="E14" s="36">
        <v>12912.449391610455</v>
      </c>
      <c r="F14" s="36">
        <v>146997</v>
      </c>
      <c r="G14" s="36">
        <v>51377346.831350721</v>
      </c>
      <c r="H14" s="37">
        <f t="shared" si="0"/>
        <v>4623961.214821565</v>
      </c>
      <c r="I14" s="38">
        <f t="shared" si="1"/>
        <v>346.71688376415722</v>
      </c>
      <c r="J14" s="37" t="s">
        <v>466</v>
      </c>
      <c r="K14" s="38" t="str">
        <f t="shared" si="2"/>
        <v/>
      </c>
      <c r="L14" s="55">
        <f t="shared" si="3"/>
        <v>0</v>
      </c>
    </row>
    <row r="15" spans="1:12" s="39" customFormat="1" ht="15">
      <c r="A15" s="40">
        <v>6</v>
      </c>
      <c r="B15" s="41" t="s">
        <v>29</v>
      </c>
      <c r="C15" s="33">
        <v>0</v>
      </c>
      <c r="D15" s="35">
        <v>0</v>
      </c>
      <c r="E15" s="36">
        <v>0</v>
      </c>
      <c r="F15" s="36">
        <v>0</v>
      </c>
      <c r="G15" s="36">
        <v>0</v>
      </c>
      <c r="H15" s="37">
        <f t="shared" si="0"/>
        <v>0</v>
      </c>
      <c r="I15" s="38" t="str">
        <f t="shared" si="1"/>
        <v/>
      </c>
      <c r="J15" s="37" t="s">
        <v>466</v>
      </c>
      <c r="K15" s="38" t="str">
        <f t="shared" si="2"/>
        <v/>
      </c>
      <c r="L15" s="55">
        <f t="shared" si="3"/>
        <v>0</v>
      </c>
    </row>
    <row r="16" spans="1:12" s="39" customFormat="1" ht="15">
      <c r="A16" s="40">
        <v>7</v>
      </c>
      <c r="B16" s="41" t="s">
        <v>30</v>
      </c>
      <c r="C16" s="33">
        <v>1</v>
      </c>
      <c r="D16" s="35">
        <v>45.013114754098368</v>
      </c>
      <c r="E16" s="36">
        <v>10405.567412047489</v>
      </c>
      <c r="F16" s="36">
        <v>468387</v>
      </c>
      <c r="G16" s="36">
        <v>30061086.844105508</v>
      </c>
      <c r="H16" s="37">
        <f t="shared" si="0"/>
        <v>2705497.8159694956</v>
      </c>
      <c r="I16" s="38">
        <f t="shared" si="1"/>
        <v>214.99171812383679</v>
      </c>
      <c r="J16" s="37" t="s">
        <v>466</v>
      </c>
      <c r="K16" s="38" t="str">
        <f t="shared" si="2"/>
        <v/>
      </c>
      <c r="L16" s="55">
        <f t="shared" si="3"/>
        <v>0</v>
      </c>
    </row>
    <row r="17" spans="1:12" s="39" customFormat="1" ht="15">
      <c r="A17" s="40">
        <v>8</v>
      </c>
      <c r="B17" s="41" t="s">
        <v>31</v>
      </c>
      <c r="C17" s="33">
        <v>1</v>
      </c>
      <c r="D17" s="35">
        <v>79.276770186335412</v>
      </c>
      <c r="E17" s="36">
        <v>16385.68267787357</v>
      </c>
      <c r="F17" s="36">
        <v>1299004</v>
      </c>
      <c r="G17" s="36">
        <v>23141094.481572963</v>
      </c>
      <c r="H17" s="37">
        <f t="shared" si="0"/>
        <v>2082698.5033415665</v>
      </c>
      <c r="I17" s="38">
        <f t="shared" si="1"/>
        <v>47.828004407764439</v>
      </c>
      <c r="J17" s="37" t="s">
        <v>466</v>
      </c>
      <c r="K17" s="38" t="str">
        <f t="shared" si="2"/>
        <v/>
      </c>
      <c r="L17" s="55">
        <f t="shared" si="3"/>
        <v>0</v>
      </c>
    </row>
    <row r="18" spans="1:12" s="39" customFormat="1" ht="15">
      <c r="A18" s="40">
        <v>9</v>
      </c>
      <c r="B18" s="41" t="s">
        <v>32</v>
      </c>
      <c r="C18" s="33">
        <v>1</v>
      </c>
      <c r="D18" s="35">
        <v>4.4325820079425338</v>
      </c>
      <c r="E18" s="36">
        <v>14893.802276349421</v>
      </c>
      <c r="F18" s="36">
        <v>66018</v>
      </c>
      <c r="G18" s="36">
        <v>83549916.77030018</v>
      </c>
      <c r="H18" s="37">
        <f t="shared" si="0"/>
        <v>7519492.5093270158</v>
      </c>
      <c r="I18" s="38">
        <f t="shared" si="1"/>
        <v>500.44134943047709</v>
      </c>
      <c r="J18" s="37" t="s">
        <v>466</v>
      </c>
      <c r="K18" s="38" t="str">
        <f t="shared" si="2"/>
        <v/>
      </c>
      <c r="L18" s="55">
        <f t="shared" si="3"/>
        <v>0</v>
      </c>
    </row>
    <row r="19" spans="1:12" s="39" customFormat="1" ht="15">
      <c r="A19" s="40">
        <v>10</v>
      </c>
      <c r="B19" s="41" t="s">
        <v>33</v>
      </c>
      <c r="C19" s="33">
        <v>1</v>
      </c>
      <c r="D19" s="35">
        <v>12.509491007416438</v>
      </c>
      <c r="E19" s="36">
        <v>14041.098866122136</v>
      </c>
      <c r="F19" s="36">
        <v>175647</v>
      </c>
      <c r="G19" s="36">
        <v>60728546.101588778</v>
      </c>
      <c r="H19" s="37">
        <f t="shared" si="0"/>
        <v>5465569.1491429899</v>
      </c>
      <c r="I19" s="38">
        <f t="shared" si="1"/>
        <v>376.74559516893123</v>
      </c>
      <c r="J19" s="37" t="s">
        <v>466</v>
      </c>
      <c r="K19" s="38" t="str">
        <f t="shared" si="2"/>
        <v/>
      </c>
      <c r="L19" s="55">
        <f t="shared" si="3"/>
        <v>0</v>
      </c>
    </row>
    <row r="20" spans="1:12" s="39" customFormat="1" ht="15">
      <c r="A20" s="40">
        <v>11</v>
      </c>
      <c r="B20" s="41" t="s">
        <v>34</v>
      </c>
      <c r="C20" s="33">
        <v>0</v>
      </c>
      <c r="D20" s="35">
        <v>0</v>
      </c>
      <c r="E20" s="36">
        <v>0</v>
      </c>
      <c r="F20" s="36">
        <v>0</v>
      </c>
      <c r="G20" s="36">
        <v>0</v>
      </c>
      <c r="H20" s="37">
        <f t="shared" si="0"/>
        <v>0</v>
      </c>
      <c r="I20" s="38" t="str">
        <f t="shared" si="1"/>
        <v/>
      </c>
      <c r="J20" s="37" t="s">
        <v>466</v>
      </c>
      <c r="K20" s="38" t="str">
        <f t="shared" si="2"/>
        <v/>
      </c>
      <c r="L20" s="55">
        <f t="shared" si="3"/>
        <v>0</v>
      </c>
    </row>
    <row r="21" spans="1:12" s="39" customFormat="1" ht="15">
      <c r="A21" s="40">
        <v>12</v>
      </c>
      <c r="B21" s="41" t="s">
        <v>35</v>
      </c>
      <c r="C21" s="33">
        <v>0</v>
      </c>
      <c r="D21" s="35">
        <v>0</v>
      </c>
      <c r="E21" s="36">
        <v>0</v>
      </c>
      <c r="F21" s="36">
        <v>0</v>
      </c>
      <c r="G21" s="36">
        <v>0</v>
      </c>
      <c r="H21" s="37">
        <f t="shared" si="0"/>
        <v>0</v>
      </c>
      <c r="I21" s="38" t="str">
        <f t="shared" si="1"/>
        <v/>
      </c>
      <c r="J21" s="37" t="s">
        <v>466</v>
      </c>
      <c r="K21" s="38" t="str">
        <f t="shared" si="2"/>
        <v/>
      </c>
      <c r="L21" s="55">
        <f t="shared" si="3"/>
        <v>0</v>
      </c>
    </row>
    <row r="22" spans="1:12" s="39" customFormat="1" ht="15">
      <c r="A22" s="40">
        <v>13</v>
      </c>
      <c r="B22" s="41" t="s">
        <v>36</v>
      </c>
      <c r="C22" s="33">
        <v>0</v>
      </c>
      <c r="D22" s="35">
        <v>0</v>
      </c>
      <c r="E22" s="36">
        <v>14787.617857142859</v>
      </c>
      <c r="F22" s="36">
        <v>0</v>
      </c>
      <c r="G22" s="36">
        <v>590746</v>
      </c>
      <c r="H22" s="37">
        <f t="shared" si="0"/>
        <v>53167.14</v>
      </c>
      <c r="I22" s="38" t="str">
        <f t="shared" si="1"/>
        <v/>
      </c>
      <c r="J22" s="37" t="s">
        <v>466</v>
      </c>
      <c r="K22" s="38" t="str">
        <f t="shared" si="2"/>
        <v/>
      </c>
      <c r="L22" s="55">
        <f t="shared" si="3"/>
        <v>0</v>
      </c>
    </row>
    <row r="23" spans="1:12" s="39" customFormat="1" ht="15">
      <c r="A23" s="40">
        <v>14</v>
      </c>
      <c r="B23" s="41" t="s">
        <v>37</v>
      </c>
      <c r="C23" s="33">
        <v>1</v>
      </c>
      <c r="D23" s="35">
        <v>86.356417957041117</v>
      </c>
      <c r="E23" s="36">
        <v>11424.211695426869</v>
      </c>
      <c r="F23" s="36">
        <v>986554</v>
      </c>
      <c r="G23" s="36">
        <v>30637732.246875878</v>
      </c>
      <c r="H23" s="37">
        <f t="shared" si="0"/>
        <v>2757395.9022188289</v>
      </c>
      <c r="I23" s="38">
        <f t="shared" si="1"/>
        <v>155.0077982997899</v>
      </c>
      <c r="J23" s="37" t="s">
        <v>466</v>
      </c>
      <c r="K23" s="38" t="str">
        <f t="shared" si="2"/>
        <v/>
      </c>
      <c r="L23" s="55">
        <f t="shared" si="3"/>
        <v>0</v>
      </c>
    </row>
    <row r="24" spans="1:12" s="39" customFormat="1" ht="15">
      <c r="A24" s="40">
        <v>15</v>
      </c>
      <c r="B24" s="41" t="s">
        <v>38</v>
      </c>
      <c r="C24" s="33">
        <v>0</v>
      </c>
      <c r="D24" s="35">
        <v>0</v>
      </c>
      <c r="E24" s="36">
        <v>0</v>
      </c>
      <c r="F24" s="36">
        <v>0</v>
      </c>
      <c r="G24" s="36">
        <v>0</v>
      </c>
      <c r="H24" s="37">
        <f t="shared" si="0"/>
        <v>0</v>
      </c>
      <c r="I24" s="38" t="str">
        <f t="shared" si="1"/>
        <v/>
      </c>
      <c r="J24" s="37" t="s">
        <v>466</v>
      </c>
      <c r="K24" s="38" t="str">
        <f t="shared" si="2"/>
        <v/>
      </c>
      <c r="L24" s="55">
        <f t="shared" si="3"/>
        <v>0</v>
      </c>
    </row>
    <row r="25" spans="1:12" s="39" customFormat="1" ht="15">
      <c r="A25" s="40">
        <v>16</v>
      </c>
      <c r="B25" s="41" t="s">
        <v>39</v>
      </c>
      <c r="C25" s="33">
        <v>1</v>
      </c>
      <c r="D25" s="35">
        <v>348.99411192478334</v>
      </c>
      <c r="E25" s="36">
        <v>8944.314225773418</v>
      </c>
      <c r="F25" s="36">
        <v>3121513</v>
      </c>
      <c r="G25" s="36">
        <v>66666878.124127269</v>
      </c>
      <c r="H25" s="37">
        <f t="shared" si="0"/>
        <v>6000019.0311714541</v>
      </c>
      <c r="I25" s="38">
        <f t="shared" si="1"/>
        <v>321.82523539668563</v>
      </c>
      <c r="J25" s="37" t="s">
        <v>466</v>
      </c>
      <c r="K25" s="38" t="str">
        <f t="shared" si="2"/>
        <v/>
      </c>
      <c r="L25" s="55">
        <f t="shared" si="3"/>
        <v>0</v>
      </c>
    </row>
    <row r="26" spans="1:12" s="39" customFormat="1" ht="15">
      <c r="A26" s="40">
        <v>17</v>
      </c>
      <c r="B26" s="41" t="s">
        <v>40</v>
      </c>
      <c r="C26" s="33">
        <v>1</v>
      </c>
      <c r="D26" s="35">
        <v>22.003024042186439</v>
      </c>
      <c r="E26" s="36">
        <v>12560.591647316904</v>
      </c>
      <c r="F26" s="36">
        <v>276371</v>
      </c>
      <c r="G26" s="36">
        <v>29779793.911350876</v>
      </c>
      <c r="H26" s="37">
        <f t="shared" si="0"/>
        <v>2680181.4520215788</v>
      </c>
      <c r="I26" s="38">
        <f t="shared" si="1"/>
        <v>191.37716753454541</v>
      </c>
      <c r="J26" s="37" t="s">
        <v>466</v>
      </c>
      <c r="K26" s="38" t="str">
        <f t="shared" si="2"/>
        <v/>
      </c>
      <c r="L26" s="55">
        <f t="shared" si="3"/>
        <v>0</v>
      </c>
    </row>
    <row r="27" spans="1:12" s="39" customFormat="1" ht="15">
      <c r="A27" s="40">
        <v>18</v>
      </c>
      <c r="B27" s="41" t="s">
        <v>41</v>
      </c>
      <c r="C27" s="33">
        <v>1</v>
      </c>
      <c r="D27" s="35">
        <v>1.0118577075098816</v>
      </c>
      <c r="E27" s="36">
        <v>12757.722656249998</v>
      </c>
      <c r="F27" s="36">
        <v>12909</v>
      </c>
      <c r="G27" s="36">
        <v>8669030.4647763893</v>
      </c>
      <c r="H27" s="37">
        <f t="shared" si="0"/>
        <v>780212.74182987504</v>
      </c>
      <c r="I27" s="38">
        <f t="shared" si="1"/>
        <v>60.144256346094302</v>
      </c>
      <c r="J27" s="37" t="s">
        <v>466</v>
      </c>
      <c r="K27" s="38" t="str">
        <f t="shared" si="2"/>
        <v/>
      </c>
      <c r="L27" s="55">
        <f t="shared" si="3"/>
        <v>0</v>
      </c>
    </row>
    <row r="28" spans="1:12" s="39" customFormat="1" ht="15">
      <c r="A28" s="40">
        <v>19</v>
      </c>
      <c r="B28" s="41" t="s">
        <v>42</v>
      </c>
      <c r="C28" s="33">
        <v>0</v>
      </c>
      <c r="D28" s="35">
        <v>0</v>
      </c>
      <c r="E28" s="36">
        <v>0</v>
      </c>
      <c r="F28" s="36">
        <v>0</v>
      </c>
      <c r="G28" s="36">
        <v>852173</v>
      </c>
      <c r="H28" s="37">
        <f t="shared" si="0"/>
        <v>76695.569999999992</v>
      </c>
      <c r="I28" s="38" t="str">
        <f t="shared" si="1"/>
        <v/>
      </c>
      <c r="J28" s="37" t="s">
        <v>466</v>
      </c>
      <c r="K28" s="38" t="str">
        <f t="shared" si="2"/>
        <v/>
      </c>
      <c r="L28" s="55">
        <f t="shared" si="3"/>
        <v>0</v>
      </c>
    </row>
    <row r="29" spans="1:12" s="39" customFormat="1" ht="15">
      <c r="A29" s="40">
        <v>20</v>
      </c>
      <c r="B29" s="41" t="s">
        <v>43</v>
      </c>
      <c r="C29" s="33">
        <v>1</v>
      </c>
      <c r="D29" s="35">
        <v>205.88325738355479</v>
      </c>
      <c r="E29" s="36">
        <v>10844.417503267747</v>
      </c>
      <c r="F29" s="36">
        <v>2232684</v>
      </c>
      <c r="G29" s="36">
        <v>66542681.80180078</v>
      </c>
      <c r="H29" s="37">
        <f t="shared" si="0"/>
        <v>5988841.3621620703</v>
      </c>
      <c r="I29" s="38">
        <f t="shared" si="1"/>
        <v>346.36783036343149</v>
      </c>
      <c r="J29" s="37" t="s">
        <v>466</v>
      </c>
      <c r="K29" s="38" t="str">
        <f t="shared" si="2"/>
        <v/>
      </c>
      <c r="L29" s="55">
        <f t="shared" si="3"/>
        <v>0</v>
      </c>
    </row>
    <row r="30" spans="1:12" s="39" customFormat="1" ht="15">
      <c r="A30" s="40">
        <v>21</v>
      </c>
      <c r="B30" s="41" t="s">
        <v>44</v>
      </c>
      <c r="C30" s="33">
        <v>0</v>
      </c>
      <c r="D30" s="35">
        <v>0</v>
      </c>
      <c r="E30" s="36">
        <v>0</v>
      </c>
      <c r="F30" s="36">
        <v>0</v>
      </c>
      <c r="G30" s="36">
        <v>38438.020000000004</v>
      </c>
      <c r="H30" s="37">
        <f t="shared" si="0"/>
        <v>3459.4218000000001</v>
      </c>
      <c r="I30" s="38" t="str">
        <f t="shared" si="1"/>
        <v/>
      </c>
      <c r="J30" s="37" t="s">
        <v>466</v>
      </c>
      <c r="K30" s="38" t="str">
        <f t="shared" si="2"/>
        <v/>
      </c>
      <c r="L30" s="55">
        <f t="shared" si="3"/>
        <v>0</v>
      </c>
    </row>
    <row r="31" spans="1:12" s="39" customFormat="1" ht="15">
      <c r="A31" s="40">
        <v>22</v>
      </c>
      <c r="B31" s="41" t="s">
        <v>45</v>
      </c>
      <c r="C31" s="33">
        <v>0</v>
      </c>
      <c r="D31" s="35">
        <v>0</v>
      </c>
      <c r="E31" s="36">
        <v>14473.020588235295</v>
      </c>
      <c r="F31" s="36">
        <v>0</v>
      </c>
      <c r="G31" s="36">
        <v>499932</v>
      </c>
      <c r="H31" s="37">
        <f t="shared" si="0"/>
        <v>44993.88</v>
      </c>
      <c r="I31" s="38" t="str">
        <f t="shared" si="1"/>
        <v/>
      </c>
      <c r="J31" s="37" t="s">
        <v>466</v>
      </c>
      <c r="K31" s="38" t="str">
        <f t="shared" si="2"/>
        <v/>
      </c>
      <c r="L31" s="55">
        <f t="shared" si="3"/>
        <v>0</v>
      </c>
    </row>
    <row r="32" spans="1:12" s="39" customFormat="1" ht="15">
      <c r="A32" s="40">
        <v>23</v>
      </c>
      <c r="B32" s="41" t="s">
        <v>46</v>
      </c>
      <c r="C32" s="33">
        <v>1</v>
      </c>
      <c r="D32" s="35">
        <v>3.2842156327693903</v>
      </c>
      <c r="E32" s="36">
        <v>14640.938774002951</v>
      </c>
      <c r="F32" s="36">
        <v>48084</v>
      </c>
      <c r="G32" s="36">
        <v>40014784.616115607</v>
      </c>
      <c r="H32" s="37">
        <f t="shared" si="0"/>
        <v>3601330.6154504046</v>
      </c>
      <c r="I32" s="38">
        <f t="shared" si="1"/>
        <v>242.69253975432878</v>
      </c>
      <c r="J32" s="37" t="s">
        <v>466</v>
      </c>
      <c r="K32" s="38" t="str">
        <f t="shared" si="2"/>
        <v/>
      </c>
      <c r="L32" s="55">
        <f t="shared" si="3"/>
        <v>0</v>
      </c>
    </row>
    <row r="33" spans="1:12" s="39" customFormat="1" ht="15">
      <c r="A33" s="40">
        <v>24</v>
      </c>
      <c r="B33" s="41" t="s">
        <v>47</v>
      </c>
      <c r="C33" s="33">
        <v>1</v>
      </c>
      <c r="D33" s="35">
        <v>46.223602484472053</v>
      </c>
      <c r="E33" s="36">
        <v>9674.6678312281638</v>
      </c>
      <c r="F33" s="36">
        <v>447198</v>
      </c>
      <c r="G33" s="36">
        <v>26771767.834147144</v>
      </c>
      <c r="H33" s="37">
        <f t="shared" si="0"/>
        <v>2409459.1050732429</v>
      </c>
      <c r="I33" s="38">
        <f t="shared" si="1"/>
        <v>202.82464879459752</v>
      </c>
      <c r="J33" s="37" t="s">
        <v>466</v>
      </c>
      <c r="K33" s="38" t="str">
        <f t="shared" si="2"/>
        <v/>
      </c>
      <c r="L33" s="55">
        <f t="shared" si="3"/>
        <v>0</v>
      </c>
    </row>
    <row r="34" spans="1:12" s="39" customFormat="1" ht="15">
      <c r="A34" s="40">
        <v>25</v>
      </c>
      <c r="B34" s="41" t="s">
        <v>48</v>
      </c>
      <c r="C34" s="33">
        <v>1</v>
      </c>
      <c r="D34" s="35">
        <v>9.0529979199343007</v>
      </c>
      <c r="E34" s="36">
        <v>9815.5330185522544</v>
      </c>
      <c r="F34" s="36">
        <v>88860</v>
      </c>
      <c r="G34" s="36">
        <v>27018683.139989413</v>
      </c>
      <c r="H34" s="37">
        <f t="shared" si="0"/>
        <v>2431681.482599047</v>
      </c>
      <c r="I34" s="38">
        <f t="shared" si="1"/>
        <v>238.68510025598206</v>
      </c>
      <c r="J34" s="37" t="s">
        <v>466</v>
      </c>
      <c r="K34" s="38" t="str">
        <f t="shared" si="2"/>
        <v/>
      </c>
      <c r="L34" s="55">
        <f t="shared" si="3"/>
        <v>0</v>
      </c>
    </row>
    <row r="35" spans="1:12" s="39" customFormat="1" ht="15">
      <c r="A35" s="40">
        <v>26</v>
      </c>
      <c r="B35" s="41" t="s">
        <v>49</v>
      </c>
      <c r="C35" s="33">
        <v>1</v>
      </c>
      <c r="D35" s="35">
        <v>4.0396351345094228</v>
      </c>
      <c r="E35" s="36">
        <v>10909.896199165558</v>
      </c>
      <c r="F35" s="36">
        <v>44072</v>
      </c>
      <c r="G35" s="36">
        <v>46242581.179677203</v>
      </c>
      <c r="H35" s="37">
        <f t="shared" si="0"/>
        <v>4161832.3061709483</v>
      </c>
      <c r="I35" s="38">
        <f t="shared" si="1"/>
        <v>377.43349991596574</v>
      </c>
      <c r="J35" s="37" t="s">
        <v>466</v>
      </c>
      <c r="K35" s="38" t="str">
        <f t="shared" si="2"/>
        <v/>
      </c>
      <c r="L35" s="55">
        <f t="shared" si="3"/>
        <v>0</v>
      </c>
    </row>
    <row r="36" spans="1:12" s="39" customFormat="1" ht="15">
      <c r="A36" s="40">
        <v>27</v>
      </c>
      <c r="B36" s="41" t="s">
        <v>50</v>
      </c>
      <c r="C36" s="33">
        <v>1</v>
      </c>
      <c r="D36" s="35">
        <v>0</v>
      </c>
      <c r="E36" s="36">
        <v>10900.531913746629</v>
      </c>
      <c r="F36" s="36">
        <v>0</v>
      </c>
      <c r="G36" s="36">
        <v>8399793</v>
      </c>
      <c r="H36" s="37">
        <f t="shared" si="0"/>
        <v>755981.37</v>
      </c>
      <c r="I36" s="38">
        <f t="shared" si="1"/>
        <v>69.352704618628209</v>
      </c>
      <c r="J36" s="37" t="s">
        <v>466</v>
      </c>
      <c r="K36" s="38" t="str">
        <f t="shared" si="2"/>
        <v/>
      </c>
      <c r="L36" s="55">
        <f t="shared" si="3"/>
        <v>0</v>
      </c>
    </row>
    <row r="37" spans="1:12" s="39" customFormat="1" ht="15">
      <c r="A37" s="40">
        <v>28</v>
      </c>
      <c r="B37" s="41" t="s">
        <v>51</v>
      </c>
      <c r="C37" s="33">
        <v>1</v>
      </c>
      <c r="D37" s="35">
        <v>0</v>
      </c>
      <c r="E37" s="36">
        <v>19076.854008313254</v>
      </c>
      <c r="F37" s="36">
        <v>0</v>
      </c>
      <c r="G37" s="36">
        <v>3201734.2</v>
      </c>
      <c r="H37" s="37">
        <f t="shared" si="0"/>
        <v>288156.07799999998</v>
      </c>
      <c r="I37" s="38">
        <f t="shared" si="1"/>
        <v>15.105010389785873</v>
      </c>
      <c r="J37" s="37" t="s">
        <v>466</v>
      </c>
      <c r="K37" s="38" t="str">
        <f t="shared" si="2"/>
        <v/>
      </c>
      <c r="L37" s="55">
        <f t="shared" si="3"/>
        <v>0</v>
      </c>
    </row>
    <row r="38" spans="1:12" s="39" customFormat="1" ht="15">
      <c r="A38" s="40">
        <v>29</v>
      </c>
      <c r="B38" s="41" t="s">
        <v>52</v>
      </c>
      <c r="C38" s="33">
        <v>0</v>
      </c>
      <c r="D38" s="35">
        <v>0</v>
      </c>
      <c r="E38" s="36">
        <v>0</v>
      </c>
      <c r="F38" s="36">
        <v>0</v>
      </c>
      <c r="G38" s="36">
        <v>14594</v>
      </c>
      <c r="H38" s="37">
        <f t="shared" si="0"/>
        <v>1313.46</v>
      </c>
      <c r="I38" s="38" t="str">
        <f t="shared" si="1"/>
        <v/>
      </c>
      <c r="J38" s="37" t="s">
        <v>466</v>
      </c>
      <c r="K38" s="38" t="str">
        <f t="shared" si="2"/>
        <v/>
      </c>
      <c r="L38" s="55">
        <f t="shared" si="3"/>
        <v>0</v>
      </c>
    </row>
    <row r="39" spans="1:12" s="39" customFormat="1" ht="15">
      <c r="A39" s="40">
        <v>30</v>
      </c>
      <c r="B39" s="41" t="s">
        <v>53</v>
      </c>
      <c r="C39" s="33">
        <v>1</v>
      </c>
      <c r="D39" s="35">
        <v>5.0216216216216223</v>
      </c>
      <c r="E39" s="36">
        <v>11389.348762109794</v>
      </c>
      <c r="F39" s="36">
        <v>57193</v>
      </c>
      <c r="G39" s="36">
        <v>52975935</v>
      </c>
      <c r="H39" s="37">
        <f t="shared" si="0"/>
        <v>4767834.1499999994</v>
      </c>
      <c r="I39" s="38">
        <f t="shared" si="1"/>
        <v>413.60057088350919</v>
      </c>
      <c r="J39" s="37" t="s">
        <v>466</v>
      </c>
      <c r="K39" s="38" t="str">
        <f t="shared" si="2"/>
        <v/>
      </c>
      <c r="L39" s="55">
        <f t="shared" si="3"/>
        <v>0</v>
      </c>
    </row>
    <row r="40" spans="1:12" s="39" customFormat="1" ht="15">
      <c r="A40" s="40">
        <v>31</v>
      </c>
      <c r="B40" s="41" t="s">
        <v>54</v>
      </c>
      <c r="C40" s="33">
        <v>1</v>
      </c>
      <c r="D40" s="35">
        <v>219.30901943310351</v>
      </c>
      <c r="E40" s="36">
        <v>11890.167612533649</v>
      </c>
      <c r="F40" s="36">
        <v>2607621</v>
      </c>
      <c r="G40" s="36">
        <v>72062208.317094967</v>
      </c>
      <c r="H40" s="37">
        <f t="shared" si="0"/>
        <v>6485598.7485385472</v>
      </c>
      <c r="I40" s="38">
        <f t="shared" si="1"/>
        <v>326.14996482057143</v>
      </c>
      <c r="J40" s="37" t="s">
        <v>466</v>
      </c>
      <c r="K40" s="38" t="str">
        <f t="shared" si="2"/>
        <v/>
      </c>
      <c r="L40" s="55">
        <f t="shared" si="3"/>
        <v>0</v>
      </c>
    </row>
    <row r="41" spans="1:12" s="39" customFormat="1" ht="15">
      <c r="A41" s="40">
        <v>32</v>
      </c>
      <c r="B41" s="41" t="s">
        <v>55</v>
      </c>
      <c r="C41" s="33">
        <v>0</v>
      </c>
      <c r="D41" s="35">
        <v>0</v>
      </c>
      <c r="E41" s="36">
        <v>15084.737500000003</v>
      </c>
      <c r="F41" s="36">
        <v>0</v>
      </c>
      <c r="G41" s="36">
        <v>395122</v>
      </c>
      <c r="H41" s="37">
        <f t="shared" si="0"/>
        <v>35560.979999999996</v>
      </c>
      <c r="I41" s="38" t="str">
        <f t="shared" si="1"/>
        <v/>
      </c>
      <c r="J41" s="37" t="s">
        <v>466</v>
      </c>
      <c r="K41" s="38" t="str">
        <f t="shared" si="2"/>
        <v/>
      </c>
      <c r="L41" s="55">
        <f t="shared" si="3"/>
        <v>0</v>
      </c>
    </row>
    <row r="42" spans="1:12" s="39" customFormat="1" ht="15">
      <c r="A42" s="40">
        <v>33</v>
      </c>
      <c r="B42" s="41" t="s">
        <v>56</v>
      </c>
      <c r="C42" s="33">
        <v>0</v>
      </c>
      <c r="D42" s="35">
        <v>0</v>
      </c>
      <c r="E42" s="36">
        <v>15084.737500000003</v>
      </c>
      <c r="F42" s="36">
        <v>0</v>
      </c>
      <c r="G42" s="36">
        <v>145576</v>
      </c>
      <c r="H42" s="37">
        <f t="shared" si="0"/>
        <v>13101.84</v>
      </c>
      <c r="I42" s="38" t="str">
        <f t="shared" si="1"/>
        <v/>
      </c>
      <c r="J42" s="37" t="s">
        <v>466</v>
      </c>
      <c r="K42" s="38" t="str">
        <f t="shared" si="2"/>
        <v/>
      </c>
      <c r="L42" s="55">
        <f t="shared" si="3"/>
        <v>0</v>
      </c>
    </row>
    <row r="43" spans="1:12" s="39" customFormat="1" ht="15">
      <c r="A43" s="40">
        <v>34</v>
      </c>
      <c r="B43" s="41" t="s">
        <v>57</v>
      </c>
      <c r="C43" s="33">
        <v>0</v>
      </c>
      <c r="D43" s="35">
        <v>0</v>
      </c>
      <c r="E43" s="36">
        <v>0</v>
      </c>
      <c r="F43" s="36">
        <v>0</v>
      </c>
      <c r="G43" s="36">
        <v>0</v>
      </c>
      <c r="H43" s="37">
        <f t="shared" si="0"/>
        <v>0</v>
      </c>
      <c r="I43" s="38" t="str">
        <f t="shared" si="1"/>
        <v/>
      </c>
      <c r="J43" s="37" t="s">
        <v>466</v>
      </c>
      <c r="K43" s="38" t="str">
        <f t="shared" si="2"/>
        <v/>
      </c>
      <c r="L43" s="55">
        <f t="shared" si="3"/>
        <v>0</v>
      </c>
    </row>
    <row r="44" spans="1:12" s="39" customFormat="1" ht="15">
      <c r="A44" s="40">
        <v>35</v>
      </c>
      <c r="B44" s="41" t="s">
        <v>58</v>
      </c>
      <c r="C44" s="33">
        <v>1</v>
      </c>
      <c r="D44" s="35">
        <v>8458.4104606090314</v>
      </c>
      <c r="E44" s="36">
        <v>14199.585792074697</v>
      </c>
      <c r="F44" s="36">
        <v>120105925</v>
      </c>
      <c r="G44" s="36">
        <v>899089460.79999995</v>
      </c>
      <c r="H44" s="37">
        <f t="shared" si="0"/>
        <v>80918051.471999988</v>
      </c>
      <c r="I44" s="38">
        <f t="shared" si="1"/>
        <v>-2759.7899052711937</v>
      </c>
      <c r="J44" s="37">
        <v>143854313.72799999</v>
      </c>
      <c r="K44" s="38">
        <f t="shared" si="2"/>
        <v>1672.4705266582368</v>
      </c>
      <c r="L44" s="54">
        <f>IFERROR(IF(AND(C44=1,D44&gt;1,G44&gt;0, OR((F44/G44)&gt;0.155, K44&lt;10)), 1, 0),0)</f>
        <v>0</v>
      </c>
    </row>
    <row r="45" spans="1:12" s="39" customFormat="1" ht="15">
      <c r="A45" s="40">
        <v>36</v>
      </c>
      <c r="B45" s="41" t="s">
        <v>59</v>
      </c>
      <c r="C45" s="33">
        <v>1</v>
      </c>
      <c r="D45" s="35">
        <v>94.154630462957357</v>
      </c>
      <c r="E45" s="36">
        <v>12432.96260889208</v>
      </c>
      <c r="F45" s="36">
        <v>1170621</v>
      </c>
      <c r="G45" s="36">
        <v>27312386.460456047</v>
      </c>
      <c r="H45" s="37">
        <f t="shared" si="0"/>
        <v>2458114.7814410441</v>
      </c>
      <c r="I45" s="38">
        <f t="shared" si="1"/>
        <v>103.55486636147575</v>
      </c>
      <c r="J45" s="37" t="s">
        <v>466</v>
      </c>
      <c r="K45" s="38" t="str">
        <f t="shared" si="2"/>
        <v/>
      </c>
      <c r="L45" s="55">
        <f t="shared" si="3"/>
        <v>0</v>
      </c>
    </row>
    <row r="46" spans="1:12" s="39" customFormat="1" ht="15">
      <c r="A46" s="40">
        <v>37</v>
      </c>
      <c r="B46" s="41" t="s">
        <v>60</v>
      </c>
      <c r="C46" s="33">
        <v>0</v>
      </c>
      <c r="D46" s="35">
        <v>0</v>
      </c>
      <c r="E46" s="36">
        <v>0</v>
      </c>
      <c r="F46" s="36">
        <v>0</v>
      </c>
      <c r="G46" s="36">
        <v>6477455</v>
      </c>
      <c r="H46" s="37">
        <f t="shared" si="0"/>
        <v>582970.94999999995</v>
      </c>
      <c r="I46" s="38" t="str">
        <f t="shared" si="1"/>
        <v/>
      </c>
      <c r="J46" s="37" t="s">
        <v>466</v>
      </c>
      <c r="K46" s="38" t="str">
        <f t="shared" si="2"/>
        <v/>
      </c>
      <c r="L46" s="55">
        <f t="shared" si="3"/>
        <v>0</v>
      </c>
    </row>
    <row r="47" spans="1:12" s="39" customFormat="1" ht="15">
      <c r="A47" s="40">
        <v>38</v>
      </c>
      <c r="B47" s="41" t="s">
        <v>61</v>
      </c>
      <c r="C47" s="33">
        <v>1</v>
      </c>
      <c r="D47" s="35">
        <v>0</v>
      </c>
      <c r="E47" s="36">
        <v>13519.524837191781</v>
      </c>
      <c r="F47" s="36">
        <v>0</v>
      </c>
      <c r="G47" s="36">
        <v>10480261</v>
      </c>
      <c r="H47" s="37">
        <f t="shared" si="0"/>
        <v>943223.49</v>
      </c>
      <c r="I47" s="38">
        <f t="shared" si="1"/>
        <v>69.767503026824016</v>
      </c>
      <c r="J47" s="37" t="s">
        <v>466</v>
      </c>
      <c r="K47" s="38" t="str">
        <f t="shared" si="2"/>
        <v/>
      </c>
      <c r="L47" s="55">
        <f t="shared" si="3"/>
        <v>0</v>
      </c>
    </row>
    <row r="48" spans="1:12" s="39" customFormat="1" ht="15">
      <c r="A48" s="40">
        <v>39</v>
      </c>
      <c r="B48" s="41" t="s">
        <v>62</v>
      </c>
      <c r="C48" s="33">
        <v>1</v>
      </c>
      <c r="D48" s="35">
        <v>0</v>
      </c>
      <c r="E48" s="36">
        <v>15561.236120401338</v>
      </c>
      <c r="F48" s="36">
        <v>0</v>
      </c>
      <c r="G48" s="36">
        <v>4052453.0801875005</v>
      </c>
      <c r="H48" s="37">
        <f t="shared" si="0"/>
        <v>364720.77721687505</v>
      </c>
      <c r="I48" s="38">
        <f t="shared" si="1"/>
        <v>23.437776690420694</v>
      </c>
      <c r="J48" s="37" t="s">
        <v>466</v>
      </c>
      <c r="K48" s="38" t="str">
        <f t="shared" si="2"/>
        <v/>
      </c>
      <c r="L48" s="55">
        <f t="shared" si="3"/>
        <v>0</v>
      </c>
    </row>
    <row r="49" spans="1:12" s="39" customFormat="1" ht="15">
      <c r="A49" s="40">
        <v>40</v>
      </c>
      <c r="B49" s="41" t="s">
        <v>63</v>
      </c>
      <c r="C49" s="33">
        <v>1</v>
      </c>
      <c r="D49" s="35">
        <v>16.475730971652126</v>
      </c>
      <c r="E49" s="36">
        <v>11794.317371068017</v>
      </c>
      <c r="F49" s="36">
        <v>194320</v>
      </c>
      <c r="G49" s="36">
        <v>64162556.412847117</v>
      </c>
      <c r="H49" s="37">
        <f t="shared" si="0"/>
        <v>5774630.0771562401</v>
      </c>
      <c r="I49" s="38">
        <f t="shared" si="1"/>
        <v>473.13548564031254</v>
      </c>
      <c r="J49" s="37" t="s">
        <v>466</v>
      </c>
      <c r="K49" s="38" t="str">
        <f t="shared" si="2"/>
        <v/>
      </c>
      <c r="L49" s="55">
        <f t="shared" si="3"/>
        <v>0</v>
      </c>
    </row>
    <row r="50" spans="1:12" s="39" customFormat="1" ht="15">
      <c r="A50" s="40">
        <v>41</v>
      </c>
      <c r="B50" s="41" t="s">
        <v>64</v>
      </c>
      <c r="C50" s="33">
        <v>1</v>
      </c>
      <c r="D50" s="35">
        <v>0</v>
      </c>
      <c r="E50" s="36">
        <v>17713.136871035942</v>
      </c>
      <c r="F50" s="36">
        <v>0</v>
      </c>
      <c r="G50" s="36">
        <v>8477213</v>
      </c>
      <c r="H50" s="37">
        <f t="shared" si="0"/>
        <v>762949.16999999993</v>
      </c>
      <c r="I50" s="38">
        <f t="shared" si="1"/>
        <v>43.072504636237213</v>
      </c>
      <c r="J50" s="37" t="s">
        <v>466</v>
      </c>
      <c r="K50" s="38" t="str">
        <f t="shared" si="2"/>
        <v/>
      </c>
      <c r="L50" s="55">
        <f t="shared" si="3"/>
        <v>0</v>
      </c>
    </row>
    <row r="51" spans="1:12" s="39" customFormat="1" ht="15">
      <c r="A51" s="40">
        <v>42</v>
      </c>
      <c r="B51" s="41" t="s">
        <v>65</v>
      </c>
      <c r="C51" s="33">
        <v>0</v>
      </c>
      <c r="D51" s="35">
        <v>0</v>
      </c>
      <c r="E51" s="36">
        <v>13004.899999999996</v>
      </c>
      <c r="F51" s="36">
        <v>0</v>
      </c>
      <c r="G51" s="36">
        <v>68934</v>
      </c>
      <c r="H51" s="37">
        <f t="shared" si="0"/>
        <v>6204.0599999999995</v>
      </c>
      <c r="I51" s="38" t="str">
        <f t="shared" si="1"/>
        <v/>
      </c>
      <c r="J51" s="37" t="s">
        <v>466</v>
      </c>
      <c r="K51" s="38" t="str">
        <f t="shared" si="2"/>
        <v/>
      </c>
      <c r="L51" s="55">
        <f t="shared" si="3"/>
        <v>0</v>
      </c>
    </row>
    <row r="52" spans="1:12" s="39" customFormat="1" ht="15">
      <c r="A52" s="40">
        <v>43</v>
      </c>
      <c r="B52" s="41" t="s">
        <v>66</v>
      </c>
      <c r="C52" s="33">
        <v>1</v>
      </c>
      <c r="D52" s="35">
        <v>0</v>
      </c>
      <c r="E52" s="36">
        <v>12133.094947368421</v>
      </c>
      <c r="F52" s="36">
        <v>0</v>
      </c>
      <c r="G52" s="36">
        <v>3667835</v>
      </c>
      <c r="H52" s="37">
        <f t="shared" si="0"/>
        <v>330105.14999999997</v>
      </c>
      <c r="I52" s="38">
        <f t="shared" si="1"/>
        <v>27.207002947883247</v>
      </c>
      <c r="J52" s="37" t="s">
        <v>466</v>
      </c>
      <c r="K52" s="38" t="str">
        <f t="shared" si="2"/>
        <v/>
      </c>
      <c r="L52" s="55">
        <f t="shared" si="3"/>
        <v>0</v>
      </c>
    </row>
    <row r="53" spans="1:12" s="39" customFormat="1" ht="15">
      <c r="A53" s="40">
        <v>44</v>
      </c>
      <c r="B53" s="41" t="s">
        <v>67</v>
      </c>
      <c r="C53" s="33">
        <v>1</v>
      </c>
      <c r="D53" s="35">
        <v>323.77970912923087</v>
      </c>
      <c r="E53" s="36">
        <v>10213.116840747269</v>
      </c>
      <c r="F53" s="36">
        <v>3306800</v>
      </c>
      <c r="G53" s="36">
        <v>194274892.50073838</v>
      </c>
      <c r="H53" s="37">
        <f t="shared" si="0"/>
        <v>17484740.325066455</v>
      </c>
      <c r="I53" s="38">
        <f t="shared" si="1"/>
        <v>1388.2089616854994</v>
      </c>
      <c r="J53" s="37">
        <v>31083982.800118141</v>
      </c>
      <c r="K53" s="38">
        <f t="shared" si="2"/>
        <v>2719.755705652512</v>
      </c>
      <c r="L53" s="54">
        <f>IFERROR(IF(AND(C53=1,D53&gt;1,G53&gt;0, OR((F53/G53)&gt;0.155, K53&lt;10)), 1, 0),0)</f>
        <v>0</v>
      </c>
    </row>
    <row r="54" spans="1:12" s="39" customFormat="1" ht="15">
      <c r="A54" s="40">
        <v>45</v>
      </c>
      <c r="B54" s="41" t="s">
        <v>68</v>
      </c>
      <c r="C54" s="33">
        <v>1</v>
      </c>
      <c r="D54" s="35">
        <v>0</v>
      </c>
      <c r="E54" s="36">
        <v>13108.451810344826</v>
      </c>
      <c r="F54" s="36">
        <v>0</v>
      </c>
      <c r="G54" s="36">
        <v>3226107</v>
      </c>
      <c r="H54" s="37">
        <f t="shared" si="0"/>
        <v>290349.63</v>
      </c>
      <c r="I54" s="38">
        <f t="shared" si="1"/>
        <v>22.149803363572207</v>
      </c>
      <c r="J54" s="37" t="s">
        <v>466</v>
      </c>
      <c r="K54" s="38" t="str">
        <f t="shared" si="2"/>
        <v/>
      </c>
      <c r="L54" s="55">
        <f t="shared" si="3"/>
        <v>0</v>
      </c>
    </row>
    <row r="55" spans="1:12" s="39" customFormat="1" ht="15">
      <c r="A55" s="40">
        <v>46</v>
      </c>
      <c r="B55" s="41" t="s">
        <v>69</v>
      </c>
      <c r="C55" s="33">
        <v>1</v>
      </c>
      <c r="D55" s="35">
        <v>3.3882392248580007</v>
      </c>
      <c r="E55" s="36">
        <v>19201.71383492753</v>
      </c>
      <c r="F55" s="36">
        <v>65060</v>
      </c>
      <c r="G55" s="36">
        <v>110463404.17674564</v>
      </c>
      <c r="H55" s="37">
        <f t="shared" si="0"/>
        <v>9941706.3759071063</v>
      </c>
      <c r="I55" s="38">
        <f t="shared" si="1"/>
        <v>514.36275224254643</v>
      </c>
      <c r="J55" s="37" t="s">
        <v>466</v>
      </c>
      <c r="K55" s="38" t="str">
        <f t="shared" si="2"/>
        <v/>
      </c>
      <c r="L55" s="55">
        <f t="shared" si="3"/>
        <v>0</v>
      </c>
    </row>
    <row r="56" spans="1:12" s="39" customFormat="1" ht="15">
      <c r="A56" s="40">
        <v>47</v>
      </c>
      <c r="B56" s="41" t="s">
        <v>70</v>
      </c>
      <c r="C56" s="33">
        <v>0</v>
      </c>
      <c r="D56" s="35">
        <v>0</v>
      </c>
      <c r="E56" s="36">
        <v>0</v>
      </c>
      <c r="F56" s="36">
        <v>0</v>
      </c>
      <c r="G56" s="36">
        <v>0</v>
      </c>
      <c r="H56" s="37">
        <f t="shared" si="0"/>
        <v>0</v>
      </c>
      <c r="I56" s="38" t="str">
        <f t="shared" si="1"/>
        <v/>
      </c>
      <c r="J56" s="37" t="s">
        <v>466</v>
      </c>
      <c r="K56" s="38" t="str">
        <f t="shared" si="2"/>
        <v/>
      </c>
      <c r="L56" s="55">
        <f t="shared" si="3"/>
        <v>0</v>
      </c>
    </row>
    <row r="57" spans="1:12" s="39" customFormat="1" ht="15">
      <c r="A57" s="40">
        <v>48</v>
      </c>
      <c r="B57" s="41" t="s">
        <v>71</v>
      </c>
      <c r="C57" s="33">
        <v>1</v>
      </c>
      <c r="D57" s="35">
        <v>2.0554611685432072</v>
      </c>
      <c r="E57" s="36">
        <v>16494.108727935007</v>
      </c>
      <c r="F57" s="36">
        <v>33903</v>
      </c>
      <c r="G57" s="36">
        <v>57945087.571439222</v>
      </c>
      <c r="H57" s="37">
        <f t="shared" si="0"/>
        <v>5215057.8814295297</v>
      </c>
      <c r="I57" s="38">
        <f t="shared" si="1"/>
        <v>314.12154284241757</v>
      </c>
      <c r="J57" s="37" t="s">
        <v>466</v>
      </c>
      <c r="K57" s="38" t="str">
        <f t="shared" si="2"/>
        <v/>
      </c>
      <c r="L57" s="55">
        <f t="shared" si="3"/>
        <v>0</v>
      </c>
    </row>
    <row r="58" spans="1:12" s="39" customFormat="1" ht="15">
      <c r="A58" s="40">
        <v>49</v>
      </c>
      <c r="B58" s="41" t="s">
        <v>72</v>
      </c>
      <c r="C58" s="33">
        <v>1</v>
      </c>
      <c r="D58" s="35">
        <v>407.9767542298718</v>
      </c>
      <c r="E58" s="36">
        <v>24982.705250547635</v>
      </c>
      <c r="F58" s="36">
        <v>10192363</v>
      </c>
      <c r="G58" s="36">
        <v>173095280.05466193</v>
      </c>
      <c r="H58" s="37">
        <f t="shared" si="0"/>
        <v>15578575.204919573</v>
      </c>
      <c r="I58" s="38">
        <f t="shared" si="1"/>
        <v>215.59763648100136</v>
      </c>
      <c r="J58" s="37" t="s">
        <v>466</v>
      </c>
      <c r="K58" s="38" t="str">
        <f t="shared" si="2"/>
        <v/>
      </c>
      <c r="L58" s="55">
        <f t="shared" si="3"/>
        <v>0</v>
      </c>
    </row>
    <row r="59" spans="1:12" s="39" customFormat="1" ht="15">
      <c r="A59" s="40">
        <v>50</v>
      </c>
      <c r="B59" s="41" t="s">
        <v>73</v>
      </c>
      <c r="C59" s="33">
        <v>1</v>
      </c>
      <c r="D59" s="35">
        <v>9.1037675304791907</v>
      </c>
      <c r="E59" s="36">
        <v>11641.663700788878</v>
      </c>
      <c r="F59" s="36">
        <v>105983</v>
      </c>
      <c r="G59" s="36">
        <v>41807112.094099291</v>
      </c>
      <c r="H59" s="37">
        <f t="shared" si="0"/>
        <v>3762640.0884689358</v>
      </c>
      <c r="I59" s="38">
        <f t="shared" si="1"/>
        <v>314.10090365530385</v>
      </c>
      <c r="J59" s="37" t="s">
        <v>466</v>
      </c>
      <c r="K59" s="38" t="str">
        <f t="shared" si="2"/>
        <v/>
      </c>
      <c r="L59" s="55">
        <f t="shared" si="3"/>
        <v>0</v>
      </c>
    </row>
    <row r="60" spans="1:12" s="39" customFormat="1" ht="15">
      <c r="A60" s="40">
        <v>51</v>
      </c>
      <c r="B60" s="41" t="s">
        <v>74</v>
      </c>
      <c r="C60" s="33">
        <v>1</v>
      </c>
      <c r="D60" s="35">
        <v>1.0025062656641603</v>
      </c>
      <c r="E60" s="36">
        <v>15130.080000000002</v>
      </c>
      <c r="F60" s="36">
        <v>15168</v>
      </c>
      <c r="G60" s="36">
        <v>10467451.882813342</v>
      </c>
      <c r="H60" s="37">
        <f t="shared" si="0"/>
        <v>942070.66945320077</v>
      </c>
      <c r="I60" s="38">
        <f t="shared" si="1"/>
        <v>61.262245107309454</v>
      </c>
      <c r="J60" s="37" t="s">
        <v>466</v>
      </c>
      <c r="K60" s="38" t="str">
        <f t="shared" si="2"/>
        <v/>
      </c>
      <c r="L60" s="55">
        <f t="shared" si="3"/>
        <v>0</v>
      </c>
    </row>
    <row r="61" spans="1:12" s="39" customFormat="1" ht="15">
      <c r="A61" s="40">
        <v>52</v>
      </c>
      <c r="B61" s="41" t="s">
        <v>75</v>
      </c>
      <c r="C61" s="33">
        <v>1</v>
      </c>
      <c r="D61" s="35">
        <v>12.950477853642708</v>
      </c>
      <c r="E61" s="36">
        <v>11194.335964925209</v>
      </c>
      <c r="F61" s="36">
        <v>144972</v>
      </c>
      <c r="G61" s="36">
        <v>20996016.468156334</v>
      </c>
      <c r="H61" s="37">
        <f t="shared" si="0"/>
        <v>1889641.48213407</v>
      </c>
      <c r="I61" s="38">
        <f t="shared" si="1"/>
        <v>155.85287841999536</v>
      </c>
      <c r="J61" s="37" t="s">
        <v>466</v>
      </c>
      <c r="K61" s="38" t="str">
        <f t="shared" si="2"/>
        <v/>
      </c>
      <c r="L61" s="55">
        <f t="shared" si="3"/>
        <v>0</v>
      </c>
    </row>
    <row r="62" spans="1:12" s="39" customFormat="1" ht="15">
      <c r="A62" s="40">
        <v>53</v>
      </c>
      <c r="B62" s="41" t="s">
        <v>76</v>
      </c>
      <c r="C62" s="33">
        <v>0</v>
      </c>
      <c r="D62" s="35">
        <v>0</v>
      </c>
      <c r="E62" s="36">
        <v>13004.900000000001</v>
      </c>
      <c r="F62" s="36">
        <v>0</v>
      </c>
      <c r="G62" s="36">
        <v>201620.35</v>
      </c>
      <c r="H62" s="37">
        <f t="shared" si="0"/>
        <v>18145.8315</v>
      </c>
      <c r="I62" s="38" t="str">
        <f t="shared" si="1"/>
        <v/>
      </c>
      <c r="J62" s="37" t="s">
        <v>466</v>
      </c>
      <c r="K62" s="38" t="str">
        <f t="shared" si="2"/>
        <v/>
      </c>
      <c r="L62" s="55">
        <f t="shared" si="3"/>
        <v>0</v>
      </c>
    </row>
    <row r="63" spans="1:12" s="39" customFormat="1" ht="15">
      <c r="A63" s="40">
        <v>54</v>
      </c>
      <c r="B63" s="41" t="s">
        <v>77</v>
      </c>
      <c r="C63" s="33">
        <v>0</v>
      </c>
      <c r="D63" s="35">
        <v>0</v>
      </c>
      <c r="E63" s="36">
        <v>13004.9</v>
      </c>
      <c r="F63" s="36">
        <v>0</v>
      </c>
      <c r="G63" s="36">
        <v>79136</v>
      </c>
      <c r="H63" s="37">
        <f t="shared" si="0"/>
        <v>7122.24</v>
      </c>
      <c r="I63" s="38" t="str">
        <f t="shared" si="1"/>
        <v/>
      </c>
      <c r="J63" s="37" t="s">
        <v>466</v>
      </c>
      <c r="K63" s="38" t="str">
        <f t="shared" si="2"/>
        <v/>
      </c>
      <c r="L63" s="55">
        <f t="shared" si="3"/>
        <v>0</v>
      </c>
    </row>
    <row r="64" spans="1:12" s="39" customFormat="1" ht="15">
      <c r="A64" s="40">
        <v>55</v>
      </c>
      <c r="B64" s="41" t="s">
        <v>78</v>
      </c>
      <c r="C64" s="33">
        <v>0</v>
      </c>
      <c r="D64" s="35">
        <v>0</v>
      </c>
      <c r="E64" s="36">
        <v>0</v>
      </c>
      <c r="F64" s="36">
        <v>0</v>
      </c>
      <c r="G64" s="36">
        <v>4855697</v>
      </c>
      <c r="H64" s="37">
        <f t="shared" si="0"/>
        <v>437012.73</v>
      </c>
      <c r="I64" s="38" t="str">
        <f t="shared" si="1"/>
        <v/>
      </c>
      <c r="J64" s="37" t="s">
        <v>466</v>
      </c>
      <c r="K64" s="38" t="str">
        <f t="shared" si="2"/>
        <v/>
      </c>
      <c r="L64" s="55">
        <f t="shared" si="3"/>
        <v>0</v>
      </c>
    </row>
    <row r="65" spans="1:12" s="39" customFormat="1" ht="15">
      <c r="A65" s="40">
        <v>56</v>
      </c>
      <c r="B65" s="41" t="s">
        <v>79</v>
      </c>
      <c r="C65" s="33">
        <v>1</v>
      </c>
      <c r="D65" s="35">
        <v>114.50862194240958</v>
      </c>
      <c r="E65" s="36">
        <v>10471.630691731367</v>
      </c>
      <c r="F65" s="36">
        <v>1199092</v>
      </c>
      <c r="G65" s="36">
        <v>59406139.501298442</v>
      </c>
      <c r="H65" s="37">
        <f t="shared" si="0"/>
        <v>5346552.5551168593</v>
      </c>
      <c r="I65" s="38">
        <f t="shared" si="1"/>
        <v>396.06635081122431</v>
      </c>
      <c r="J65" s="37" t="s">
        <v>466</v>
      </c>
      <c r="K65" s="38" t="str">
        <f t="shared" si="2"/>
        <v/>
      </c>
      <c r="L65" s="55">
        <f t="shared" si="3"/>
        <v>0</v>
      </c>
    </row>
    <row r="66" spans="1:12" s="39" customFormat="1" ht="15">
      <c r="A66" s="40">
        <v>57</v>
      </c>
      <c r="B66" s="41" t="s">
        <v>80</v>
      </c>
      <c r="C66" s="33">
        <v>1</v>
      </c>
      <c r="D66" s="35">
        <v>539.38433099803842</v>
      </c>
      <c r="E66" s="36">
        <v>11232.111598032374</v>
      </c>
      <c r="F66" s="36">
        <v>6058425</v>
      </c>
      <c r="G66" s="36">
        <v>74720899.67005983</v>
      </c>
      <c r="H66" s="37">
        <f t="shared" si="0"/>
        <v>6724880.9703053841</v>
      </c>
      <c r="I66" s="38">
        <f t="shared" si="1"/>
        <v>59.334877906851723</v>
      </c>
      <c r="J66" s="37">
        <v>11955343.947209572</v>
      </c>
      <c r="K66" s="38">
        <f t="shared" si="2"/>
        <v>525.00537372176632</v>
      </c>
      <c r="L66" s="54">
        <f>IFERROR(IF(AND(C66=1,D66&gt;1,G66&gt;0, OR((F66/G66)&gt;0.155, K66&lt;10)), 1, 0),0)</f>
        <v>0</v>
      </c>
    </row>
    <row r="67" spans="1:12" s="39" customFormat="1" ht="15">
      <c r="A67" s="40">
        <v>58</v>
      </c>
      <c r="B67" s="41" t="s">
        <v>81</v>
      </c>
      <c r="C67" s="33">
        <v>0</v>
      </c>
      <c r="D67" s="35">
        <v>0</v>
      </c>
      <c r="E67" s="36">
        <v>13004.9</v>
      </c>
      <c r="F67" s="36">
        <v>0</v>
      </c>
      <c r="G67" s="36">
        <v>722351.9</v>
      </c>
      <c r="H67" s="37">
        <f t="shared" si="0"/>
        <v>65011.671000000002</v>
      </c>
      <c r="I67" s="38" t="str">
        <f t="shared" si="1"/>
        <v/>
      </c>
      <c r="J67" s="37" t="s">
        <v>466</v>
      </c>
      <c r="K67" s="38" t="str">
        <f t="shared" si="2"/>
        <v/>
      </c>
      <c r="L67" s="55">
        <f t="shared" si="3"/>
        <v>0</v>
      </c>
    </row>
    <row r="68" spans="1:12" s="39" customFormat="1" ht="15">
      <c r="A68" s="40">
        <v>59</v>
      </c>
      <c r="B68" s="41" t="s">
        <v>82</v>
      </c>
      <c r="C68" s="33">
        <v>0</v>
      </c>
      <c r="D68" s="35">
        <v>0</v>
      </c>
      <c r="E68" s="36">
        <v>14668.769999999999</v>
      </c>
      <c r="F68" s="36">
        <v>0</v>
      </c>
      <c r="G68" s="36">
        <v>557710</v>
      </c>
      <c r="H68" s="37">
        <f t="shared" si="0"/>
        <v>50193.9</v>
      </c>
      <c r="I68" s="38" t="str">
        <f t="shared" si="1"/>
        <v/>
      </c>
      <c r="J68" s="37" t="s">
        <v>466</v>
      </c>
      <c r="K68" s="38" t="str">
        <f t="shared" si="2"/>
        <v/>
      </c>
      <c r="L68" s="55">
        <f t="shared" si="3"/>
        <v>0</v>
      </c>
    </row>
    <row r="69" spans="1:12" s="39" customFormat="1" ht="15">
      <c r="A69" s="40">
        <v>60</v>
      </c>
      <c r="B69" s="41" t="s">
        <v>83</v>
      </c>
      <c r="C69" s="33">
        <v>0</v>
      </c>
      <c r="D69" s="35">
        <v>0</v>
      </c>
      <c r="E69" s="36">
        <v>14391.458333333334</v>
      </c>
      <c r="F69" s="36">
        <v>0</v>
      </c>
      <c r="G69" s="36">
        <v>638195</v>
      </c>
      <c r="H69" s="37">
        <f t="shared" si="0"/>
        <v>57437.549999999996</v>
      </c>
      <c r="I69" s="38" t="str">
        <f t="shared" si="1"/>
        <v/>
      </c>
      <c r="J69" s="37" t="s">
        <v>466</v>
      </c>
      <c r="K69" s="38" t="str">
        <f t="shared" si="2"/>
        <v/>
      </c>
      <c r="L69" s="55">
        <f t="shared" si="3"/>
        <v>0</v>
      </c>
    </row>
    <row r="70" spans="1:12" s="39" customFormat="1" ht="15">
      <c r="A70" s="40">
        <v>61</v>
      </c>
      <c r="B70" s="41" t="s">
        <v>84</v>
      </c>
      <c r="C70" s="33">
        <v>1</v>
      </c>
      <c r="D70" s="35">
        <v>158.78876595214416</v>
      </c>
      <c r="E70" s="36">
        <v>10818.517227583527</v>
      </c>
      <c r="F70" s="36">
        <v>1717859</v>
      </c>
      <c r="G70" s="36">
        <v>88246104.14116177</v>
      </c>
      <c r="H70" s="37">
        <f t="shared" si="0"/>
        <v>7942149.372704559</v>
      </c>
      <c r="I70" s="38">
        <f t="shared" si="1"/>
        <v>575.33673439413144</v>
      </c>
      <c r="J70" s="37" t="s">
        <v>466</v>
      </c>
      <c r="K70" s="38" t="str">
        <f t="shared" si="2"/>
        <v/>
      </c>
      <c r="L70" s="55">
        <f t="shared" si="3"/>
        <v>0</v>
      </c>
    </row>
    <row r="71" spans="1:12" s="39" customFormat="1" ht="15">
      <c r="A71" s="40">
        <v>62</v>
      </c>
      <c r="B71" s="41" t="s">
        <v>85</v>
      </c>
      <c r="C71" s="33">
        <v>0</v>
      </c>
      <c r="D71" s="35">
        <v>0</v>
      </c>
      <c r="E71" s="36">
        <v>0</v>
      </c>
      <c r="F71" s="36">
        <v>0</v>
      </c>
      <c r="G71" s="36">
        <v>0</v>
      </c>
      <c r="H71" s="37">
        <f t="shared" si="0"/>
        <v>0</v>
      </c>
      <c r="I71" s="38" t="str">
        <f t="shared" si="1"/>
        <v/>
      </c>
      <c r="J71" s="37" t="s">
        <v>466</v>
      </c>
      <c r="K71" s="38" t="str">
        <f t="shared" si="2"/>
        <v/>
      </c>
      <c r="L71" s="55">
        <f t="shared" si="3"/>
        <v>0</v>
      </c>
    </row>
    <row r="72" spans="1:12" s="39" customFormat="1" ht="15">
      <c r="A72" s="40">
        <v>63</v>
      </c>
      <c r="B72" s="41" t="s">
        <v>86</v>
      </c>
      <c r="C72" s="33">
        <v>1</v>
      </c>
      <c r="D72" s="35">
        <v>4.3803680981595088</v>
      </c>
      <c r="E72" s="36">
        <v>12378.411764705883</v>
      </c>
      <c r="F72" s="36">
        <v>54222</v>
      </c>
      <c r="G72" s="36">
        <v>2538523.4208680042</v>
      </c>
      <c r="H72" s="37">
        <f t="shared" si="0"/>
        <v>228467.10787812038</v>
      </c>
      <c r="I72" s="38">
        <f t="shared" si="1"/>
        <v>14.076531883915766</v>
      </c>
      <c r="J72" s="37" t="s">
        <v>466</v>
      </c>
      <c r="K72" s="38" t="str">
        <f t="shared" si="2"/>
        <v/>
      </c>
      <c r="L72" s="55">
        <f t="shared" si="3"/>
        <v>0</v>
      </c>
    </row>
    <row r="73" spans="1:12" s="39" customFormat="1" ht="15">
      <c r="A73" s="40">
        <v>64</v>
      </c>
      <c r="B73" s="41" t="s">
        <v>87</v>
      </c>
      <c r="C73" s="33">
        <v>1</v>
      </c>
      <c r="D73" s="35">
        <v>46.206454695659176</v>
      </c>
      <c r="E73" s="36">
        <v>9454.7180232168139</v>
      </c>
      <c r="F73" s="36">
        <v>436869</v>
      </c>
      <c r="G73" s="36">
        <v>22136896.952949606</v>
      </c>
      <c r="H73" s="37">
        <f t="shared" si="0"/>
        <v>1992320.7257654644</v>
      </c>
      <c r="I73" s="38">
        <f t="shared" si="1"/>
        <v>164.51592971317902</v>
      </c>
      <c r="J73" s="37" t="s">
        <v>466</v>
      </c>
      <c r="K73" s="38" t="str">
        <f t="shared" si="2"/>
        <v/>
      </c>
      <c r="L73" s="55">
        <f t="shared" si="3"/>
        <v>0</v>
      </c>
    </row>
    <row r="74" spans="1:12" s="39" customFormat="1" ht="15">
      <c r="A74" s="40">
        <v>65</v>
      </c>
      <c r="B74" s="41" t="s">
        <v>88</v>
      </c>
      <c r="C74" s="33">
        <v>1</v>
      </c>
      <c r="D74" s="35">
        <v>1.0283687943262414</v>
      </c>
      <c r="E74" s="36">
        <v>12944.7724137931</v>
      </c>
      <c r="F74" s="36">
        <v>13312</v>
      </c>
      <c r="G74" s="36">
        <v>18794484.183978364</v>
      </c>
      <c r="H74" s="37">
        <f t="shared" ref="H74:H137" si="4">G74*0.09</f>
        <v>1691503.5765580528</v>
      </c>
      <c r="I74" s="38">
        <f t="shared" si="1"/>
        <v>129.64241648388364</v>
      </c>
      <c r="J74" s="37" t="s">
        <v>466</v>
      </c>
      <c r="K74" s="38" t="str">
        <f t="shared" si="2"/>
        <v/>
      </c>
      <c r="L74" s="55">
        <f t="shared" si="3"/>
        <v>0</v>
      </c>
    </row>
    <row r="75" spans="1:12" s="39" customFormat="1" ht="15">
      <c r="A75" s="40">
        <v>66</v>
      </c>
      <c r="B75" s="41" t="s">
        <v>89</v>
      </c>
      <c r="C75" s="33">
        <v>0</v>
      </c>
      <c r="D75" s="35">
        <v>0</v>
      </c>
      <c r="E75" s="36">
        <v>13004.9</v>
      </c>
      <c r="F75" s="36">
        <v>0</v>
      </c>
      <c r="G75" s="36">
        <v>5145</v>
      </c>
      <c r="H75" s="37">
        <f t="shared" si="4"/>
        <v>463.04999999999995</v>
      </c>
      <c r="I75" s="38" t="str">
        <f t="shared" ref="I75:I138" si="5">IF(AND(C75=1,G75&gt;0,H75&gt;0),(H75-F75)/E75,"")</f>
        <v/>
      </c>
      <c r="J75" s="37" t="s">
        <v>466</v>
      </c>
      <c r="K75" s="38" t="str">
        <f t="shared" ref="K75:K138" si="6">IF(J75="","", (J75-F75)/E75)</f>
        <v/>
      </c>
      <c r="L75" s="55">
        <f t="shared" ref="L75:L138" si="7">IFERROR(IF(AND(C75=1,E75&gt;1,G75&gt;0, OR((F75/G75)&gt;0.085, I75&lt;10)), 1, 0),0)</f>
        <v>0</v>
      </c>
    </row>
    <row r="76" spans="1:12" s="39" customFormat="1" ht="15">
      <c r="A76" s="40">
        <v>67</v>
      </c>
      <c r="B76" s="41" t="s">
        <v>90</v>
      </c>
      <c r="C76" s="33">
        <v>1</v>
      </c>
      <c r="D76" s="35">
        <v>3.0587315395927837</v>
      </c>
      <c r="E76" s="36">
        <v>15988.326980311162</v>
      </c>
      <c r="F76" s="36">
        <v>48904</v>
      </c>
      <c r="G76" s="36">
        <v>34057127.352116399</v>
      </c>
      <c r="H76" s="37">
        <f t="shared" si="4"/>
        <v>3065141.4616904757</v>
      </c>
      <c r="I76" s="38">
        <f t="shared" si="5"/>
        <v>188.65247535935586</v>
      </c>
      <c r="J76" s="37" t="s">
        <v>466</v>
      </c>
      <c r="K76" s="38" t="str">
        <f t="shared" si="6"/>
        <v/>
      </c>
      <c r="L76" s="55">
        <f t="shared" si="7"/>
        <v>0</v>
      </c>
    </row>
    <row r="77" spans="1:12" s="39" customFormat="1" ht="15">
      <c r="A77" s="40">
        <v>68</v>
      </c>
      <c r="B77" s="41" t="s">
        <v>91</v>
      </c>
      <c r="C77" s="33">
        <v>1</v>
      </c>
      <c r="D77" s="35">
        <v>2.2057142857142855</v>
      </c>
      <c r="E77" s="36">
        <v>11688.277202072541</v>
      </c>
      <c r="F77" s="36">
        <v>25781</v>
      </c>
      <c r="G77" s="36">
        <v>1993011.6303469017</v>
      </c>
      <c r="H77" s="37">
        <f t="shared" si="4"/>
        <v>179371.04673122114</v>
      </c>
      <c r="I77" s="38">
        <f t="shared" si="5"/>
        <v>13.140520546859282</v>
      </c>
      <c r="J77" s="37" t="s">
        <v>466</v>
      </c>
      <c r="K77" s="38" t="str">
        <f t="shared" si="6"/>
        <v/>
      </c>
      <c r="L77" s="55">
        <f t="shared" si="7"/>
        <v>0</v>
      </c>
    </row>
    <row r="78" spans="1:12" s="39" customFormat="1" ht="15">
      <c r="A78" s="40">
        <v>69</v>
      </c>
      <c r="B78" s="41" t="s">
        <v>92</v>
      </c>
      <c r="C78" s="33">
        <v>0</v>
      </c>
      <c r="D78" s="35">
        <v>0</v>
      </c>
      <c r="E78" s="36">
        <v>15273.813636363635</v>
      </c>
      <c r="F78" s="36">
        <v>0</v>
      </c>
      <c r="G78" s="36">
        <v>216749</v>
      </c>
      <c r="H78" s="37">
        <f t="shared" si="4"/>
        <v>19507.41</v>
      </c>
      <c r="I78" s="38" t="str">
        <f t="shared" si="5"/>
        <v/>
      </c>
      <c r="J78" s="37" t="s">
        <v>466</v>
      </c>
      <c r="K78" s="38" t="str">
        <f t="shared" si="6"/>
        <v/>
      </c>
      <c r="L78" s="55">
        <f t="shared" si="7"/>
        <v>0</v>
      </c>
    </row>
    <row r="79" spans="1:12" s="39" customFormat="1" ht="15">
      <c r="A79" s="40">
        <v>70</v>
      </c>
      <c r="B79" s="41" t="s">
        <v>93</v>
      </c>
      <c r="C79" s="33">
        <v>0</v>
      </c>
      <c r="D79" s="35">
        <v>0</v>
      </c>
      <c r="E79" s="36">
        <v>14003.222</v>
      </c>
      <c r="F79" s="36">
        <v>0</v>
      </c>
      <c r="G79" s="36">
        <v>1054507</v>
      </c>
      <c r="H79" s="37">
        <f t="shared" si="4"/>
        <v>94905.62999999999</v>
      </c>
      <c r="I79" s="38" t="str">
        <f t="shared" si="5"/>
        <v/>
      </c>
      <c r="J79" s="37" t="s">
        <v>466</v>
      </c>
      <c r="K79" s="38" t="str">
        <f t="shared" si="6"/>
        <v/>
      </c>
      <c r="L79" s="55">
        <f t="shared" si="7"/>
        <v>0</v>
      </c>
    </row>
    <row r="80" spans="1:12" s="39" customFormat="1" ht="15">
      <c r="A80" s="40">
        <v>71</v>
      </c>
      <c r="B80" s="41" t="s">
        <v>94</v>
      </c>
      <c r="C80" s="33">
        <v>1</v>
      </c>
      <c r="D80" s="35">
        <v>2.9268292682926829</v>
      </c>
      <c r="E80" s="36">
        <v>10229.5</v>
      </c>
      <c r="F80" s="36">
        <v>29940</v>
      </c>
      <c r="G80" s="36">
        <v>47364026.286319323</v>
      </c>
      <c r="H80" s="37">
        <f t="shared" si="4"/>
        <v>4262762.365768739</v>
      </c>
      <c r="I80" s="38">
        <f t="shared" si="5"/>
        <v>413.78585128977357</v>
      </c>
      <c r="J80" s="37" t="s">
        <v>466</v>
      </c>
      <c r="K80" s="38" t="str">
        <f t="shared" si="6"/>
        <v/>
      </c>
      <c r="L80" s="55">
        <f t="shared" si="7"/>
        <v>0</v>
      </c>
    </row>
    <row r="81" spans="1:12" s="39" customFormat="1" ht="15">
      <c r="A81" s="40">
        <v>72</v>
      </c>
      <c r="B81" s="41" t="s">
        <v>95</v>
      </c>
      <c r="C81" s="33">
        <v>1</v>
      </c>
      <c r="D81" s="35">
        <v>8.52102556996606</v>
      </c>
      <c r="E81" s="36">
        <v>10037.054729826454</v>
      </c>
      <c r="F81" s="36">
        <v>85526</v>
      </c>
      <c r="G81" s="36">
        <v>40637445.930890754</v>
      </c>
      <c r="H81" s="37">
        <f t="shared" si="4"/>
        <v>3657370.1337801679</v>
      </c>
      <c r="I81" s="38">
        <f t="shared" si="5"/>
        <v>355.86576240995822</v>
      </c>
      <c r="J81" s="37" t="s">
        <v>466</v>
      </c>
      <c r="K81" s="38" t="str">
        <f t="shared" si="6"/>
        <v/>
      </c>
      <c r="L81" s="55">
        <f t="shared" si="7"/>
        <v>0</v>
      </c>
    </row>
    <row r="82" spans="1:12" s="39" customFormat="1" ht="15">
      <c r="A82" s="40">
        <v>73</v>
      </c>
      <c r="B82" s="41" t="s">
        <v>96</v>
      </c>
      <c r="C82" s="33">
        <v>1</v>
      </c>
      <c r="D82" s="35">
        <v>10.754640400724684</v>
      </c>
      <c r="E82" s="36">
        <v>17323.777742252147</v>
      </c>
      <c r="F82" s="36">
        <v>186311</v>
      </c>
      <c r="G82" s="36">
        <v>46375093.91867733</v>
      </c>
      <c r="H82" s="37">
        <f t="shared" si="4"/>
        <v>4173758.4526809594</v>
      </c>
      <c r="I82" s="38">
        <f t="shared" si="5"/>
        <v>230.17193547546509</v>
      </c>
      <c r="J82" s="37" t="s">
        <v>466</v>
      </c>
      <c r="K82" s="38" t="str">
        <f t="shared" si="6"/>
        <v/>
      </c>
      <c r="L82" s="55">
        <f t="shared" si="7"/>
        <v>0</v>
      </c>
    </row>
    <row r="83" spans="1:12" s="39" customFormat="1" ht="15">
      <c r="A83" s="40">
        <v>74</v>
      </c>
      <c r="B83" s="41" t="s">
        <v>97</v>
      </c>
      <c r="C83" s="33">
        <v>1</v>
      </c>
      <c r="D83" s="35">
        <v>2.5217391304347827</v>
      </c>
      <c r="E83" s="36">
        <v>15136.775862068966</v>
      </c>
      <c r="F83" s="36">
        <v>38171</v>
      </c>
      <c r="G83" s="36">
        <v>4967548.122159821</v>
      </c>
      <c r="H83" s="37">
        <f t="shared" si="4"/>
        <v>447079.3309943839</v>
      </c>
      <c r="I83" s="38">
        <f t="shared" si="5"/>
        <v>27.014229101394147</v>
      </c>
      <c r="J83" s="37" t="s">
        <v>466</v>
      </c>
      <c r="K83" s="38" t="str">
        <f t="shared" si="6"/>
        <v/>
      </c>
      <c r="L83" s="55">
        <f t="shared" si="7"/>
        <v>0</v>
      </c>
    </row>
    <row r="84" spans="1:12" s="39" customFormat="1" ht="15">
      <c r="A84" s="40">
        <v>75</v>
      </c>
      <c r="B84" s="41" t="s">
        <v>98</v>
      </c>
      <c r="C84" s="33">
        <v>0</v>
      </c>
      <c r="D84" s="35">
        <v>0</v>
      </c>
      <c r="E84" s="36">
        <v>0</v>
      </c>
      <c r="F84" s="36">
        <v>0</v>
      </c>
      <c r="G84" s="36">
        <v>153403</v>
      </c>
      <c r="H84" s="37">
        <f t="shared" si="4"/>
        <v>13806.269999999999</v>
      </c>
      <c r="I84" s="38" t="str">
        <f t="shared" si="5"/>
        <v/>
      </c>
      <c r="J84" s="37" t="s">
        <v>466</v>
      </c>
      <c r="K84" s="38" t="str">
        <f t="shared" si="6"/>
        <v/>
      </c>
      <c r="L84" s="55">
        <f t="shared" si="7"/>
        <v>0</v>
      </c>
    </row>
    <row r="85" spans="1:12" s="39" customFormat="1" ht="15">
      <c r="A85" s="40">
        <v>76</v>
      </c>
      <c r="B85" s="41" t="s">
        <v>99</v>
      </c>
      <c r="C85" s="33">
        <v>0</v>
      </c>
      <c r="D85" s="35">
        <v>0</v>
      </c>
      <c r="E85" s="36">
        <v>0</v>
      </c>
      <c r="F85" s="36">
        <v>0</v>
      </c>
      <c r="G85" s="36">
        <v>518</v>
      </c>
      <c r="H85" s="37">
        <f t="shared" si="4"/>
        <v>46.62</v>
      </c>
      <c r="I85" s="38" t="str">
        <f t="shared" si="5"/>
        <v/>
      </c>
      <c r="J85" s="37" t="s">
        <v>466</v>
      </c>
      <c r="K85" s="38" t="str">
        <f t="shared" si="6"/>
        <v/>
      </c>
      <c r="L85" s="55">
        <f t="shared" si="7"/>
        <v>0</v>
      </c>
    </row>
    <row r="86" spans="1:12" s="39" customFormat="1" ht="15">
      <c r="A86" s="40">
        <v>77</v>
      </c>
      <c r="B86" s="41" t="s">
        <v>100</v>
      </c>
      <c r="C86" s="33">
        <v>1</v>
      </c>
      <c r="D86" s="35">
        <v>0</v>
      </c>
      <c r="E86" s="36">
        <v>9650.6752785145873</v>
      </c>
      <c r="F86" s="36">
        <v>0</v>
      </c>
      <c r="G86" s="36">
        <v>15186569</v>
      </c>
      <c r="H86" s="37">
        <f t="shared" si="4"/>
        <v>1366791.21</v>
      </c>
      <c r="I86" s="38">
        <f t="shared" si="5"/>
        <v>141.62648421534848</v>
      </c>
      <c r="J86" s="37" t="s">
        <v>466</v>
      </c>
      <c r="K86" s="38" t="str">
        <f t="shared" si="6"/>
        <v/>
      </c>
      <c r="L86" s="55">
        <f t="shared" si="7"/>
        <v>0</v>
      </c>
    </row>
    <row r="87" spans="1:12" s="39" customFormat="1" ht="15">
      <c r="A87" s="40">
        <v>78</v>
      </c>
      <c r="B87" s="41" t="s">
        <v>101</v>
      </c>
      <c r="C87" s="33">
        <v>1</v>
      </c>
      <c r="D87" s="35">
        <v>0</v>
      </c>
      <c r="E87" s="36">
        <v>16557.287024990328</v>
      </c>
      <c r="F87" s="36">
        <v>0</v>
      </c>
      <c r="G87" s="36">
        <v>10292824</v>
      </c>
      <c r="H87" s="37">
        <f t="shared" si="4"/>
        <v>926354.15999999992</v>
      </c>
      <c r="I87" s="38">
        <f t="shared" si="5"/>
        <v>55.948426732098703</v>
      </c>
      <c r="J87" s="37" t="s">
        <v>466</v>
      </c>
      <c r="K87" s="38" t="str">
        <f t="shared" si="6"/>
        <v/>
      </c>
      <c r="L87" s="55">
        <f t="shared" si="7"/>
        <v>0</v>
      </c>
    </row>
    <row r="88" spans="1:12" s="39" customFormat="1" ht="15">
      <c r="A88" s="40">
        <v>79</v>
      </c>
      <c r="B88" s="41" t="s">
        <v>102</v>
      </c>
      <c r="C88" s="33">
        <v>1</v>
      </c>
      <c r="D88" s="35">
        <v>120.44981096007952</v>
      </c>
      <c r="E88" s="36">
        <v>9493.5059746916941</v>
      </c>
      <c r="F88" s="36">
        <v>1143491</v>
      </c>
      <c r="G88" s="36">
        <v>37780557.29701861</v>
      </c>
      <c r="H88" s="37">
        <f t="shared" si="4"/>
        <v>3400250.1567316749</v>
      </c>
      <c r="I88" s="38">
        <f t="shared" si="5"/>
        <v>237.71609379589233</v>
      </c>
      <c r="J88" s="37" t="s">
        <v>466</v>
      </c>
      <c r="K88" s="38" t="str">
        <f t="shared" si="6"/>
        <v/>
      </c>
      <c r="L88" s="55">
        <f t="shared" si="7"/>
        <v>0</v>
      </c>
    </row>
    <row r="89" spans="1:12" s="39" customFormat="1" ht="15">
      <c r="A89" s="40">
        <v>80</v>
      </c>
      <c r="B89" s="41" t="s">
        <v>103</v>
      </c>
      <c r="C89" s="33">
        <v>0</v>
      </c>
      <c r="D89" s="35">
        <v>0</v>
      </c>
      <c r="E89" s="36">
        <v>13004.9</v>
      </c>
      <c r="F89" s="36">
        <v>0</v>
      </c>
      <c r="G89" s="36">
        <v>13021</v>
      </c>
      <c r="H89" s="37">
        <f t="shared" si="4"/>
        <v>1171.8899999999999</v>
      </c>
      <c r="I89" s="38" t="str">
        <f t="shared" si="5"/>
        <v/>
      </c>
      <c r="J89" s="37" t="s">
        <v>466</v>
      </c>
      <c r="K89" s="38" t="str">
        <f t="shared" si="6"/>
        <v/>
      </c>
      <c r="L89" s="55">
        <f t="shared" si="7"/>
        <v>0</v>
      </c>
    </row>
    <row r="90" spans="1:12" s="39" customFormat="1" ht="15">
      <c r="A90" s="40">
        <v>81</v>
      </c>
      <c r="B90" s="41" t="s">
        <v>104</v>
      </c>
      <c r="C90" s="33">
        <v>0</v>
      </c>
      <c r="D90" s="35">
        <v>0</v>
      </c>
      <c r="E90" s="36">
        <v>0</v>
      </c>
      <c r="F90" s="36">
        <v>0</v>
      </c>
      <c r="G90" s="36">
        <v>0</v>
      </c>
      <c r="H90" s="37">
        <f t="shared" si="4"/>
        <v>0</v>
      </c>
      <c r="I90" s="38" t="str">
        <f t="shared" si="5"/>
        <v/>
      </c>
      <c r="J90" s="37" t="s">
        <v>466</v>
      </c>
      <c r="K90" s="38" t="str">
        <f t="shared" si="6"/>
        <v/>
      </c>
      <c r="L90" s="55">
        <f t="shared" si="7"/>
        <v>0</v>
      </c>
    </row>
    <row r="91" spans="1:12" s="39" customFormat="1" ht="15">
      <c r="A91" s="40">
        <v>82</v>
      </c>
      <c r="B91" s="41" t="s">
        <v>105</v>
      </c>
      <c r="C91" s="33">
        <v>1</v>
      </c>
      <c r="D91" s="35">
        <v>12.613108339447308</v>
      </c>
      <c r="E91" s="36">
        <v>12746.976849248656</v>
      </c>
      <c r="F91" s="36">
        <v>160779</v>
      </c>
      <c r="G91" s="36">
        <v>36728205.402155973</v>
      </c>
      <c r="H91" s="37">
        <f t="shared" si="4"/>
        <v>3305538.4861940374</v>
      </c>
      <c r="I91" s="38">
        <f t="shared" si="5"/>
        <v>246.70629933554784</v>
      </c>
      <c r="J91" s="37" t="s">
        <v>466</v>
      </c>
      <c r="K91" s="38" t="str">
        <f t="shared" si="6"/>
        <v/>
      </c>
      <c r="L91" s="55">
        <f t="shared" si="7"/>
        <v>0</v>
      </c>
    </row>
    <row r="92" spans="1:12" s="39" customFormat="1" ht="15">
      <c r="A92" s="40">
        <v>83</v>
      </c>
      <c r="B92" s="41" t="s">
        <v>106</v>
      </c>
      <c r="C92" s="33">
        <v>1</v>
      </c>
      <c r="D92" s="35">
        <v>5.5755278389174228</v>
      </c>
      <c r="E92" s="36">
        <v>9412.2030265370249</v>
      </c>
      <c r="F92" s="36">
        <v>52478</v>
      </c>
      <c r="G92" s="36">
        <v>21617983.232041467</v>
      </c>
      <c r="H92" s="37">
        <f t="shared" si="4"/>
        <v>1945618.490883732</v>
      </c>
      <c r="I92" s="38">
        <f t="shared" si="5"/>
        <v>201.13680989946343</v>
      </c>
      <c r="J92" s="37" t="s">
        <v>466</v>
      </c>
      <c r="K92" s="38" t="str">
        <f t="shared" si="6"/>
        <v/>
      </c>
      <c r="L92" s="55">
        <f t="shared" si="7"/>
        <v>0</v>
      </c>
    </row>
    <row r="93" spans="1:12" s="39" customFormat="1" ht="15">
      <c r="A93" s="40">
        <v>84</v>
      </c>
      <c r="B93" s="41" t="s">
        <v>107</v>
      </c>
      <c r="C93" s="33">
        <v>0</v>
      </c>
      <c r="D93" s="35">
        <v>0</v>
      </c>
      <c r="E93" s="36">
        <v>14252.8025</v>
      </c>
      <c r="F93" s="36">
        <v>0</v>
      </c>
      <c r="G93" s="36">
        <v>356286</v>
      </c>
      <c r="H93" s="37">
        <f t="shared" si="4"/>
        <v>32065.739999999998</v>
      </c>
      <c r="I93" s="38" t="str">
        <f t="shared" si="5"/>
        <v/>
      </c>
      <c r="J93" s="37" t="s">
        <v>466</v>
      </c>
      <c r="K93" s="38" t="str">
        <f t="shared" si="6"/>
        <v/>
      </c>
      <c r="L93" s="55">
        <f t="shared" si="7"/>
        <v>0</v>
      </c>
    </row>
    <row r="94" spans="1:12" s="39" customFormat="1" ht="15">
      <c r="A94" s="40">
        <v>85</v>
      </c>
      <c r="B94" s="41" t="s">
        <v>108</v>
      </c>
      <c r="C94" s="33">
        <v>1</v>
      </c>
      <c r="D94" s="35">
        <v>0</v>
      </c>
      <c r="E94" s="36">
        <v>19871.088811881185</v>
      </c>
      <c r="F94" s="36">
        <v>0</v>
      </c>
      <c r="G94" s="36">
        <v>4449004</v>
      </c>
      <c r="H94" s="37">
        <f t="shared" si="4"/>
        <v>400410.36</v>
      </c>
      <c r="I94" s="38">
        <f t="shared" si="5"/>
        <v>20.150398591172788</v>
      </c>
      <c r="J94" s="37" t="s">
        <v>466</v>
      </c>
      <c r="K94" s="38" t="str">
        <f t="shared" si="6"/>
        <v/>
      </c>
      <c r="L94" s="55">
        <f t="shared" si="7"/>
        <v>0</v>
      </c>
    </row>
    <row r="95" spans="1:12" s="39" customFormat="1" ht="15">
      <c r="A95" s="40">
        <v>86</v>
      </c>
      <c r="B95" s="41" t="s">
        <v>109</v>
      </c>
      <c r="C95" s="33">
        <v>1</v>
      </c>
      <c r="D95" s="35">
        <v>66.708653210988487</v>
      </c>
      <c r="E95" s="36">
        <v>9599.4292970453316</v>
      </c>
      <c r="F95" s="36">
        <v>640365</v>
      </c>
      <c r="G95" s="36">
        <v>19861804.058434088</v>
      </c>
      <c r="H95" s="37">
        <f t="shared" si="4"/>
        <v>1787562.3652590679</v>
      </c>
      <c r="I95" s="38">
        <f t="shared" si="5"/>
        <v>119.50683001667306</v>
      </c>
      <c r="J95" s="37" t="s">
        <v>466</v>
      </c>
      <c r="K95" s="38" t="str">
        <f t="shared" si="6"/>
        <v/>
      </c>
      <c r="L95" s="55">
        <f t="shared" si="7"/>
        <v>0</v>
      </c>
    </row>
    <row r="96" spans="1:12" s="39" customFormat="1" ht="15">
      <c r="A96" s="40">
        <v>87</v>
      </c>
      <c r="B96" s="41" t="s">
        <v>110</v>
      </c>
      <c r="C96" s="33">
        <v>1</v>
      </c>
      <c r="D96" s="35">
        <v>5.5217391304347814</v>
      </c>
      <c r="E96" s="36">
        <v>12620.661417322837</v>
      </c>
      <c r="F96" s="36">
        <v>69688</v>
      </c>
      <c r="G96" s="36">
        <v>33039481.006231323</v>
      </c>
      <c r="H96" s="37">
        <f t="shared" si="4"/>
        <v>2973553.2905608187</v>
      </c>
      <c r="I96" s="38">
        <f t="shared" si="5"/>
        <v>230.08820176215474</v>
      </c>
      <c r="J96" s="37" t="s">
        <v>466</v>
      </c>
      <c r="K96" s="38" t="str">
        <f t="shared" si="6"/>
        <v/>
      </c>
      <c r="L96" s="55">
        <f t="shared" si="7"/>
        <v>0</v>
      </c>
    </row>
    <row r="97" spans="1:12" s="39" customFormat="1" ht="15">
      <c r="A97" s="40">
        <v>88</v>
      </c>
      <c r="B97" s="41" t="s">
        <v>111</v>
      </c>
      <c r="C97" s="33">
        <v>1</v>
      </c>
      <c r="D97" s="35">
        <v>12.23611499889464</v>
      </c>
      <c r="E97" s="36">
        <v>10757.172518555975</v>
      </c>
      <c r="F97" s="36">
        <v>131626</v>
      </c>
      <c r="G97" s="36">
        <v>41637560.463723779</v>
      </c>
      <c r="H97" s="37">
        <f t="shared" si="4"/>
        <v>3747380.44173514</v>
      </c>
      <c r="I97" s="38">
        <f t="shared" si="5"/>
        <v>336.12498409763469</v>
      </c>
      <c r="J97" s="37" t="s">
        <v>466</v>
      </c>
      <c r="K97" s="38" t="str">
        <f t="shared" si="6"/>
        <v/>
      </c>
      <c r="L97" s="55">
        <f t="shared" si="7"/>
        <v>0</v>
      </c>
    </row>
    <row r="98" spans="1:12" s="39" customFormat="1" ht="15">
      <c r="A98" s="40">
        <v>89</v>
      </c>
      <c r="B98" s="41" t="s">
        <v>112</v>
      </c>
      <c r="C98" s="33">
        <v>1</v>
      </c>
      <c r="D98" s="35">
        <v>30.508474576271176</v>
      </c>
      <c r="E98" s="36">
        <v>22260.995000000006</v>
      </c>
      <c r="F98" s="36">
        <v>679149</v>
      </c>
      <c r="G98" s="36">
        <v>9056496.1947228052</v>
      </c>
      <c r="H98" s="37">
        <f t="shared" si="4"/>
        <v>815084.65752505243</v>
      </c>
      <c r="I98" s="38">
        <f t="shared" si="5"/>
        <v>6.1064502069674962</v>
      </c>
      <c r="J98" s="37" t="s">
        <v>466</v>
      </c>
      <c r="K98" s="38" t="str">
        <f t="shared" si="6"/>
        <v/>
      </c>
      <c r="L98" s="55">
        <f t="shared" si="7"/>
        <v>1</v>
      </c>
    </row>
    <row r="99" spans="1:12" s="39" customFormat="1" ht="15">
      <c r="A99" s="40">
        <v>90</v>
      </c>
      <c r="B99" s="41" t="s">
        <v>113</v>
      </c>
      <c r="C99" s="33">
        <v>0</v>
      </c>
      <c r="D99" s="35">
        <v>0</v>
      </c>
      <c r="E99" s="36">
        <v>0</v>
      </c>
      <c r="F99" s="36">
        <v>0</v>
      </c>
      <c r="G99" s="36">
        <v>5235</v>
      </c>
      <c r="H99" s="37">
        <f t="shared" si="4"/>
        <v>471.15</v>
      </c>
      <c r="I99" s="38" t="str">
        <f t="shared" si="5"/>
        <v/>
      </c>
      <c r="J99" s="37" t="s">
        <v>466</v>
      </c>
      <c r="K99" s="38" t="str">
        <f t="shared" si="6"/>
        <v/>
      </c>
      <c r="L99" s="55">
        <f t="shared" si="7"/>
        <v>0</v>
      </c>
    </row>
    <row r="100" spans="1:12" s="39" customFormat="1" ht="15">
      <c r="A100" s="40">
        <v>91</v>
      </c>
      <c r="B100" s="41" t="s">
        <v>114</v>
      </c>
      <c r="C100" s="33">
        <v>1</v>
      </c>
      <c r="D100" s="35">
        <v>12.985221674876843</v>
      </c>
      <c r="E100" s="36">
        <v>14237.107738998488</v>
      </c>
      <c r="F100" s="36">
        <v>184872</v>
      </c>
      <c r="G100" s="36">
        <v>4304385.8558867415</v>
      </c>
      <c r="H100" s="37">
        <f t="shared" si="4"/>
        <v>387394.7270298067</v>
      </c>
      <c r="I100" s="38">
        <f t="shared" si="5"/>
        <v>14.224990829777425</v>
      </c>
      <c r="J100" s="37" t="s">
        <v>466</v>
      </c>
      <c r="K100" s="38" t="str">
        <f t="shared" si="6"/>
        <v/>
      </c>
      <c r="L100" s="55">
        <f t="shared" si="7"/>
        <v>0</v>
      </c>
    </row>
    <row r="101" spans="1:12" s="39" customFormat="1" ht="15">
      <c r="A101" s="40">
        <v>92</v>
      </c>
      <c r="B101" s="41" t="s">
        <v>115</v>
      </c>
      <c r="C101" s="33">
        <v>0</v>
      </c>
      <c r="D101" s="35">
        <v>0</v>
      </c>
      <c r="E101" s="36">
        <v>0</v>
      </c>
      <c r="F101" s="36">
        <v>0</v>
      </c>
      <c r="G101" s="36">
        <v>0</v>
      </c>
      <c r="H101" s="37">
        <f t="shared" si="4"/>
        <v>0</v>
      </c>
      <c r="I101" s="38" t="str">
        <f t="shared" si="5"/>
        <v/>
      </c>
      <c r="J101" s="37" t="s">
        <v>466</v>
      </c>
      <c r="K101" s="38" t="str">
        <f t="shared" si="6"/>
        <v/>
      </c>
      <c r="L101" s="55">
        <f t="shared" si="7"/>
        <v>0</v>
      </c>
    </row>
    <row r="102" spans="1:12" s="39" customFormat="1" ht="15">
      <c r="A102" s="40">
        <v>93</v>
      </c>
      <c r="B102" s="41" t="s">
        <v>116</v>
      </c>
      <c r="C102" s="33">
        <v>1</v>
      </c>
      <c r="D102" s="35">
        <v>521.90213486148377</v>
      </c>
      <c r="E102" s="36">
        <v>10706.608819454319</v>
      </c>
      <c r="F102" s="36">
        <v>5587802</v>
      </c>
      <c r="G102" s="36">
        <v>86355501.731950492</v>
      </c>
      <c r="H102" s="37">
        <f t="shared" si="4"/>
        <v>7771995.1558755441</v>
      </c>
      <c r="I102" s="38">
        <f t="shared" si="5"/>
        <v>204.0041989679105</v>
      </c>
      <c r="J102" s="37">
        <v>13816880.27711208</v>
      </c>
      <c r="K102" s="38">
        <f t="shared" si="6"/>
        <v>768.59801416855066</v>
      </c>
      <c r="L102" s="54">
        <f>IFERROR(IF(AND(C102=1,D102&gt;1,G102&gt;0, OR((F102/G102)&gt;0.155, K102&lt;10)), 1, 0),0)</f>
        <v>0</v>
      </c>
    </row>
    <row r="103" spans="1:12" s="39" customFormat="1" ht="15">
      <c r="A103" s="40">
        <v>94</v>
      </c>
      <c r="B103" s="41" t="s">
        <v>117</v>
      </c>
      <c r="C103" s="33">
        <v>1</v>
      </c>
      <c r="D103" s="35">
        <v>5.9845439879891531</v>
      </c>
      <c r="E103" s="36">
        <v>11346.562100016612</v>
      </c>
      <c r="F103" s="36">
        <v>67904</v>
      </c>
      <c r="G103" s="36">
        <v>19608119.00916402</v>
      </c>
      <c r="H103" s="37">
        <f t="shared" si="4"/>
        <v>1764730.7108247618</v>
      </c>
      <c r="I103" s="38">
        <f t="shared" si="5"/>
        <v>149.54544785175744</v>
      </c>
      <c r="J103" s="37" t="s">
        <v>466</v>
      </c>
      <c r="K103" s="38" t="str">
        <f t="shared" si="6"/>
        <v/>
      </c>
      <c r="L103" s="55">
        <f t="shared" si="7"/>
        <v>0</v>
      </c>
    </row>
    <row r="104" spans="1:12" s="39" customFormat="1" ht="15">
      <c r="A104" s="40">
        <v>95</v>
      </c>
      <c r="B104" s="41" t="s">
        <v>118</v>
      </c>
      <c r="C104" s="33">
        <v>1</v>
      </c>
      <c r="D104" s="35">
        <v>1005.5604534005034</v>
      </c>
      <c r="E104" s="36">
        <v>10092.60056486915</v>
      </c>
      <c r="F104" s="36">
        <v>10148720</v>
      </c>
      <c r="G104" s="36">
        <v>126575186.60514081</v>
      </c>
      <c r="H104" s="37">
        <f t="shared" si="4"/>
        <v>11391766.794462672</v>
      </c>
      <c r="I104" s="38">
        <f t="shared" si="5"/>
        <v>123.1641722540307</v>
      </c>
      <c r="J104" s="37">
        <v>20252029.856822528</v>
      </c>
      <c r="K104" s="38">
        <f t="shared" si="6"/>
        <v>1001.0611033186685</v>
      </c>
      <c r="L104" s="54">
        <f>IFERROR(IF(AND(C104=1,D104&gt;1,G104&gt;0, OR((F104/G104)&gt;0.155, K104&lt;10)), 1, 0),0)</f>
        <v>0</v>
      </c>
    </row>
    <row r="105" spans="1:12" s="39" customFormat="1" ht="15">
      <c r="A105" s="40">
        <v>96</v>
      </c>
      <c r="B105" s="41" t="s">
        <v>119</v>
      </c>
      <c r="C105" s="33">
        <v>1</v>
      </c>
      <c r="D105" s="35">
        <v>78.807805362011436</v>
      </c>
      <c r="E105" s="36">
        <v>13933.048826268883</v>
      </c>
      <c r="F105" s="36">
        <v>1098033</v>
      </c>
      <c r="G105" s="36">
        <v>51737157.149828076</v>
      </c>
      <c r="H105" s="37">
        <f t="shared" si="4"/>
        <v>4656344.1434845263</v>
      </c>
      <c r="I105" s="38">
        <f t="shared" si="5"/>
        <v>255.38639732431074</v>
      </c>
      <c r="J105" s="37" t="s">
        <v>466</v>
      </c>
      <c r="K105" s="38" t="str">
        <f t="shared" si="6"/>
        <v/>
      </c>
      <c r="L105" s="55">
        <f t="shared" si="7"/>
        <v>0</v>
      </c>
    </row>
    <row r="106" spans="1:12" s="39" customFormat="1" ht="15">
      <c r="A106" s="40">
        <v>97</v>
      </c>
      <c r="B106" s="41" t="s">
        <v>120</v>
      </c>
      <c r="C106" s="33">
        <v>1</v>
      </c>
      <c r="D106" s="35">
        <v>196.11715767814093</v>
      </c>
      <c r="E106" s="36">
        <v>10704.305655119058</v>
      </c>
      <c r="F106" s="36">
        <v>2099298</v>
      </c>
      <c r="G106" s="36">
        <v>61068758.745460726</v>
      </c>
      <c r="H106" s="37">
        <f t="shared" si="4"/>
        <v>5496188.2870914647</v>
      </c>
      <c r="I106" s="38">
        <f t="shared" si="5"/>
        <v>317.33868562198518</v>
      </c>
      <c r="J106" s="37">
        <v>9771001.3992737159</v>
      </c>
      <c r="K106" s="38">
        <f t="shared" si="6"/>
        <v>716.69323041097221</v>
      </c>
      <c r="L106" s="54">
        <f>IFERROR(IF(AND(C106=1,D106&gt;1,G106&gt;0, OR((F106/G106)&gt;0.155, K106&lt;10)), 1, 0),0)</f>
        <v>0</v>
      </c>
    </row>
    <row r="107" spans="1:12" s="39" customFormat="1" ht="15">
      <c r="A107" s="40">
        <v>98</v>
      </c>
      <c r="B107" s="41" t="s">
        <v>121</v>
      </c>
      <c r="C107" s="33">
        <v>1</v>
      </c>
      <c r="D107" s="35">
        <v>2.1901840490797544</v>
      </c>
      <c r="E107" s="36">
        <v>14692.372549019608</v>
      </c>
      <c r="F107" s="36">
        <v>32179</v>
      </c>
      <c r="G107" s="36">
        <v>1411658.1060341278</v>
      </c>
      <c r="H107" s="37">
        <f t="shared" si="4"/>
        <v>127049.22954307149</v>
      </c>
      <c r="I107" s="38">
        <f t="shared" si="5"/>
        <v>6.4571075383874597</v>
      </c>
      <c r="J107" s="37" t="s">
        <v>466</v>
      </c>
      <c r="K107" s="38" t="str">
        <f t="shared" si="6"/>
        <v/>
      </c>
      <c r="L107" s="55">
        <f t="shared" si="7"/>
        <v>1</v>
      </c>
    </row>
    <row r="108" spans="1:12" s="39" customFormat="1" ht="15">
      <c r="A108" s="40">
        <v>99</v>
      </c>
      <c r="B108" s="41" t="s">
        <v>122</v>
      </c>
      <c r="C108" s="33">
        <v>1</v>
      </c>
      <c r="D108" s="35">
        <v>116.36363636363632</v>
      </c>
      <c r="E108" s="36">
        <v>11880.953906250004</v>
      </c>
      <c r="F108" s="36">
        <v>1382511</v>
      </c>
      <c r="G108" s="36">
        <v>36632702.903732248</v>
      </c>
      <c r="H108" s="37">
        <f t="shared" si="4"/>
        <v>3296943.2613359024</v>
      </c>
      <c r="I108" s="38">
        <f t="shared" si="5"/>
        <v>161.13455842369783</v>
      </c>
      <c r="J108" s="37" t="s">
        <v>466</v>
      </c>
      <c r="K108" s="38" t="str">
        <f t="shared" si="6"/>
        <v/>
      </c>
      <c r="L108" s="55">
        <f t="shared" si="7"/>
        <v>0</v>
      </c>
    </row>
    <row r="109" spans="1:12" s="39" customFormat="1" ht="15">
      <c r="A109" s="40">
        <v>100</v>
      </c>
      <c r="B109" s="41" t="s">
        <v>123</v>
      </c>
      <c r="C109" s="33">
        <v>1</v>
      </c>
      <c r="D109" s="35">
        <v>301.07771320686334</v>
      </c>
      <c r="E109" s="36">
        <v>12771.16449120269</v>
      </c>
      <c r="F109" s="36">
        <v>3845113</v>
      </c>
      <c r="G109" s="36">
        <v>131225496.21622607</v>
      </c>
      <c r="H109" s="37">
        <f t="shared" si="4"/>
        <v>11810294.659460345</v>
      </c>
      <c r="I109" s="38">
        <f t="shared" si="5"/>
        <v>623.68483821088466</v>
      </c>
      <c r="J109" s="37" t="s">
        <v>466</v>
      </c>
      <c r="K109" s="38" t="str">
        <f t="shared" si="6"/>
        <v/>
      </c>
      <c r="L109" s="55">
        <f t="shared" si="7"/>
        <v>0</v>
      </c>
    </row>
    <row r="110" spans="1:12" s="39" customFormat="1" ht="15">
      <c r="A110" s="40">
        <v>101</v>
      </c>
      <c r="B110" s="41" t="s">
        <v>124</v>
      </c>
      <c r="C110" s="33">
        <v>1</v>
      </c>
      <c r="D110" s="35">
        <v>421.80837815459802</v>
      </c>
      <c r="E110" s="36">
        <v>9080.2274169059183</v>
      </c>
      <c r="F110" s="36">
        <v>3830116</v>
      </c>
      <c r="G110" s="36">
        <v>64222251.569968745</v>
      </c>
      <c r="H110" s="37">
        <f t="shared" si="4"/>
        <v>5780002.6412971867</v>
      </c>
      <c r="I110" s="38">
        <f t="shared" si="5"/>
        <v>214.73984645657799</v>
      </c>
      <c r="J110" s="37" t="s">
        <v>466</v>
      </c>
      <c r="K110" s="38" t="str">
        <f t="shared" si="6"/>
        <v/>
      </c>
      <c r="L110" s="55">
        <f t="shared" si="7"/>
        <v>0</v>
      </c>
    </row>
    <row r="111" spans="1:12" s="39" customFormat="1" ht="15">
      <c r="A111" s="40">
        <v>102</v>
      </c>
      <c r="B111" s="41" t="s">
        <v>125</v>
      </c>
      <c r="C111" s="33">
        <v>0</v>
      </c>
      <c r="D111" s="35">
        <v>0</v>
      </c>
      <c r="E111" s="36">
        <v>14101.957142857142</v>
      </c>
      <c r="F111" s="36">
        <v>0</v>
      </c>
      <c r="G111" s="36">
        <v>2675138</v>
      </c>
      <c r="H111" s="37">
        <f t="shared" si="4"/>
        <v>240762.41999999998</v>
      </c>
      <c r="I111" s="38" t="str">
        <f t="shared" si="5"/>
        <v/>
      </c>
      <c r="J111" s="37" t="s">
        <v>466</v>
      </c>
      <c r="K111" s="38" t="str">
        <f t="shared" si="6"/>
        <v/>
      </c>
      <c r="L111" s="55">
        <f t="shared" si="7"/>
        <v>0</v>
      </c>
    </row>
    <row r="112" spans="1:12" s="39" customFormat="1" ht="15">
      <c r="A112" s="40">
        <v>103</v>
      </c>
      <c r="B112" s="41" t="s">
        <v>126</v>
      </c>
      <c r="C112" s="33">
        <v>1</v>
      </c>
      <c r="D112" s="35">
        <v>8.6486486486486491</v>
      </c>
      <c r="E112" s="36">
        <v>9077.71875</v>
      </c>
      <c r="F112" s="36">
        <v>78510</v>
      </c>
      <c r="G112" s="36">
        <v>26532539.588296015</v>
      </c>
      <c r="H112" s="37">
        <f t="shared" si="4"/>
        <v>2387928.5629466414</v>
      </c>
      <c r="I112" s="38">
        <f t="shared" si="5"/>
        <v>254.40516792246305</v>
      </c>
      <c r="J112" s="37">
        <v>4245206.3341273628</v>
      </c>
      <c r="K112" s="38">
        <f t="shared" si="6"/>
        <v>459.00258081110553</v>
      </c>
      <c r="L112" s="54">
        <f>IFERROR(IF(AND(C112=1,D112&gt;1,G112&gt;0, OR((F112/G112)&gt;0.155, K112&lt;10)), 1, 0),0)</f>
        <v>0</v>
      </c>
    </row>
    <row r="113" spans="1:12" s="39" customFormat="1" ht="15">
      <c r="A113" s="40">
        <v>104</v>
      </c>
      <c r="B113" s="41" t="s">
        <v>127</v>
      </c>
      <c r="C113" s="33">
        <v>0</v>
      </c>
      <c r="D113" s="35">
        <v>0</v>
      </c>
      <c r="E113" s="36">
        <v>0</v>
      </c>
      <c r="F113" s="36">
        <v>0</v>
      </c>
      <c r="G113" s="36">
        <v>0</v>
      </c>
      <c r="H113" s="37">
        <f t="shared" si="4"/>
        <v>0</v>
      </c>
      <c r="I113" s="38" t="str">
        <f t="shared" si="5"/>
        <v/>
      </c>
      <c r="J113" s="37" t="s">
        <v>466</v>
      </c>
      <c r="K113" s="38" t="str">
        <f t="shared" si="6"/>
        <v/>
      </c>
      <c r="L113" s="55">
        <f t="shared" si="7"/>
        <v>0</v>
      </c>
    </row>
    <row r="114" spans="1:12" s="39" customFormat="1" ht="15">
      <c r="A114" s="40">
        <v>105</v>
      </c>
      <c r="B114" s="41" t="s">
        <v>128</v>
      </c>
      <c r="C114" s="33">
        <v>1</v>
      </c>
      <c r="D114" s="35">
        <v>1.0000000000000002</v>
      </c>
      <c r="E114" s="36">
        <v>9215.9999999999982</v>
      </c>
      <c r="F114" s="36">
        <v>9216</v>
      </c>
      <c r="G114" s="36">
        <v>15763804.469456658</v>
      </c>
      <c r="H114" s="37">
        <f t="shared" si="4"/>
        <v>1418742.4022510992</v>
      </c>
      <c r="I114" s="38">
        <f t="shared" si="5"/>
        <v>152.9434030220377</v>
      </c>
      <c r="J114" s="37" t="s">
        <v>466</v>
      </c>
      <c r="K114" s="38" t="str">
        <f t="shared" si="6"/>
        <v/>
      </c>
      <c r="L114" s="55">
        <f t="shared" si="7"/>
        <v>0</v>
      </c>
    </row>
    <row r="115" spans="1:12" s="39" customFormat="1" ht="15">
      <c r="A115" s="40">
        <v>106</v>
      </c>
      <c r="B115" s="41" t="s">
        <v>129</v>
      </c>
      <c r="C115" s="33">
        <v>0</v>
      </c>
      <c r="D115" s="35">
        <v>0</v>
      </c>
      <c r="E115" s="36">
        <v>0</v>
      </c>
      <c r="F115" s="36">
        <v>0</v>
      </c>
      <c r="G115" s="36">
        <v>7245</v>
      </c>
      <c r="H115" s="37">
        <f t="shared" si="4"/>
        <v>652.04999999999995</v>
      </c>
      <c r="I115" s="38" t="str">
        <f t="shared" si="5"/>
        <v/>
      </c>
      <c r="J115" s="37" t="s">
        <v>466</v>
      </c>
      <c r="K115" s="38" t="str">
        <f t="shared" si="6"/>
        <v/>
      </c>
      <c r="L115" s="55">
        <f t="shared" si="7"/>
        <v>0</v>
      </c>
    </row>
    <row r="116" spans="1:12" s="39" customFormat="1" ht="15">
      <c r="A116" s="40">
        <v>107</v>
      </c>
      <c r="B116" s="41" t="s">
        <v>130</v>
      </c>
      <c r="C116" s="33">
        <v>1</v>
      </c>
      <c r="D116" s="35">
        <v>0</v>
      </c>
      <c r="E116" s="36">
        <v>12886.526049462364</v>
      </c>
      <c r="F116" s="36">
        <v>0</v>
      </c>
      <c r="G116" s="36">
        <v>46094479.0315715</v>
      </c>
      <c r="H116" s="37">
        <f t="shared" si="4"/>
        <v>4148503.1128414348</v>
      </c>
      <c r="I116" s="38">
        <f t="shared" si="5"/>
        <v>321.92563743853322</v>
      </c>
      <c r="J116" s="37" t="s">
        <v>466</v>
      </c>
      <c r="K116" s="38" t="str">
        <f t="shared" si="6"/>
        <v/>
      </c>
      <c r="L116" s="55">
        <f t="shared" si="7"/>
        <v>0</v>
      </c>
    </row>
    <row r="117" spans="1:12" s="39" customFormat="1" ht="15">
      <c r="A117" s="40">
        <v>108</v>
      </c>
      <c r="B117" s="41" t="s">
        <v>131</v>
      </c>
      <c r="C117" s="33">
        <v>0</v>
      </c>
      <c r="D117" s="35">
        <v>0</v>
      </c>
      <c r="E117" s="36">
        <v>15273.813636363635</v>
      </c>
      <c r="F117" s="36">
        <v>0</v>
      </c>
      <c r="G117" s="36">
        <v>366640</v>
      </c>
      <c r="H117" s="37">
        <f t="shared" si="4"/>
        <v>32997.599999999999</v>
      </c>
      <c r="I117" s="38" t="str">
        <f t="shared" si="5"/>
        <v/>
      </c>
      <c r="J117" s="37" t="s">
        <v>466</v>
      </c>
      <c r="K117" s="38" t="str">
        <f t="shared" si="6"/>
        <v/>
      </c>
      <c r="L117" s="55">
        <f t="shared" si="7"/>
        <v>0</v>
      </c>
    </row>
    <row r="118" spans="1:12" s="39" customFormat="1" ht="15">
      <c r="A118" s="40">
        <v>109</v>
      </c>
      <c r="B118" s="41" t="s">
        <v>132</v>
      </c>
      <c r="C118" s="33">
        <v>0</v>
      </c>
      <c r="D118" s="35">
        <v>0</v>
      </c>
      <c r="E118" s="36">
        <v>7652.5366666666669</v>
      </c>
      <c r="F118" s="36">
        <v>0</v>
      </c>
      <c r="G118" s="36">
        <v>187196</v>
      </c>
      <c r="H118" s="37">
        <f t="shared" si="4"/>
        <v>16847.64</v>
      </c>
      <c r="I118" s="38" t="str">
        <f t="shared" si="5"/>
        <v/>
      </c>
      <c r="J118" s="37" t="s">
        <v>466</v>
      </c>
      <c r="K118" s="38" t="str">
        <f t="shared" si="6"/>
        <v/>
      </c>
      <c r="L118" s="55">
        <f t="shared" si="7"/>
        <v>0</v>
      </c>
    </row>
    <row r="119" spans="1:12" s="39" customFormat="1" ht="15">
      <c r="A119" s="40">
        <v>110</v>
      </c>
      <c r="B119" s="41" t="s">
        <v>133</v>
      </c>
      <c r="C119" s="33">
        <v>1</v>
      </c>
      <c r="D119" s="35">
        <v>53.147472357191354</v>
      </c>
      <c r="E119" s="36">
        <v>10048.963314954985</v>
      </c>
      <c r="F119" s="36">
        <v>534077</v>
      </c>
      <c r="G119" s="36">
        <v>29389758.721653547</v>
      </c>
      <c r="H119" s="37">
        <f t="shared" si="4"/>
        <v>2645078.2849488193</v>
      </c>
      <c r="I119" s="38">
        <f t="shared" si="5"/>
        <v>210.07154855538209</v>
      </c>
      <c r="J119" s="37" t="s">
        <v>466</v>
      </c>
      <c r="K119" s="38" t="str">
        <f t="shared" si="6"/>
        <v/>
      </c>
      <c r="L119" s="55">
        <f t="shared" si="7"/>
        <v>0</v>
      </c>
    </row>
    <row r="120" spans="1:12" s="39" customFormat="1" ht="15">
      <c r="A120" s="40">
        <v>111</v>
      </c>
      <c r="B120" s="41" t="s">
        <v>134</v>
      </c>
      <c r="C120" s="33">
        <v>1</v>
      </c>
      <c r="D120" s="35">
        <v>17.534804026558149</v>
      </c>
      <c r="E120" s="36">
        <v>11013.92406253817</v>
      </c>
      <c r="F120" s="36">
        <v>193127</v>
      </c>
      <c r="G120" s="36">
        <v>9828445.9371506851</v>
      </c>
      <c r="H120" s="37">
        <f t="shared" si="4"/>
        <v>884560.1343435616</v>
      </c>
      <c r="I120" s="38">
        <f t="shared" si="5"/>
        <v>62.778091660840829</v>
      </c>
      <c r="J120" s="37" t="s">
        <v>466</v>
      </c>
      <c r="K120" s="38" t="str">
        <f t="shared" si="6"/>
        <v/>
      </c>
      <c r="L120" s="55">
        <f t="shared" si="7"/>
        <v>0</v>
      </c>
    </row>
    <row r="121" spans="1:12" s="39" customFormat="1" ht="15">
      <c r="A121" s="40">
        <v>112</v>
      </c>
      <c r="B121" s="41" t="s">
        <v>135</v>
      </c>
      <c r="C121" s="33">
        <v>0</v>
      </c>
      <c r="D121" s="35">
        <v>0</v>
      </c>
      <c r="E121" s="36">
        <v>0</v>
      </c>
      <c r="F121" s="36">
        <v>0</v>
      </c>
      <c r="G121" s="36">
        <v>3272450</v>
      </c>
      <c r="H121" s="37">
        <f t="shared" si="4"/>
        <v>294520.5</v>
      </c>
      <c r="I121" s="38" t="str">
        <f t="shared" si="5"/>
        <v/>
      </c>
      <c r="J121" s="37" t="s">
        <v>466</v>
      </c>
      <c r="K121" s="38" t="str">
        <f t="shared" si="6"/>
        <v/>
      </c>
      <c r="L121" s="55">
        <f t="shared" si="7"/>
        <v>0</v>
      </c>
    </row>
    <row r="122" spans="1:12" s="39" customFormat="1" ht="15">
      <c r="A122" s="40">
        <v>113</v>
      </c>
      <c r="B122" s="41" t="s">
        <v>136</v>
      </c>
      <c r="C122" s="33">
        <v>0</v>
      </c>
      <c r="D122" s="35">
        <v>0</v>
      </c>
      <c r="E122" s="36">
        <v>0</v>
      </c>
      <c r="F122" s="36">
        <v>0</v>
      </c>
      <c r="G122" s="36">
        <v>0</v>
      </c>
      <c r="H122" s="37">
        <f t="shared" si="4"/>
        <v>0</v>
      </c>
      <c r="I122" s="38" t="str">
        <f t="shared" si="5"/>
        <v/>
      </c>
      <c r="J122" s="37" t="s">
        <v>466</v>
      </c>
      <c r="K122" s="38" t="str">
        <f t="shared" si="6"/>
        <v/>
      </c>
      <c r="L122" s="55">
        <f t="shared" si="7"/>
        <v>0</v>
      </c>
    </row>
    <row r="123" spans="1:12" s="39" customFormat="1" ht="15">
      <c r="A123" s="40">
        <v>114</v>
      </c>
      <c r="B123" s="41" t="s">
        <v>137</v>
      </c>
      <c r="C123" s="33">
        <v>1</v>
      </c>
      <c r="D123" s="35">
        <v>114.75331762690085</v>
      </c>
      <c r="E123" s="36">
        <v>11025.79887157351</v>
      </c>
      <c r="F123" s="36">
        <v>1265247</v>
      </c>
      <c r="G123" s="36">
        <v>25465226.773518991</v>
      </c>
      <c r="H123" s="37">
        <f t="shared" si="4"/>
        <v>2291870.4096167092</v>
      </c>
      <c r="I123" s="38">
        <f t="shared" si="5"/>
        <v>93.111022754417263</v>
      </c>
      <c r="J123" s="37" t="s">
        <v>466</v>
      </c>
      <c r="K123" s="38" t="str">
        <f t="shared" si="6"/>
        <v/>
      </c>
      <c r="L123" s="55">
        <f t="shared" si="7"/>
        <v>0</v>
      </c>
    </row>
    <row r="124" spans="1:12" s="39" customFormat="1" ht="15">
      <c r="A124" s="40">
        <v>115</v>
      </c>
      <c r="B124" s="41" t="s">
        <v>138</v>
      </c>
      <c r="C124" s="33">
        <v>0</v>
      </c>
      <c r="D124" s="35">
        <v>0</v>
      </c>
      <c r="E124" s="36">
        <v>0</v>
      </c>
      <c r="F124" s="36">
        <v>0</v>
      </c>
      <c r="G124" s="36">
        <v>0</v>
      </c>
      <c r="H124" s="37">
        <f t="shared" si="4"/>
        <v>0</v>
      </c>
      <c r="I124" s="38" t="str">
        <f t="shared" si="5"/>
        <v/>
      </c>
      <c r="J124" s="37" t="s">
        <v>466</v>
      </c>
      <c r="K124" s="38" t="str">
        <f t="shared" si="6"/>
        <v/>
      </c>
      <c r="L124" s="55">
        <f t="shared" si="7"/>
        <v>0</v>
      </c>
    </row>
    <row r="125" spans="1:12" s="39" customFormat="1" ht="15">
      <c r="A125" s="40">
        <v>116</v>
      </c>
      <c r="B125" s="41" t="s">
        <v>139</v>
      </c>
      <c r="C125" s="33">
        <v>0</v>
      </c>
      <c r="D125" s="35">
        <v>0</v>
      </c>
      <c r="E125" s="36">
        <v>13004.900000000001</v>
      </c>
      <c r="F125" s="36">
        <v>0</v>
      </c>
      <c r="G125" s="36">
        <v>0</v>
      </c>
      <c r="H125" s="37">
        <f t="shared" si="4"/>
        <v>0</v>
      </c>
      <c r="I125" s="38" t="str">
        <f t="shared" si="5"/>
        <v/>
      </c>
      <c r="J125" s="37" t="s">
        <v>466</v>
      </c>
      <c r="K125" s="38" t="str">
        <f t="shared" si="6"/>
        <v/>
      </c>
      <c r="L125" s="55">
        <f t="shared" si="7"/>
        <v>0</v>
      </c>
    </row>
    <row r="126" spans="1:12" s="39" customFormat="1" ht="15">
      <c r="A126" s="40">
        <v>117</v>
      </c>
      <c r="B126" s="41" t="s">
        <v>140</v>
      </c>
      <c r="C126" s="33">
        <v>1</v>
      </c>
      <c r="D126" s="35">
        <v>36.856705932747914</v>
      </c>
      <c r="E126" s="36">
        <v>11182.9310180914</v>
      </c>
      <c r="F126" s="36">
        <v>412166</v>
      </c>
      <c r="G126" s="36">
        <v>7672877.9429127863</v>
      </c>
      <c r="H126" s="37">
        <f t="shared" si="4"/>
        <v>690559.01486215077</v>
      </c>
      <c r="I126" s="38">
        <f t="shared" si="5"/>
        <v>24.894458743577616</v>
      </c>
      <c r="J126" s="37" t="s">
        <v>466</v>
      </c>
      <c r="K126" s="38" t="str">
        <f t="shared" si="6"/>
        <v/>
      </c>
      <c r="L126" s="55">
        <f t="shared" si="7"/>
        <v>0</v>
      </c>
    </row>
    <row r="127" spans="1:12" s="39" customFormat="1" ht="15">
      <c r="A127" s="40">
        <v>118</v>
      </c>
      <c r="B127" s="41" t="s">
        <v>141</v>
      </c>
      <c r="C127" s="33">
        <v>1</v>
      </c>
      <c r="D127" s="35">
        <v>0</v>
      </c>
      <c r="E127" s="36">
        <v>11134.393451178452</v>
      </c>
      <c r="F127" s="36">
        <v>0</v>
      </c>
      <c r="G127" s="36">
        <v>7008448.6699999999</v>
      </c>
      <c r="H127" s="37">
        <f t="shared" si="4"/>
        <v>630760.38029999996</v>
      </c>
      <c r="I127" s="38">
        <f t="shared" si="5"/>
        <v>56.649729782383517</v>
      </c>
      <c r="J127" s="37" t="s">
        <v>466</v>
      </c>
      <c r="K127" s="38" t="str">
        <f t="shared" si="6"/>
        <v/>
      </c>
      <c r="L127" s="55">
        <f t="shared" si="7"/>
        <v>0</v>
      </c>
    </row>
    <row r="128" spans="1:12" s="39" customFormat="1" ht="15">
      <c r="A128" s="40">
        <v>119</v>
      </c>
      <c r="B128" s="41" t="s">
        <v>142</v>
      </c>
      <c r="C128" s="33">
        <v>0</v>
      </c>
      <c r="D128" s="35">
        <v>0</v>
      </c>
      <c r="E128" s="36">
        <v>13304.312959999997</v>
      </c>
      <c r="F128" s="36">
        <v>0</v>
      </c>
      <c r="G128" s="36">
        <v>0</v>
      </c>
      <c r="H128" s="37">
        <f t="shared" si="4"/>
        <v>0</v>
      </c>
      <c r="I128" s="38" t="str">
        <f t="shared" si="5"/>
        <v/>
      </c>
      <c r="J128" s="37" t="s">
        <v>466</v>
      </c>
      <c r="K128" s="38" t="str">
        <f t="shared" si="6"/>
        <v/>
      </c>
      <c r="L128" s="55">
        <f t="shared" si="7"/>
        <v>0</v>
      </c>
    </row>
    <row r="129" spans="1:12" s="39" customFormat="1" ht="15">
      <c r="A129" s="40">
        <v>120</v>
      </c>
      <c r="B129" s="41" t="s">
        <v>143</v>
      </c>
      <c r="C129" s="33">
        <v>0</v>
      </c>
      <c r="D129" s="35">
        <v>0</v>
      </c>
      <c r="E129" s="36">
        <v>0</v>
      </c>
      <c r="F129" s="36">
        <v>0</v>
      </c>
      <c r="G129" s="36">
        <v>0</v>
      </c>
      <c r="H129" s="37">
        <f t="shared" si="4"/>
        <v>0</v>
      </c>
      <c r="I129" s="38" t="str">
        <f t="shared" si="5"/>
        <v/>
      </c>
      <c r="J129" s="37" t="s">
        <v>466</v>
      </c>
      <c r="K129" s="38" t="str">
        <f t="shared" si="6"/>
        <v/>
      </c>
      <c r="L129" s="55">
        <f t="shared" si="7"/>
        <v>0</v>
      </c>
    </row>
    <row r="130" spans="1:12" s="39" customFormat="1" ht="15">
      <c r="A130" s="40">
        <v>121</v>
      </c>
      <c r="B130" s="41" t="s">
        <v>144</v>
      </c>
      <c r="C130" s="33">
        <v>1</v>
      </c>
      <c r="D130" s="35">
        <v>0</v>
      </c>
      <c r="E130" s="36">
        <v>11618.173777777776</v>
      </c>
      <c r="F130" s="36">
        <v>0</v>
      </c>
      <c r="G130" s="36">
        <v>1070543</v>
      </c>
      <c r="H130" s="37">
        <f t="shared" si="4"/>
        <v>96348.87</v>
      </c>
      <c r="I130" s="38">
        <f t="shared" si="5"/>
        <v>8.2929444715560781</v>
      </c>
      <c r="J130" s="37" t="s">
        <v>466</v>
      </c>
      <c r="K130" s="38" t="str">
        <f t="shared" si="6"/>
        <v/>
      </c>
      <c r="L130" s="55">
        <f t="shared" si="7"/>
        <v>1</v>
      </c>
    </row>
    <row r="131" spans="1:12" s="39" customFormat="1" ht="15">
      <c r="A131" s="40">
        <v>122</v>
      </c>
      <c r="B131" s="41" t="s">
        <v>145</v>
      </c>
      <c r="C131" s="33">
        <v>1</v>
      </c>
      <c r="D131" s="35">
        <v>32.907801418439725</v>
      </c>
      <c r="E131" s="36">
        <v>9938.8894396551696</v>
      </c>
      <c r="F131" s="36">
        <v>327067</v>
      </c>
      <c r="G131" s="36">
        <v>28166271.797128767</v>
      </c>
      <c r="H131" s="37">
        <f t="shared" si="4"/>
        <v>2534964.461741589</v>
      </c>
      <c r="I131" s="38">
        <f t="shared" si="5"/>
        <v>222.14730077711701</v>
      </c>
      <c r="J131" s="37" t="s">
        <v>466</v>
      </c>
      <c r="K131" s="38" t="str">
        <f t="shared" si="6"/>
        <v/>
      </c>
      <c r="L131" s="55">
        <f t="shared" si="7"/>
        <v>0</v>
      </c>
    </row>
    <row r="132" spans="1:12" s="39" customFormat="1" ht="15">
      <c r="A132" s="40">
        <v>123</v>
      </c>
      <c r="B132" s="41" t="s">
        <v>146</v>
      </c>
      <c r="C132" s="33">
        <v>0</v>
      </c>
      <c r="D132" s="35">
        <v>0</v>
      </c>
      <c r="E132" s="36">
        <v>13004.9</v>
      </c>
      <c r="F132" s="36">
        <v>0</v>
      </c>
      <c r="G132" s="36">
        <v>78327</v>
      </c>
      <c r="H132" s="37">
        <f t="shared" si="4"/>
        <v>7049.4299999999994</v>
      </c>
      <c r="I132" s="38" t="str">
        <f t="shared" si="5"/>
        <v/>
      </c>
      <c r="J132" s="37" t="s">
        <v>466</v>
      </c>
      <c r="K132" s="38" t="str">
        <f t="shared" si="6"/>
        <v/>
      </c>
      <c r="L132" s="55">
        <f t="shared" si="7"/>
        <v>0</v>
      </c>
    </row>
    <row r="133" spans="1:12" s="39" customFormat="1" ht="15">
      <c r="A133" s="40">
        <v>124</v>
      </c>
      <c r="B133" s="41" t="s">
        <v>147</v>
      </c>
      <c r="C133" s="33">
        <v>0</v>
      </c>
      <c r="D133" s="35">
        <v>0</v>
      </c>
      <c r="E133" s="36">
        <v>13004.9</v>
      </c>
      <c r="F133" s="36">
        <v>0</v>
      </c>
      <c r="G133" s="36">
        <v>7892</v>
      </c>
      <c r="H133" s="37">
        <f t="shared" si="4"/>
        <v>710.28</v>
      </c>
      <c r="I133" s="38" t="str">
        <f t="shared" si="5"/>
        <v/>
      </c>
      <c r="J133" s="37" t="s">
        <v>466</v>
      </c>
      <c r="K133" s="38" t="str">
        <f t="shared" si="6"/>
        <v/>
      </c>
      <c r="L133" s="55">
        <f t="shared" si="7"/>
        <v>0</v>
      </c>
    </row>
    <row r="134" spans="1:12" s="39" customFormat="1" ht="15">
      <c r="A134" s="40">
        <v>125</v>
      </c>
      <c r="B134" s="41" t="s">
        <v>148</v>
      </c>
      <c r="C134" s="33">
        <v>1</v>
      </c>
      <c r="D134" s="35">
        <v>22.057651651696943</v>
      </c>
      <c r="E134" s="36">
        <v>13073.739877373329</v>
      </c>
      <c r="F134" s="36">
        <v>288376</v>
      </c>
      <c r="G134" s="36">
        <v>15294852.781006968</v>
      </c>
      <c r="H134" s="37">
        <f t="shared" si="4"/>
        <v>1376536.7502906271</v>
      </c>
      <c r="I134" s="38">
        <f t="shared" si="5"/>
        <v>83.232553232445952</v>
      </c>
      <c r="J134" s="37" t="s">
        <v>466</v>
      </c>
      <c r="K134" s="38" t="str">
        <f t="shared" si="6"/>
        <v/>
      </c>
      <c r="L134" s="55">
        <f t="shared" si="7"/>
        <v>0</v>
      </c>
    </row>
    <row r="135" spans="1:12" s="39" customFormat="1" ht="15">
      <c r="A135" s="40">
        <v>126</v>
      </c>
      <c r="B135" s="41" t="s">
        <v>149</v>
      </c>
      <c r="C135" s="33">
        <v>0</v>
      </c>
      <c r="D135" s="35">
        <v>0</v>
      </c>
      <c r="E135" s="36">
        <v>0</v>
      </c>
      <c r="F135" s="36">
        <v>0</v>
      </c>
      <c r="G135" s="36">
        <v>6713991.5</v>
      </c>
      <c r="H135" s="37">
        <f t="shared" si="4"/>
        <v>604259.23499999999</v>
      </c>
      <c r="I135" s="38" t="str">
        <f t="shared" si="5"/>
        <v/>
      </c>
      <c r="J135" s="37" t="s">
        <v>466</v>
      </c>
      <c r="K135" s="38" t="str">
        <f t="shared" si="6"/>
        <v/>
      </c>
      <c r="L135" s="55">
        <f t="shared" si="7"/>
        <v>0</v>
      </c>
    </row>
    <row r="136" spans="1:12" s="39" customFormat="1" ht="15">
      <c r="A136" s="40">
        <v>127</v>
      </c>
      <c r="B136" s="41" t="s">
        <v>150</v>
      </c>
      <c r="C136" s="33">
        <v>1</v>
      </c>
      <c r="D136" s="35">
        <v>9.5728078817733984</v>
      </c>
      <c r="E136" s="36">
        <v>11260.645918241325</v>
      </c>
      <c r="F136" s="36">
        <v>107796</v>
      </c>
      <c r="G136" s="36">
        <v>4871799.4252704382</v>
      </c>
      <c r="H136" s="37">
        <f t="shared" si="4"/>
        <v>438461.94827433943</v>
      </c>
      <c r="I136" s="38">
        <f t="shared" si="5"/>
        <v>29.364740768439191</v>
      </c>
      <c r="J136" s="37" t="s">
        <v>466</v>
      </c>
      <c r="K136" s="38" t="str">
        <f t="shared" si="6"/>
        <v/>
      </c>
      <c r="L136" s="55">
        <f t="shared" si="7"/>
        <v>0</v>
      </c>
    </row>
    <row r="137" spans="1:12" s="39" customFormat="1" ht="15">
      <c r="A137" s="40">
        <v>128</v>
      </c>
      <c r="B137" s="41" t="s">
        <v>151</v>
      </c>
      <c r="C137" s="33">
        <v>1</v>
      </c>
      <c r="D137" s="35">
        <v>311.11702796258652</v>
      </c>
      <c r="E137" s="36">
        <v>9054.0881624092435</v>
      </c>
      <c r="F137" s="36">
        <v>2816881</v>
      </c>
      <c r="G137" s="36">
        <v>84134336.721740007</v>
      </c>
      <c r="H137" s="37">
        <f t="shared" si="4"/>
        <v>7572090.3049566001</v>
      </c>
      <c r="I137" s="38">
        <f t="shared" si="5"/>
        <v>525.20024321159963</v>
      </c>
      <c r="J137" s="37">
        <v>13461493.875478402</v>
      </c>
      <c r="K137" s="38">
        <f t="shared" si="6"/>
        <v>1175.6692319026336</v>
      </c>
      <c r="L137" s="54">
        <f>IFERROR(IF(AND(C137=1,D137&gt;1,G137&gt;0, OR((F137/G137)&gt;0.155, K137&lt;10)), 1, 0),0)</f>
        <v>0</v>
      </c>
    </row>
    <row r="138" spans="1:12" s="39" customFormat="1" ht="15">
      <c r="A138" s="40">
        <v>129</v>
      </c>
      <c r="B138" s="41" t="s">
        <v>152</v>
      </c>
      <c r="C138" s="33">
        <v>0</v>
      </c>
      <c r="D138" s="35">
        <v>0</v>
      </c>
      <c r="E138" s="36">
        <v>13004.899999999996</v>
      </c>
      <c r="F138" s="36">
        <v>0</v>
      </c>
      <c r="G138" s="36">
        <v>61303</v>
      </c>
      <c r="H138" s="37">
        <f t="shared" ref="H138:H201" si="8">G138*0.09</f>
        <v>5517.2699999999995</v>
      </c>
      <c r="I138" s="38" t="str">
        <f t="shared" si="5"/>
        <v/>
      </c>
      <c r="J138" s="37" t="s">
        <v>466</v>
      </c>
      <c r="K138" s="38" t="str">
        <f t="shared" si="6"/>
        <v/>
      </c>
      <c r="L138" s="55">
        <f t="shared" si="7"/>
        <v>0</v>
      </c>
    </row>
    <row r="139" spans="1:12" s="39" customFormat="1" ht="15">
      <c r="A139" s="40">
        <v>130</v>
      </c>
      <c r="B139" s="41" t="s">
        <v>153</v>
      </c>
      <c r="C139" s="33">
        <v>0</v>
      </c>
      <c r="D139" s="35">
        <v>0</v>
      </c>
      <c r="E139" s="36">
        <v>0</v>
      </c>
      <c r="F139" s="36">
        <v>0</v>
      </c>
      <c r="G139" s="36">
        <v>0</v>
      </c>
      <c r="H139" s="37">
        <f t="shared" si="8"/>
        <v>0</v>
      </c>
      <c r="I139" s="38" t="str">
        <f t="shared" ref="I139:I202" si="9">IF(AND(C139=1,G139&gt;0,H139&gt;0),(H139-F139)/E139,"")</f>
        <v/>
      </c>
      <c r="J139" s="37" t="s">
        <v>466</v>
      </c>
      <c r="K139" s="38" t="str">
        <f t="shared" ref="K139:K202" si="10">IF(J139="","", (J139-F139)/E139)</f>
        <v/>
      </c>
      <c r="L139" s="55">
        <f t="shared" ref="L139:L202" si="11">IFERROR(IF(AND(C139=1,E139&gt;1,G139&gt;0, OR((F139/G139)&gt;0.085, I139&lt;10)), 1, 0),0)</f>
        <v>0</v>
      </c>
    </row>
    <row r="140" spans="1:12" s="39" customFormat="1" ht="15">
      <c r="A140" s="40">
        <v>131</v>
      </c>
      <c r="B140" s="41" t="s">
        <v>154</v>
      </c>
      <c r="C140" s="33">
        <v>1</v>
      </c>
      <c r="D140" s="35">
        <v>5.1097391872676061</v>
      </c>
      <c r="E140" s="36">
        <v>11432.286044180175</v>
      </c>
      <c r="F140" s="36">
        <v>58416</v>
      </c>
      <c r="G140" s="36">
        <v>45309240.233064711</v>
      </c>
      <c r="H140" s="37">
        <f t="shared" si="8"/>
        <v>4077831.6209758241</v>
      </c>
      <c r="I140" s="38">
        <f t="shared" si="9"/>
        <v>351.58459169432564</v>
      </c>
      <c r="J140" s="37" t="s">
        <v>466</v>
      </c>
      <c r="K140" s="38" t="str">
        <f t="shared" si="10"/>
        <v/>
      </c>
      <c r="L140" s="55">
        <f t="shared" si="11"/>
        <v>0</v>
      </c>
    </row>
    <row r="141" spans="1:12" s="39" customFormat="1" ht="15">
      <c r="A141" s="40">
        <v>132</v>
      </c>
      <c r="B141" s="41" t="s">
        <v>155</v>
      </c>
      <c r="C141" s="33">
        <v>0</v>
      </c>
      <c r="D141" s="35">
        <v>0</v>
      </c>
      <c r="E141" s="36">
        <v>14391.458333333334</v>
      </c>
      <c r="F141" s="36">
        <v>0</v>
      </c>
      <c r="G141" s="36">
        <v>554432</v>
      </c>
      <c r="H141" s="37">
        <f t="shared" si="8"/>
        <v>49898.879999999997</v>
      </c>
      <c r="I141" s="38" t="str">
        <f t="shared" si="9"/>
        <v/>
      </c>
      <c r="J141" s="37" t="s">
        <v>466</v>
      </c>
      <c r="K141" s="38" t="str">
        <f t="shared" si="10"/>
        <v/>
      </c>
      <c r="L141" s="55">
        <f t="shared" si="11"/>
        <v>0</v>
      </c>
    </row>
    <row r="142" spans="1:12" s="39" customFormat="1" ht="15">
      <c r="A142" s="40">
        <v>133</v>
      </c>
      <c r="B142" s="41" t="s">
        <v>156</v>
      </c>
      <c r="C142" s="33">
        <v>1</v>
      </c>
      <c r="D142" s="35">
        <v>20.550786855946946</v>
      </c>
      <c r="E142" s="36">
        <v>12200.79804036518</v>
      </c>
      <c r="F142" s="36">
        <v>250736</v>
      </c>
      <c r="G142" s="36">
        <v>15090936</v>
      </c>
      <c r="H142" s="37">
        <f t="shared" si="8"/>
        <v>1358184.24</v>
      </c>
      <c r="I142" s="38">
        <f t="shared" si="9"/>
        <v>90.768508448063216</v>
      </c>
      <c r="J142" s="37" t="s">
        <v>466</v>
      </c>
      <c r="K142" s="38" t="str">
        <f t="shared" si="10"/>
        <v/>
      </c>
      <c r="L142" s="55">
        <f t="shared" si="11"/>
        <v>0</v>
      </c>
    </row>
    <row r="143" spans="1:12" s="39" customFormat="1" ht="15">
      <c r="A143" s="40">
        <v>134</v>
      </c>
      <c r="B143" s="41" t="s">
        <v>157</v>
      </c>
      <c r="C143" s="33">
        <v>0</v>
      </c>
      <c r="D143" s="35">
        <v>0</v>
      </c>
      <c r="E143" s="36">
        <v>0</v>
      </c>
      <c r="F143" s="36">
        <v>0</v>
      </c>
      <c r="G143" s="36">
        <v>0</v>
      </c>
      <c r="H143" s="37">
        <f t="shared" si="8"/>
        <v>0</v>
      </c>
      <c r="I143" s="38" t="str">
        <f t="shared" si="9"/>
        <v/>
      </c>
      <c r="J143" s="37" t="s">
        <v>466</v>
      </c>
      <c r="K143" s="38" t="str">
        <f t="shared" si="10"/>
        <v/>
      </c>
      <c r="L143" s="55">
        <f t="shared" si="11"/>
        <v>0</v>
      </c>
    </row>
    <row r="144" spans="1:12" s="39" customFormat="1" ht="15">
      <c r="A144" s="40">
        <v>135</v>
      </c>
      <c r="B144" s="41" t="s">
        <v>158</v>
      </c>
      <c r="C144" s="33">
        <v>1</v>
      </c>
      <c r="D144" s="35">
        <v>0</v>
      </c>
      <c r="E144" s="36">
        <v>12165.441027027027</v>
      </c>
      <c r="F144" s="36">
        <v>0</v>
      </c>
      <c r="G144" s="36">
        <v>2437124</v>
      </c>
      <c r="H144" s="37">
        <f t="shared" si="8"/>
        <v>219341.16</v>
      </c>
      <c r="I144" s="38">
        <f t="shared" si="9"/>
        <v>18.029856830731131</v>
      </c>
      <c r="J144" s="37" t="s">
        <v>466</v>
      </c>
      <c r="K144" s="38" t="str">
        <f t="shared" si="10"/>
        <v/>
      </c>
      <c r="L144" s="55">
        <f t="shared" si="11"/>
        <v>0</v>
      </c>
    </row>
    <row r="145" spans="1:12" s="39" customFormat="1" ht="15">
      <c r="A145" s="40">
        <v>136</v>
      </c>
      <c r="B145" s="41" t="s">
        <v>159</v>
      </c>
      <c r="C145" s="33">
        <v>1</v>
      </c>
      <c r="D145" s="35">
        <v>11.585395957324423</v>
      </c>
      <c r="E145" s="36">
        <v>11815.651403218306</v>
      </c>
      <c r="F145" s="36">
        <v>136889</v>
      </c>
      <c r="G145" s="36">
        <v>33613993.678702146</v>
      </c>
      <c r="H145" s="37">
        <f t="shared" si="8"/>
        <v>3025259.431083193</v>
      </c>
      <c r="I145" s="38">
        <f t="shared" si="9"/>
        <v>244.45291524904576</v>
      </c>
      <c r="J145" s="37" t="s">
        <v>466</v>
      </c>
      <c r="K145" s="38" t="str">
        <f t="shared" si="10"/>
        <v/>
      </c>
      <c r="L145" s="55">
        <f t="shared" si="11"/>
        <v>0</v>
      </c>
    </row>
    <row r="146" spans="1:12" s="39" customFormat="1" ht="15">
      <c r="A146" s="40">
        <v>137</v>
      </c>
      <c r="B146" s="41" t="s">
        <v>160</v>
      </c>
      <c r="C146" s="33">
        <v>1</v>
      </c>
      <c r="D146" s="35">
        <v>803.04372227943975</v>
      </c>
      <c r="E146" s="36">
        <v>12073.772238052698</v>
      </c>
      <c r="F146" s="36">
        <v>9695767</v>
      </c>
      <c r="G146" s="36">
        <v>83350170.678497419</v>
      </c>
      <c r="H146" s="37">
        <f t="shared" si="8"/>
        <v>7501515.3610647675</v>
      </c>
      <c r="I146" s="38">
        <f t="shared" si="9"/>
        <v>-181.73704089096927</v>
      </c>
      <c r="J146" s="37">
        <v>13336027.308559587</v>
      </c>
      <c r="K146" s="38">
        <f t="shared" si="10"/>
        <v>301.50148907784114</v>
      </c>
      <c r="L146" s="54">
        <f>IFERROR(IF(AND(C146=1,D146&gt;1,G146&gt;0, OR((F146/G146)&gt;0.155, K146&lt;10)), 1, 0),0)</f>
        <v>0</v>
      </c>
    </row>
    <row r="147" spans="1:12" s="39" customFormat="1" ht="15">
      <c r="A147" s="40">
        <v>138</v>
      </c>
      <c r="B147" s="41" t="s">
        <v>161</v>
      </c>
      <c r="C147" s="33">
        <v>1</v>
      </c>
      <c r="D147" s="35">
        <v>2.0750551365913297</v>
      </c>
      <c r="E147" s="36">
        <v>10522.611960985343</v>
      </c>
      <c r="F147" s="36">
        <v>21835</v>
      </c>
      <c r="G147" s="36">
        <v>12399295</v>
      </c>
      <c r="H147" s="37">
        <f t="shared" si="8"/>
        <v>1115936.55</v>
      </c>
      <c r="I147" s="38">
        <f t="shared" si="9"/>
        <v>103.97623271261898</v>
      </c>
      <c r="J147" s="37" t="s">
        <v>466</v>
      </c>
      <c r="K147" s="38" t="str">
        <f t="shared" si="10"/>
        <v/>
      </c>
      <c r="L147" s="55">
        <f t="shared" si="11"/>
        <v>0</v>
      </c>
    </row>
    <row r="148" spans="1:12" s="39" customFormat="1" ht="15">
      <c r="A148" s="40">
        <v>139</v>
      </c>
      <c r="B148" s="41" t="s">
        <v>162</v>
      </c>
      <c r="C148" s="33">
        <v>1</v>
      </c>
      <c r="D148" s="35">
        <v>20.2672917889114</v>
      </c>
      <c r="E148" s="36">
        <v>11815.638837894408</v>
      </c>
      <c r="F148" s="36">
        <v>239471</v>
      </c>
      <c r="G148" s="36">
        <v>42080556.039265014</v>
      </c>
      <c r="H148" s="37">
        <f t="shared" si="8"/>
        <v>3787250.0435338509</v>
      </c>
      <c r="I148" s="38">
        <f t="shared" si="9"/>
        <v>300.2612971002149</v>
      </c>
      <c r="J148" s="37" t="s">
        <v>466</v>
      </c>
      <c r="K148" s="38" t="str">
        <f t="shared" si="10"/>
        <v/>
      </c>
      <c r="L148" s="55">
        <f t="shared" si="11"/>
        <v>0</v>
      </c>
    </row>
    <row r="149" spans="1:12" s="39" customFormat="1" ht="15">
      <c r="A149" s="40">
        <v>140</v>
      </c>
      <c r="B149" s="41" t="s">
        <v>163</v>
      </c>
      <c r="C149" s="33">
        <v>0</v>
      </c>
      <c r="D149" s="35">
        <v>0</v>
      </c>
      <c r="E149" s="36">
        <v>0</v>
      </c>
      <c r="F149" s="36">
        <v>0</v>
      </c>
      <c r="G149" s="36">
        <v>0</v>
      </c>
      <c r="H149" s="37">
        <f t="shared" si="8"/>
        <v>0</v>
      </c>
      <c r="I149" s="38" t="str">
        <f t="shared" si="9"/>
        <v/>
      </c>
      <c r="J149" s="37" t="s">
        <v>466</v>
      </c>
      <c r="K149" s="38" t="str">
        <f t="shared" si="10"/>
        <v/>
      </c>
      <c r="L149" s="55">
        <f t="shared" si="11"/>
        <v>0</v>
      </c>
    </row>
    <row r="150" spans="1:12" s="39" customFormat="1" ht="15">
      <c r="A150" s="40">
        <v>141</v>
      </c>
      <c r="B150" s="41" t="s">
        <v>164</v>
      </c>
      <c r="C150" s="33">
        <v>1</v>
      </c>
      <c r="D150" s="35">
        <v>68.278671345609055</v>
      </c>
      <c r="E150" s="36">
        <v>13310.730599892475</v>
      </c>
      <c r="F150" s="36">
        <v>908839</v>
      </c>
      <c r="G150" s="36">
        <v>42324556.241719753</v>
      </c>
      <c r="H150" s="37">
        <f t="shared" si="8"/>
        <v>3809210.0617547776</v>
      </c>
      <c r="I150" s="38">
        <f t="shared" si="9"/>
        <v>217.89721007336794</v>
      </c>
      <c r="J150" s="37" t="s">
        <v>466</v>
      </c>
      <c r="K150" s="38" t="str">
        <f t="shared" si="10"/>
        <v/>
      </c>
      <c r="L150" s="55">
        <f t="shared" si="11"/>
        <v>0</v>
      </c>
    </row>
    <row r="151" spans="1:12" s="39" customFormat="1" ht="15">
      <c r="A151" s="40">
        <v>142</v>
      </c>
      <c r="B151" s="41" t="s">
        <v>165</v>
      </c>
      <c r="C151" s="33">
        <v>1</v>
      </c>
      <c r="D151" s="35">
        <v>22.624113475177307</v>
      </c>
      <c r="E151" s="36">
        <v>14357.159247648902</v>
      </c>
      <c r="F151" s="36">
        <v>324818</v>
      </c>
      <c r="G151" s="36">
        <v>16590403.261959495</v>
      </c>
      <c r="H151" s="37">
        <f t="shared" si="8"/>
        <v>1493136.2935763544</v>
      </c>
      <c r="I151" s="38">
        <f t="shared" si="9"/>
        <v>81.375310632406311</v>
      </c>
      <c r="J151" s="37" t="s">
        <v>466</v>
      </c>
      <c r="K151" s="38" t="str">
        <f t="shared" si="10"/>
        <v/>
      </c>
      <c r="L151" s="55">
        <f t="shared" si="11"/>
        <v>0</v>
      </c>
    </row>
    <row r="152" spans="1:12" s="39" customFormat="1" ht="15">
      <c r="A152" s="40">
        <v>143</v>
      </c>
      <c r="B152" s="41" t="s">
        <v>166</v>
      </c>
      <c r="C152" s="33">
        <v>0</v>
      </c>
      <c r="D152" s="35">
        <v>0</v>
      </c>
      <c r="E152" s="36">
        <v>14564.778125000001</v>
      </c>
      <c r="F152" s="36">
        <v>0</v>
      </c>
      <c r="G152" s="36">
        <v>1060877</v>
      </c>
      <c r="H152" s="37">
        <f t="shared" si="8"/>
        <v>95478.93</v>
      </c>
      <c r="I152" s="38" t="str">
        <f t="shared" si="9"/>
        <v/>
      </c>
      <c r="J152" s="37" t="s">
        <v>466</v>
      </c>
      <c r="K152" s="38" t="str">
        <f t="shared" si="10"/>
        <v/>
      </c>
      <c r="L152" s="55">
        <f t="shared" si="11"/>
        <v>0</v>
      </c>
    </row>
    <row r="153" spans="1:12" s="39" customFormat="1" ht="15">
      <c r="A153" s="40">
        <v>144</v>
      </c>
      <c r="B153" s="41" t="s">
        <v>167</v>
      </c>
      <c r="C153" s="33">
        <v>1</v>
      </c>
      <c r="D153" s="35">
        <v>0</v>
      </c>
      <c r="E153" s="36">
        <v>11274.804444122854</v>
      </c>
      <c r="F153" s="36">
        <v>0</v>
      </c>
      <c r="G153" s="36">
        <v>22324648</v>
      </c>
      <c r="H153" s="37">
        <f t="shared" si="8"/>
        <v>2009218.3199999998</v>
      </c>
      <c r="I153" s="38">
        <f t="shared" si="9"/>
        <v>178.20427218561048</v>
      </c>
      <c r="J153" s="37" t="s">
        <v>466</v>
      </c>
      <c r="K153" s="38" t="str">
        <f t="shared" si="10"/>
        <v/>
      </c>
      <c r="L153" s="55">
        <f t="shared" si="11"/>
        <v>0</v>
      </c>
    </row>
    <row r="154" spans="1:12" s="39" customFormat="1" ht="15">
      <c r="A154" s="40">
        <v>145</v>
      </c>
      <c r="B154" s="41" t="s">
        <v>168</v>
      </c>
      <c r="C154" s="33">
        <v>1</v>
      </c>
      <c r="D154" s="35">
        <v>3.51879025026494</v>
      </c>
      <c r="E154" s="36">
        <v>9184.1222981582268</v>
      </c>
      <c r="F154" s="36">
        <v>32317</v>
      </c>
      <c r="G154" s="36">
        <v>12232026.493263556</v>
      </c>
      <c r="H154" s="37">
        <f t="shared" si="8"/>
        <v>1100882.38439372</v>
      </c>
      <c r="I154" s="38">
        <f t="shared" si="9"/>
        <v>116.34921113888137</v>
      </c>
      <c r="J154" s="37" t="s">
        <v>466</v>
      </c>
      <c r="K154" s="38" t="str">
        <f t="shared" si="10"/>
        <v/>
      </c>
      <c r="L154" s="55">
        <f t="shared" si="11"/>
        <v>0</v>
      </c>
    </row>
    <row r="155" spans="1:12" s="39" customFormat="1" ht="15">
      <c r="A155" s="40">
        <v>146</v>
      </c>
      <c r="B155" s="41" t="s">
        <v>169</v>
      </c>
      <c r="C155" s="33">
        <v>0</v>
      </c>
      <c r="D155" s="35">
        <v>0</v>
      </c>
      <c r="E155" s="36">
        <v>13004.900000000001</v>
      </c>
      <c r="F155" s="36">
        <v>0</v>
      </c>
      <c r="G155" s="36">
        <v>196512</v>
      </c>
      <c r="H155" s="37">
        <f t="shared" si="8"/>
        <v>17686.079999999998</v>
      </c>
      <c r="I155" s="38" t="str">
        <f t="shared" si="9"/>
        <v/>
      </c>
      <c r="J155" s="37" t="s">
        <v>466</v>
      </c>
      <c r="K155" s="38" t="str">
        <f t="shared" si="10"/>
        <v/>
      </c>
      <c r="L155" s="55">
        <f t="shared" si="11"/>
        <v>0</v>
      </c>
    </row>
    <row r="156" spans="1:12" s="39" customFormat="1" ht="15">
      <c r="A156" s="40">
        <v>147</v>
      </c>
      <c r="B156" s="41" t="s">
        <v>170</v>
      </c>
      <c r="C156" s="33">
        <v>0</v>
      </c>
      <c r="D156" s="35">
        <v>0</v>
      </c>
      <c r="E156" s="36">
        <v>13004.9</v>
      </c>
      <c r="F156" s="36">
        <v>0</v>
      </c>
      <c r="G156" s="36">
        <v>13461</v>
      </c>
      <c r="H156" s="37">
        <f t="shared" si="8"/>
        <v>1211.49</v>
      </c>
      <c r="I156" s="38" t="str">
        <f t="shared" si="9"/>
        <v/>
      </c>
      <c r="J156" s="37" t="s">
        <v>466</v>
      </c>
      <c r="K156" s="38" t="str">
        <f t="shared" si="10"/>
        <v/>
      </c>
      <c r="L156" s="55">
        <f t="shared" si="11"/>
        <v>0</v>
      </c>
    </row>
    <row r="157" spans="1:12" s="39" customFormat="1" ht="15">
      <c r="A157" s="40">
        <v>148</v>
      </c>
      <c r="B157" s="41" t="s">
        <v>171</v>
      </c>
      <c r="C157" s="33">
        <v>1</v>
      </c>
      <c r="D157" s="35">
        <v>0</v>
      </c>
      <c r="E157" s="36">
        <v>14647.320757575757</v>
      </c>
      <c r="F157" s="36">
        <v>0</v>
      </c>
      <c r="G157" s="36">
        <v>3016497.3275879081</v>
      </c>
      <c r="H157" s="37">
        <f t="shared" si="8"/>
        <v>271484.75948291173</v>
      </c>
      <c r="I157" s="38">
        <f t="shared" si="9"/>
        <v>18.534772602866418</v>
      </c>
      <c r="J157" s="37" t="s">
        <v>466</v>
      </c>
      <c r="K157" s="38" t="str">
        <f t="shared" si="10"/>
        <v/>
      </c>
      <c r="L157" s="55">
        <f t="shared" si="11"/>
        <v>0</v>
      </c>
    </row>
    <row r="158" spans="1:12" s="39" customFormat="1" ht="15">
      <c r="A158" s="40">
        <v>149</v>
      </c>
      <c r="B158" s="41" t="s">
        <v>172</v>
      </c>
      <c r="C158" s="33">
        <v>1</v>
      </c>
      <c r="D158" s="35">
        <v>1411.1887253424518</v>
      </c>
      <c r="E158" s="36">
        <v>11943.688110114303</v>
      </c>
      <c r="F158" s="36">
        <v>16854798</v>
      </c>
      <c r="G158" s="36">
        <v>178061614.45235825</v>
      </c>
      <c r="H158" s="37">
        <f t="shared" si="8"/>
        <v>16025545.300712241</v>
      </c>
      <c r="I158" s="38">
        <f t="shared" si="9"/>
        <v>-69.430203773114357</v>
      </c>
      <c r="J158" s="37">
        <v>28489858.312377319</v>
      </c>
      <c r="K158" s="38">
        <f t="shared" si="10"/>
        <v>974.15975744748164</v>
      </c>
      <c r="L158" s="54">
        <f>IFERROR(IF(AND(C158=1,D158&gt;1,G158&gt;0, OR((F158/G158)&gt;0.155, K158&lt;10)), 1, 0),0)</f>
        <v>0</v>
      </c>
    </row>
    <row r="159" spans="1:12" s="39" customFormat="1" ht="15">
      <c r="A159" s="40">
        <v>150</v>
      </c>
      <c r="B159" s="41" t="s">
        <v>173</v>
      </c>
      <c r="C159" s="33">
        <v>1</v>
      </c>
      <c r="D159" s="35">
        <v>3.4510536142971437</v>
      </c>
      <c r="E159" s="36">
        <v>14762.737903849136</v>
      </c>
      <c r="F159" s="36">
        <v>50947</v>
      </c>
      <c r="G159" s="36">
        <v>10891444.511915991</v>
      </c>
      <c r="H159" s="37">
        <f t="shared" si="8"/>
        <v>980230.00607243914</v>
      </c>
      <c r="I159" s="38">
        <f t="shared" si="9"/>
        <v>62.947876750568348</v>
      </c>
      <c r="J159" s="37" t="s">
        <v>466</v>
      </c>
      <c r="K159" s="38" t="str">
        <f t="shared" si="10"/>
        <v/>
      </c>
      <c r="L159" s="55">
        <f t="shared" si="11"/>
        <v>0</v>
      </c>
    </row>
    <row r="160" spans="1:12" s="39" customFormat="1" ht="15">
      <c r="A160" s="40">
        <v>151</v>
      </c>
      <c r="B160" s="41" t="s">
        <v>174</v>
      </c>
      <c r="C160" s="33">
        <v>1</v>
      </c>
      <c r="D160" s="35">
        <v>11.997005988023957</v>
      </c>
      <c r="E160" s="36">
        <v>8817.7000249563225</v>
      </c>
      <c r="F160" s="36">
        <v>105786</v>
      </c>
      <c r="G160" s="36">
        <v>17735278.900380161</v>
      </c>
      <c r="H160" s="37">
        <f t="shared" si="8"/>
        <v>1596175.1010342145</v>
      </c>
      <c r="I160" s="38">
        <f t="shared" si="9"/>
        <v>169.02243179242163</v>
      </c>
      <c r="J160" s="37" t="s">
        <v>466</v>
      </c>
      <c r="K160" s="38" t="str">
        <f t="shared" si="10"/>
        <v/>
      </c>
      <c r="L160" s="55">
        <f t="shared" si="11"/>
        <v>0</v>
      </c>
    </row>
    <row r="161" spans="1:12" s="39" customFormat="1" ht="15">
      <c r="A161" s="40">
        <v>152</v>
      </c>
      <c r="B161" s="41" t="s">
        <v>175</v>
      </c>
      <c r="C161" s="33">
        <v>1</v>
      </c>
      <c r="D161" s="35">
        <v>1.0950920245398772</v>
      </c>
      <c r="E161" s="36">
        <v>22052.941176470591</v>
      </c>
      <c r="F161" s="36">
        <v>24150</v>
      </c>
      <c r="G161" s="36">
        <v>11591667.530617133</v>
      </c>
      <c r="H161" s="37">
        <f t="shared" si="8"/>
        <v>1043250.0777555419</v>
      </c>
      <c r="I161" s="38">
        <f t="shared" si="9"/>
        <v>46.211526598677537</v>
      </c>
      <c r="J161" s="37" t="s">
        <v>466</v>
      </c>
      <c r="K161" s="38" t="str">
        <f t="shared" si="10"/>
        <v/>
      </c>
      <c r="L161" s="55">
        <f t="shared" si="11"/>
        <v>0</v>
      </c>
    </row>
    <row r="162" spans="1:12" s="39" customFormat="1" ht="15">
      <c r="A162" s="40">
        <v>153</v>
      </c>
      <c r="B162" s="41" t="s">
        <v>176</v>
      </c>
      <c r="C162" s="33">
        <v>1</v>
      </c>
      <c r="D162" s="35">
        <v>87.817904394932</v>
      </c>
      <c r="E162" s="36">
        <v>9779.1561517785522</v>
      </c>
      <c r="F162" s="36">
        <v>858785</v>
      </c>
      <c r="G162" s="36">
        <v>69633146.592453748</v>
      </c>
      <c r="H162" s="37">
        <f t="shared" si="8"/>
        <v>6266983.1933208369</v>
      </c>
      <c r="I162" s="38">
        <f t="shared" si="9"/>
        <v>553.03321773190407</v>
      </c>
      <c r="J162" s="37" t="s">
        <v>466</v>
      </c>
      <c r="K162" s="38" t="str">
        <f t="shared" si="10"/>
        <v/>
      </c>
      <c r="L162" s="55">
        <f t="shared" si="11"/>
        <v>0</v>
      </c>
    </row>
    <row r="163" spans="1:12" s="39" customFormat="1" ht="15">
      <c r="A163" s="40">
        <v>154</v>
      </c>
      <c r="B163" s="41" t="s">
        <v>177</v>
      </c>
      <c r="C163" s="33">
        <v>1</v>
      </c>
      <c r="D163" s="35">
        <v>6.3043478260869561</v>
      </c>
      <c r="E163" s="36">
        <v>16067.800000000001</v>
      </c>
      <c r="F163" s="36">
        <v>101297</v>
      </c>
      <c r="G163" s="36">
        <v>2246682.4735895414</v>
      </c>
      <c r="H163" s="37">
        <f t="shared" si="8"/>
        <v>202201.42262305872</v>
      </c>
      <c r="I163" s="38">
        <f t="shared" si="9"/>
        <v>6.2799152729719507</v>
      </c>
      <c r="J163" s="37" t="s">
        <v>466</v>
      </c>
      <c r="K163" s="38" t="str">
        <f t="shared" si="10"/>
        <v/>
      </c>
      <c r="L163" s="55">
        <f t="shared" si="11"/>
        <v>1</v>
      </c>
    </row>
    <row r="164" spans="1:12" s="39" customFormat="1" ht="15">
      <c r="A164" s="40">
        <v>155</v>
      </c>
      <c r="B164" s="41" t="s">
        <v>178</v>
      </c>
      <c r="C164" s="33">
        <v>1</v>
      </c>
      <c r="D164" s="35">
        <v>2.1074380165289255</v>
      </c>
      <c r="E164" s="36">
        <v>13973.364705882354</v>
      </c>
      <c r="F164" s="36">
        <v>29448</v>
      </c>
      <c r="G164" s="36">
        <v>106573963.33420469</v>
      </c>
      <c r="H164" s="37">
        <f t="shared" si="8"/>
        <v>9591656.7000784222</v>
      </c>
      <c r="I164" s="38">
        <f t="shared" si="9"/>
        <v>684.31683430212252</v>
      </c>
      <c r="J164" s="37" t="s">
        <v>466</v>
      </c>
      <c r="K164" s="38" t="str">
        <f t="shared" si="10"/>
        <v/>
      </c>
      <c r="L164" s="55">
        <f t="shared" si="11"/>
        <v>0</v>
      </c>
    </row>
    <row r="165" spans="1:12" s="39" customFormat="1" ht="15">
      <c r="A165" s="40">
        <v>156</v>
      </c>
      <c r="B165" s="41" t="s">
        <v>179</v>
      </c>
      <c r="C165" s="33">
        <v>0</v>
      </c>
      <c r="D165" s="35">
        <v>0</v>
      </c>
      <c r="E165" s="36">
        <v>0</v>
      </c>
      <c r="F165" s="36">
        <v>0</v>
      </c>
      <c r="G165" s="36">
        <v>0</v>
      </c>
      <c r="H165" s="37">
        <f t="shared" si="8"/>
        <v>0</v>
      </c>
      <c r="I165" s="38" t="str">
        <f t="shared" si="9"/>
        <v/>
      </c>
      <c r="J165" s="37" t="s">
        <v>466</v>
      </c>
      <c r="K165" s="38" t="str">
        <f t="shared" si="10"/>
        <v/>
      </c>
      <c r="L165" s="55">
        <f t="shared" si="11"/>
        <v>0</v>
      </c>
    </row>
    <row r="166" spans="1:12" s="39" customFormat="1" ht="15">
      <c r="A166" s="40">
        <v>157</v>
      </c>
      <c r="B166" s="41" t="s">
        <v>180</v>
      </c>
      <c r="C166" s="33">
        <v>1</v>
      </c>
      <c r="D166" s="35">
        <v>0</v>
      </c>
      <c r="E166" s="36">
        <v>18251.568886147674</v>
      </c>
      <c r="F166" s="36">
        <v>0</v>
      </c>
      <c r="G166" s="36">
        <v>12546672.135864815</v>
      </c>
      <c r="H166" s="37">
        <f t="shared" si="8"/>
        <v>1129200.4922278333</v>
      </c>
      <c r="I166" s="38">
        <f t="shared" si="9"/>
        <v>61.868680948565384</v>
      </c>
      <c r="J166" s="37" t="s">
        <v>466</v>
      </c>
      <c r="K166" s="38" t="str">
        <f t="shared" si="10"/>
        <v/>
      </c>
      <c r="L166" s="55">
        <f t="shared" si="11"/>
        <v>0</v>
      </c>
    </row>
    <row r="167" spans="1:12" s="39" customFormat="1" ht="15">
      <c r="A167" s="40">
        <v>158</v>
      </c>
      <c r="B167" s="41" t="s">
        <v>181</v>
      </c>
      <c r="C167" s="33">
        <v>1</v>
      </c>
      <c r="D167" s="35">
        <v>52.211414437038684</v>
      </c>
      <c r="E167" s="36">
        <v>12521.170074569602</v>
      </c>
      <c r="F167" s="36">
        <v>653748</v>
      </c>
      <c r="G167" s="36">
        <v>20461277.225722805</v>
      </c>
      <c r="H167" s="37">
        <f t="shared" si="8"/>
        <v>1841514.9503150524</v>
      </c>
      <c r="I167" s="38">
        <f t="shared" si="9"/>
        <v>94.860699378838234</v>
      </c>
      <c r="J167" s="37" t="s">
        <v>466</v>
      </c>
      <c r="K167" s="38" t="str">
        <f t="shared" si="10"/>
        <v/>
      </c>
      <c r="L167" s="55">
        <f t="shared" si="11"/>
        <v>0</v>
      </c>
    </row>
    <row r="168" spans="1:12" s="39" customFormat="1" ht="15">
      <c r="A168" s="40">
        <v>159</v>
      </c>
      <c r="B168" s="41" t="s">
        <v>182</v>
      </c>
      <c r="C168" s="33">
        <v>1</v>
      </c>
      <c r="D168" s="35">
        <v>7.7382737202827174</v>
      </c>
      <c r="E168" s="36">
        <v>12595.444865762522</v>
      </c>
      <c r="F168" s="36">
        <v>97467</v>
      </c>
      <c r="G168" s="36">
        <v>37023075.971537404</v>
      </c>
      <c r="H168" s="37">
        <f t="shared" si="8"/>
        <v>3332076.8374383664</v>
      </c>
      <c r="I168" s="38">
        <f t="shared" si="9"/>
        <v>256.80790729597982</v>
      </c>
      <c r="J168" s="37" t="s">
        <v>466</v>
      </c>
      <c r="K168" s="38" t="str">
        <f t="shared" si="10"/>
        <v/>
      </c>
      <c r="L168" s="55">
        <f t="shared" si="11"/>
        <v>0</v>
      </c>
    </row>
    <row r="169" spans="1:12" s="39" customFormat="1" ht="15">
      <c r="A169" s="40">
        <v>160</v>
      </c>
      <c r="B169" s="41" t="s">
        <v>183</v>
      </c>
      <c r="C169" s="33">
        <v>1</v>
      </c>
      <c r="D169" s="35">
        <v>1338.4317740416645</v>
      </c>
      <c r="E169" s="36">
        <v>11296.427127057535</v>
      </c>
      <c r="F169" s="36">
        <v>15119497</v>
      </c>
      <c r="G169" s="36">
        <v>174493209.28360745</v>
      </c>
      <c r="H169" s="37">
        <f t="shared" si="8"/>
        <v>15704388.835524671</v>
      </c>
      <c r="I169" s="38">
        <f t="shared" si="9"/>
        <v>51.776710365680188</v>
      </c>
      <c r="J169" s="37">
        <v>27918913.485377192</v>
      </c>
      <c r="K169" s="38">
        <f t="shared" si="10"/>
        <v>1133.049976015837</v>
      </c>
      <c r="L169" s="54">
        <f>IFERROR(IF(AND(C169=1,D169&gt;1,G169&gt;0, OR((F169/G169)&gt;0.155, K169&lt;10)), 1, 0),0)</f>
        <v>0</v>
      </c>
    </row>
    <row r="170" spans="1:12" s="39" customFormat="1" ht="15">
      <c r="A170" s="40">
        <v>161</v>
      </c>
      <c r="B170" s="41" t="s">
        <v>184</v>
      </c>
      <c r="C170" s="33">
        <v>1</v>
      </c>
      <c r="D170" s="35">
        <v>20.81525000348875</v>
      </c>
      <c r="E170" s="36">
        <v>13690.058968892461</v>
      </c>
      <c r="F170" s="36">
        <v>284962</v>
      </c>
      <c r="G170" s="36">
        <v>33165498.318484128</v>
      </c>
      <c r="H170" s="37">
        <f t="shared" si="8"/>
        <v>2984894.8486635713</v>
      </c>
      <c r="I170" s="38">
        <f t="shared" si="9"/>
        <v>197.21849663310826</v>
      </c>
      <c r="J170" s="37" t="s">
        <v>466</v>
      </c>
      <c r="K170" s="38" t="str">
        <f t="shared" si="10"/>
        <v/>
      </c>
      <c r="L170" s="55">
        <f t="shared" si="11"/>
        <v>0</v>
      </c>
    </row>
    <row r="171" spans="1:12" s="39" customFormat="1" ht="15">
      <c r="A171" s="40">
        <v>162</v>
      </c>
      <c r="B171" s="41" t="s">
        <v>185</v>
      </c>
      <c r="C171" s="33">
        <v>1</v>
      </c>
      <c r="D171" s="35">
        <v>45.441035019982394</v>
      </c>
      <c r="E171" s="36">
        <v>11257.247986870309</v>
      </c>
      <c r="F171" s="36">
        <v>511541</v>
      </c>
      <c r="G171" s="36">
        <v>18325807.456244092</v>
      </c>
      <c r="H171" s="37">
        <f t="shared" si="8"/>
        <v>1649322.6710619682</v>
      </c>
      <c r="I171" s="38">
        <f t="shared" si="9"/>
        <v>101.07103195994257</v>
      </c>
      <c r="J171" s="37" t="s">
        <v>466</v>
      </c>
      <c r="K171" s="38" t="str">
        <f t="shared" si="10"/>
        <v/>
      </c>
      <c r="L171" s="55">
        <f t="shared" si="11"/>
        <v>0</v>
      </c>
    </row>
    <row r="172" spans="1:12" s="39" customFormat="1" ht="15">
      <c r="A172" s="40">
        <v>163</v>
      </c>
      <c r="B172" s="41" t="s">
        <v>186</v>
      </c>
      <c r="C172" s="33">
        <v>1</v>
      </c>
      <c r="D172" s="35">
        <v>936.77289363357079</v>
      </c>
      <c r="E172" s="36">
        <v>11163.698342546944</v>
      </c>
      <c r="F172" s="36">
        <v>10457850</v>
      </c>
      <c r="G172" s="36">
        <v>182057577</v>
      </c>
      <c r="H172" s="37">
        <f t="shared" si="8"/>
        <v>16385181.93</v>
      </c>
      <c r="I172" s="38">
        <f t="shared" si="9"/>
        <v>530.94698084145</v>
      </c>
      <c r="J172" s="37">
        <v>29129212.32</v>
      </c>
      <c r="K172" s="38">
        <f t="shared" si="10"/>
        <v>1672.5068832109107</v>
      </c>
      <c r="L172" s="54">
        <f>IFERROR(IF(AND(C172=1,D172&gt;1,G172&gt;0, OR((F172/G172)&gt;0.155, K172&lt;10)), 1, 0),0)</f>
        <v>0</v>
      </c>
    </row>
    <row r="173" spans="1:12" s="39" customFormat="1" ht="15">
      <c r="A173" s="40">
        <v>164</v>
      </c>
      <c r="B173" s="41" t="s">
        <v>187</v>
      </c>
      <c r="C173" s="33">
        <v>1</v>
      </c>
      <c r="D173" s="35">
        <v>1.0041608876560331</v>
      </c>
      <c r="E173" s="36">
        <v>10301.138121546963</v>
      </c>
      <c r="F173" s="36">
        <v>10344</v>
      </c>
      <c r="G173" s="36">
        <v>27194972.992694233</v>
      </c>
      <c r="H173" s="37">
        <f t="shared" si="8"/>
        <v>2447547.569342481</v>
      </c>
      <c r="I173" s="38">
        <f t="shared" si="9"/>
        <v>236.5955626053169</v>
      </c>
      <c r="J173" s="37" t="s">
        <v>466</v>
      </c>
      <c r="K173" s="38" t="str">
        <f t="shared" si="10"/>
        <v/>
      </c>
      <c r="L173" s="55">
        <f t="shared" si="11"/>
        <v>0</v>
      </c>
    </row>
    <row r="174" spans="1:12" s="39" customFormat="1" ht="15">
      <c r="A174" s="40">
        <v>165</v>
      </c>
      <c r="B174" s="41" t="s">
        <v>188</v>
      </c>
      <c r="C174" s="33">
        <v>1</v>
      </c>
      <c r="D174" s="35">
        <v>857.68602884213465</v>
      </c>
      <c r="E174" s="36">
        <v>10066.808493611594</v>
      </c>
      <c r="F174" s="36">
        <v>8634161</v>
      </c>
      <c r="G174" s="36">
        <v>82615188.875661418</v>
      </c>
      <c r="H174" s="37">
        <f t="shared" si="8"/>
        <v>7435366.9988095276</v>
      </c>
      <c r="I174" s="38">
        <f t="shared" si="9"/>
        <v>-119.08381906253885</v>
      </c>
      <c r="J174" s="37">
        <v>8839825.2096957713</v>
      </c>
      <c r="K174" s="38">
        <f t="shared" si="10"/>
        <v>20.429931673606987</v>
      </c>
      <c r="L174" s="54">
        <f>IFERROR(IF(AND(C174=1,D174&gt;1,G174&gt;0, OR((F174/G174)&gt;0.155, K174&lt;10)), 1, 0),0)</f>
        <v>0</v>
      </c>
    </row>
    <row r="175" spans="1:12" s="39" customFormat="1" ht="15">
      <c r="A175" s="40">
        <v>166</v>
      </c>
      <c r="B175" s="41" t="s">
        <v>189</v>
      </c>
      <c r="C175" s="33">
        <v>0</v>
      </c>
      <c r="D175" s="35">
        <v>0</v>
      </c>
      <c r="E175" s="36">
        <v>0</v>
      </c>
      <c r="F175" s="36">
        <v>0</v>
      </c>
      <c r="G175" s="36">
        <v>0</v>
      </c>
      <c r="H175" s="37">
        <f t="shared" si="8"/>
        <v>0</v>
      </c>
      <c r="I175" s="38" t="str">
        <f t="shared" si="9"/>
        <v/>
      </c>
      <c r="J175" s="37" t="s">
        <v>466</v>
      </c>
      <c r="K175" s="38" t="str">
        <f t="shared" si="10"/>
        <v/>
      </c>
      <c r="L175" s="55">
        <f t="shared" si="11"/>
        <v>0</v>
      </c>
    </row>
    <row r="176" spans="1:12" s="39" customFormat="1" ht="15">
      <c r="A176" s="40">
        <v>167</v>
      </c>
      <c r="B176" s="41" t="s">
        <v>190</v>
      </c>
      <c r="C176" s="33">
        <v>1</v>
      </c>
      <c r="D176" s="35">
        <v>160.09143191267901</v>
      </c>
      <c r="E176" s="36">
        <v>9823.1740525487294</v>
      </c>
      <c r="F176" s="36">
        <v>1572606</v>
      </c>
      <c r="G176" s="36">
        <v>50042536.644947901</v>
      </c>
      <c r="H176" s="37">
        <f t="shared" si="8"/>
        <v>4503828.2980453111</v>
      </c>
      <c r="I176" s="38">
        <f t="shared" si="9"/>
        <v>298.39869296470152</v>
      </c>
      <c r="J176" s="37" t="s">
        <v>466</v>
      </c>
      <c r="K176" s="38" t="str">
        <f t="shared" si="10"/>
        <v/>
      </c>
      <c r="L176" s="55">
        <f t="shared" si="11"/>
        <v>0</v>
      </c>
    </row>
    <row r="177" spans="1:12" s="39" customFormat="1" ht="15">
      <c r="A177" s="40">
        <v>168</v>
      </c>
      <c r="B177" s="41" t="s">
        <v>191</v>
      </c>
      <c r="C177" s="33">
        <v>1</v>
      </c>
      <c r="D177" s="35">
        <v>186</v>
      </c>
      <c r="E177" s="36">
        <v>11061.989247311827</v>
      </c>
      <c r="F177" s="36">
        <v>2057530</v>
      </c>
      <c r="G177" s="36">
        <v>42055126.702704348</v>
      </c>
      <c r="H177" s="37">
        <f t="shared" si="8"/>
        <v>3784961.4032433913</v>
      </c>
      <c r="I177" s="38">
        <f t="shared" si="9"/>
        <v>156.15920108249736</v>
      </c>
      <c r="J177" s="37" t="s">
        <v>466</v>
      </c>
      <c r="K177" s="38" t="str">
        <f t="shared" si="10"/>
        <v/>
      </c>
      <c r="L177" s="55">
        <f t="shared" si="11"/>
        <v>0</v>
      </c>
    </row>
    <row r="178" spans="1:12" s="39" customFormat="1" ht="15">
      <c r="A178" s="40">
        <v>169</v>
      </c>
      <c r="B178" s="41" t="s">
        <v>192</v>
      </c>
      <c r="C178" s="33">
        <v>1</v>
      </c>
      <c r="D178" s="35">
        <v>0</v>
      </c>
      <c r="E178" s="36">
        <v>13865.170758928571</v>
      </c>
      <c r="F178" s="36">
        <v>0</v>
      </c>
      <c r="G178" s="36">
        <v>6371898</v>
      </c>
      <c r="H178" s="37">
        <f t="shared" si="8"/>
        <v>573470.81999999995</v>
      </c>
      <c r="I178" s="38">
        <f t="shared" si="9"/>
        <v>41.360530639747765</v>
      </c>
      <c r="J178" s="37" t="s">
        <v>466</v>
      </c>
      <c r="K178" s="38" t="str">
        <f t="shared" si="10"/>
        <v/>
      </c>
      <c r="L178" s="55">
        <f t="shared" si="11"/>
        <v>0</v>
      </c>
    </row>
    <row r="179" spans="1:12" s="39" customFormat="1" ht="15">
      <c r="A179" s="40">
        <v>170</v>
      </c>
      <c r="B179" s="41" t="s">
        <v>193</v>
      </c>
      <c r="C179" s="33">
        <v>1</v>
      </c>
      <c r="D179" s="35">
        <v>380.82952652532015</v>
      </c>
      <c r="E179" s="36">
        <v>11745.693777508603</v>
      </c>
      <c r="F179" s="36">
        <v>4473107</v>
      </c>
      <c r="G179" s="36">
        <v>69918462.184272155</v>
      </c>
      <c r="H179" s="37">
        <f t="shared" si="8"/>
        <v>6292661.5965844933</v>
      </c>
      <c r="I179" s="38">
        <f t="shared" si="9"/>
        <v>154.91248376223561</v>
      </c>
      <c r="J179" s="37" t="s">
        <v>466</v>
      </c>
      <c r="K179" s="38" t="str">
        <f t="shared" si="10"/>
        <v/>
      </c>
      <c r="L179" s="55">
        <f t="shared" si="11"/>
        <v>0</v>
      </c>
    </row>
    <row r="180" spans="1:12" s="39" customFormat="1" ht="15">
      <c r="A180" s="40">
        <v>171</v>
      </c>
      <c r="B180" s="41" t="s">
        <v>194</v>
      </c>
      <c r="C180" s="33">
        <v>1</v>
      </c>
      <c r="D180" s="35">
        <v>33.341485285725923</v>
      </c>
      <c r="E180" s="36">
        <v>10610.865022004893</v>
      </c>
      <c r="F180" s="36">
        <v>353782</v>
      </c>
      <c r="G180" s="36">
        <v>47233938.4024323</v>
      </c>
      <c r="H180" s="37">
        <f t="shared" si="8"/>
        <v>4251054.4562189067</v>
      </c>
      <c r="I180" s="38">
        <f t="shared" si="9"/>
        <v>367.29073908081136</v>
      </c>
      <c r="J180" s="37" t="s">
        <v>466</v>
      </c>
      <c r="K180" s="38" t="str">
        <f t="shared" si="10"/>
        <v/>
      </c>
      <c r="L180" s="55">
        <f t="shared" si="11"/>
        <v>0</v>
      </c>
    </row>
    <row r="181" spans="1:12" s="39" customFormat="1" ht="15">
      <c r="A181" s="40">
        <v>172</v>
      </c>
      <c r="B181" s="41" t="s">
        <v>195</v>
      </c>
      <c r="C181" s="33">
        <v>1</v>
      </c>
      <c r="D181" s="35">
        <v>50.077987397050251</v>
      </c>
      <c r="E181" s="36">
        <v>13305.366981246685</v>
      </c>
      <c r="F181" s="36">
        <v>666306</v>
      </c>
      <c r="G181" s="36">
        <v>26033601.918242894</v>
      </c>
      <c r="H181" s="37">
        <f t="shared" si="8"/>
        <v>2343024.1726418603</v>
      </c>
      <c r="I181" s="38">
        <f t="shared" si="9"/>
        <v>126.01818311401098</v>
      </c>
      <c r="J181" s="37" t="s">
        <v>466</v>
      </c>
      <c r="K181" s="38" t="str">
        <f t="shared" si="10"/>
        <v/>
      </c>
      <c r="L181" s="55">
        <f t="shared" si="11"/>
        <v>0</v>
      </c>
    </row>
    <row r="182" spans="1:12" s="39" customFormat="1" ht="15">
      <c r="A182" s="40">
        <v>173</v>
      </c>
      <c r="B182" s="41" t="s">
        <v>196</v>
      </c>
      <c r="C182" s="33">
        <v>1</v>
      </c>
      <c r="D182" s="35">
        <v>0</v>
      </c>
      <c r="E182" s="36">
        <v>15035.294266144812</v>
      </c>
      <c r="F182" s="36">
        <v>0</v>
      </c>
      <c r="G182" s="36">
        <v>7323714</v>
      </c>
      <c r="H182" s="37">
        <f t="shared" si="8"/>
        <v>659134.26</v>
      </c>
      <c r="I182" s="38">
        <f t="shared" si="9"/>
        <v>43.839132665609483</v>
      </c>
      <c r="J182" s="37" t="s">
        <v>466</v>
      </c>
      <c r="K182" s="38" t="str">
        <f t="shared" si="10"/>
        <v/>
      </c>
      <c r="L182" s="55">
        <f t="shared" si="11"/>
        <v>0</v>
      </c>
    </row>
    <row r="183" spans="1:12" s="39" customFormat="1" ht="15">
      <c r="A183" s="40">
        <v>174</v>
      </c>
      <c r="B183" s="41" t="s">
        <v>197</v>
      </c>
      <c r="C183" s="33">
        <v>1</v>
      </c>
      <c r="D183" s="35">
        <v>17.04863965329573</v>
      </c>
      <c r="E183" s="36">
        <v>12647.636666912413</v>
      </c>
      <c r="F183" s="36">
        <v>215625</v>
      </c>
      <c r="G183" s="36">
        <v>18265283.712453388</v>
      </c>
      <c r="H183" s="37">
        <f t="shared" si="8"/>
        <v>1643875.5341208049</v>
      </c>
      <c r="I183" s="38">
        <f t="shared" si="9"/>
        <v>112.92627798656352</v>
      </c>
      <c r="J183" s="37" t="s">
        <v>466</v>
      </c>
      <c r="K183" s="38" t="str">
        <f t="shared" si="10"/>
        <v/>
      </c>
      <c r="L183" s="55">
        <f t="shared" si="11"/>
        <v>0</v>
      </c>
    </row>
    <row r="184" spans="1:12" s="39" customFormat="1" ht="15">
      <c r="A184" s="40">
        <v>175</v>
      </c>
      <c r="B184" s="41" t="s">
        <v>198</v>
      </c>
      <c r="C184" s="33">
        <v>1</v>
      </c>
      <c r="D184" s="35">
        <v>1.0720461095100864</v>
      </c>
      <c r="E184" s="36">
        <v>10435.185483870968</v>
      </c>
      <c r="F184" s="36">
        <v>11187</v>
      </c>
      <c r="G184" s="36">
        <v>32101374.741138473</v>
      </c>
      <c r="H184" s="37">
        <f t="shared" si="8"/>
        <v>2889123.7267024624</v>
      </c>
      <c r="I184" s="38">
        <f t="shared" si="9"/>
        <v>275.79162163918545</v>
      </c>
      <c r="J184" s="37" t="s">
        <v>466</v>
      </c>
      <c r="K184" s="38" t="str">
        <f t="shared" si="10"/>
        <v/>
      </c>
      <c r="L184" s="55">
        <f t="shared" si="11"/>
        <v>0</v>
      </c>
    </row>
    <row r="185" spans="1:12" s="39" customFormat="1" ht="15">
      <c r="A185" s="40">
        <v>176</v>
      </c>
      <c r="B185" s="41" t="s">
        <v>199</v>
      </c>
      <c r="C185" s="33">
        <v>1</v>
      </c>
      <c r="D185" s="35">
        <v>347.93013575096518</v>
      </c>
      <c r="E185" s="36">
        <v>11960.996109226666</v>
      </c>
      <c r="F185" s="36">
        <v>4161591</v>
      </c>
      <c r="G185" s="36">
        <v>66442536.406665355</v>
      </c>
      <c r="H185" s="37">
        <f t="shared" si="8"/>
        <v>5979828.2765998822</v>
      </c>
      <c r="I185" s="38">
        <f t="shared" si="9"/>
        <v>152.01386740668707</v>
      </c>
      <c r="J185" s="37" t="s">
        <v>466</v>
      </c>
      <c r="K185" s="38" t="str">
        <f t="shared" si="10"/>
        <v/>
      </c>
      <c r="L185" s="55">
        <f t="shared" si="11"/>
        <v>0</v>
      </c>
    </row>
    <row r="186" spans="1:12" s="39" customFormat="1" ht="15">
      <c r="A186" s="40">
        <v>177</v>
      </c>
      <c r="B186" s="41" t="s">
        <v>200</v>
      </c>
      <c r="C186" s="33">
        <v>1</v>
      </c>
      <c r="D186" s="35">
        <v>18.236665240096826</v>
      </c>
      <c r="E186" s="36">
        <v>10855.986957785975</v>
      </c>
      <c r="F186" s="36">
        <v>197977</v>
      </c>
      <c r="G186" s="36">
        <v>28625171.698886931</v>
      </c>
      <c r="H186" s="37">
        <f t="shared" si="8"/>
        <v>2576265.4528998239</v>
      </c>
      <c r="I186" s="38">
        <f t="shared" si="9"/>
        <v>219.07620763988686</v>
      </c>
      <c r="J186" s="37" t="s">
        <v>466</v>
      </c>
      <c r="K186" s="38" t="str">
        <f t="shared" si="10"/>
        <v/>
      </c>
      <c r="L186" s="55">
        <f t="shared" si="11"/>
        <v>0</v>
      </c>
    </row>
    <row r="187" spans="1:12" s="39" customFormat="1" ht="15">
      <c r="A187" s="40">
        <v>178</v>
      </c>
      <c r="B187" s="41" t="s">
        <v>201</v>
      </c>
      <c r="C187" s="33">
        <v>1</v>
      </c>
      <c r="D187" s="35">
        <v>261.56384163193587</v>
      </c>
      <c r="E187" s="36">
        <v>9322.6035555454018</v>
      </c>
      <c r="F187" s="36">
        <v>2438456</v>
      </c>
      <c r="G187" s="36">
        <v>38152727.155907303</v>
      </c>
      <c r="H187" s="37">
        <f t="shared" si="8"/>
        <v>3433745.4440316572</v>
      </c>
      <c r="I187" s="38">
        <f t="shared" si="9"/>
        <v>106.76088906940863</v>
      </c>
      <c r="J187" s="37" t="s">
        <v>466</v>
      </c>
      <c r="K187" s="38" t="str">
        <f t="shared" si="10"/>
        <v/>
      </c>
      <c r="L187" s="55">
        <f t="shared" si="11"/>
        <v>0</v>
      </c>
    </row>
    <row r="188" spans="1:12" s="39" customFormat="1" ht="15">
      <c r="A188" s="40">
        <v>179</v>
      </c>
      <c r="B188" s="41" t="s">
        <v>202</v>
      </c>
      <c r="C188" s="33">
        <v>0</v>
      </c>
      <c r="D188" s="35">
        <v>0</v>
      </c>
      <c r="E188" s="36">
        <v>13272.232999999998</v>
      </c>
      <c r="F188" s="36">
        <v>0</v>
      </c>
      <c r="G188" s="36">
        <v>26993</v>
      </c>
      <c r="H188" s="37">
        <f t="shared" si="8"/>
        <v>2429.37</v>
      </c>
      <c r="I188" s="38" t="str">
        <f t="shared" si="9"/>
        <v/>
      </c>
      <c r="J188" s="37" t="s">
        <v>466</v>
      </c>
      <c r="K188" s="38" t="str">
        <f t="shared" si="10"/>
        <v/>
      </c>
      <c r="L188" s="55">
        <f t="shared" si="11"/>
        <v>0</v>
      </c>
    </row>
    <row r="189" spans="1:12" s="39" customFormat="1" ht="15">
      <c r="A189" s="40">
        <v>180</v>
      </c>
      <c r="B189" s="41" t="s">
        <v>203</v>
      </c>
      <c r="C189" s="33">
        <v>0</v>
      </c>
      <c r="D189" s="35">
        <v>0</v>
      </c>
      <c r="E189" s="36">
        <v>13004.899999999996</v>
      </c>
      <c r="F189" s="36">
        <v>0</v>
      </c>
      <c r="G189" s="36">
        <v>0</v>
      </c>
      <c r="H189" s="37">
        <f t="shared" si="8"/>
        <v>0</v>
      </c>
      <c r="I189" s="38" t="str">
        <f t="shared" si="9"/>
        <v/>
      </c>
      <c r="J189" s="37" t="s">
        <v>466</v>
      </c>
      <c r="K189" s="38" t="str">
        <f t="shared" si="10"/>
        <v/>
      </c>
      <c r="L189" s="55">
        <f t="shared" si="11"/>
        <v>0</v>
      </c>
    </row>
    <row r="190" spans="1:12" s="39" customFormat="1" ht="15">
      <c r="A190" s="40">
        <v>181</v>
      </c>
      <c r="B190" s="41" t="s">
        <v>204</v>
      </c>
      <c r="C190" s="33">
        <v>1</v>
      </c>
      <c r="D190" s="35">
        <v>66.996205088663928</v>
      </c>
      <c r="E190" s="36">
        <v>10837.270544490169</v>
      </c>
      <c r="F190" s="36">
        <v>726056</v>
      </c>
      <c r="G190" s="36">
        <v>76419626.117845505</v>
      </c>
      <c r="H190" s="37">
        <f t="shared" si="8"/>
        <v>6877766.350606095</v>
      </c>
      <c r="I190" s="38">
        <f t="shared" si="9"/>
        <v>567.64388462496368</v>
      </c>
      <c r="J190" s="37">
        <v>12227140.178855281</v>
      </c>
      <c r="K190" s="38">
        <f t="shared" si="10"/>
        <v>1061.2528432911186</v>
      </c>
      <c r="L190" s="54">
        <f>IFERROR(IF(AND(C190=1,D190&gt;1,G190&gt;0, OR((F190/G190)&gt;0.155, K190&lt;10)), 1, 0),0)</f>
        <v>0</v>
      </c>
    </row>
    <row r="191" spans="1:12" s="39" customFormat="1" ht="15">
      <c r="A191" s="40">
        <v>182</v>
      </c>
      <c r="B191" s="41" t="s">
        <v>205</v>
      </c>
      <c r="C191" s="33">
        <v>1</v>
      </c>
      <c r="D191" s="35">
        <v>14.709175715172716</v>
      </c>
      <c r="E191" s="36">
        <v>10512.009849777256</v>
      </c>
      <c r="F191" s="36">
        <v>154623</v>
      </c>
      <c r="G191" s="36">
        <v>36372760.493056774</v>
      </c>
      <c r="H191" s="37">
        <f t="shared" si="8"/>
        <v>3273548.4443751094</v>
      </c>
      <c r="I191" s="38">
        <f t="shared" si="9"/>
        <v>296.70115315209659</v>
      </c>
      <c r="J191" s="37" t="s">
        <v>466</v>
      </c>
      <c r="K191" s="38" t="str">
        <f t="shared" si="10"/>
        <v/>
      </c>
      <c r="L191" s="55">
        <f t="shared" si="11"/>
        <v>0</v>
      </c>
    </row>
    <row r="192" spans="1:12" s="39" customFormat="1" ht="15">
      <c r="A192" s="40">
        <v>183</v>
      </c>
      <c r="B192" s="41" t="s">
        <v>206</v>
      </c>
      <c r="C192" s="33">
        <v>0</v>
      </c>
      <c r="D192" s="35">
        <v>0</v>
      </c>
      <c r="E192" s="36">
        <v>13004.9</v>
      </c>
      <c r="F192" s="36">
        <v>0</v>
      </c>
      <c r="G192" s="36">
        <v>102972</v>
      </c>
      <c r="H192" s="37">
        <f t="shared" si="8"/>
        <v>9267.48</v>
      </c>
      <c r="I192" s="38" t="str">
        <f t="shared" si="9"/>
        <v/>
      </c>
      <c r="J192" s="37" t="s">
        <v>466</v>
      </c>
      <c r="K192" s="38" t="str">
        <f t="shared" si="10"/>
        <v/>
      </c>
      <c r="L192" s="55">
        <f t="shared" si="11"/>
        <v>0</v>
      </c>
    </row>
    <row r="193" spans="1:12" s="39" customFormat="1" ht="15">
      <c r="A193" s="40">
        <v>184</v>
      </c>
      <c r="B193" s="41" t="s">
        <v>207</v>
      </c>
      <c r="C193" s="33">
        <v>1</v>
      </c>
      <c r="D193" s="35">
        <v>0</v>
      </c>
      <c r="E193" s="36">
        <v>12598.831438707943</v>
      </c>
      <c r="F193" s="36">
        <v>0</v>
      </c>
      <c r="G193" s="36">
        <v>9769246</v>
      </c>
      <c r="H193" s="37">
        <f t="shared" si="8"/>
        <v>879232.14</v>
      </c>
      <c r="I193" s="38">
        <f t="shared" si="9"/>
        <v>69.786800805882407</v>
      </c>
      <c r="J193" s="37" t="s">
        <v>466</v>
      </c>
      <c r="K193" s="38" t="str">
        <f t="shared" si="10"/>
        <v/>
      </c>
      <c r="L193" s="55">
        <f t="shared" si="11"/>
        <v>0</v>
      </c>
    </row>
    <row r="194" spans="1:12" s="39" customFormat="1" ht="15">
      <c r="A194" s="40">
        <v>185</v>
      </c>
      <c r="B194" s="41" t="s">
        <v>208</v>
      </c>
      <c r="C194" s="33">
        <v>1</v>
      </c>
      <c r="D194" s="35">
        <v>5.2295611473222037</v>
      </c>
      <c r="E194" s="36">
        <v>9615.1471573761792</v>
      </c>
      <c r="F194" s="36">
        <v>50283</v>
      </c>
      <c r="G194" s="36">
        <v>47697284.899984866</v>
      </c>
      <c r="H194" s="37">
        <f t="shared" si="8"/>
        <v>4292755.6409986382</v>
      </c>
      <c r="I194" s="38">
        <f t="shared" si="9"/>
        <v>441.22805106982281</v>
      </c>
      <c r="J194" s="37" t="s">
        <v>466</v>
      </c>
      <c r="K194" s="38" t="str">
        <f t="shared" si="10"/>
        <v/>
      </c>
      <c r="L194" s="55">
        <f t="shared" si="11"/>
        <v>0</v>
      </c>
    </row>
    <row r="195" spans="1:12" s="39" customFormat="1" ht="15">
      <c r="A195" s="40">
        <v>186</v>
      </c>
      <c r="B195" s="41" t="s">
        <v>209</v>
      </c>
      <c r="C195" s="33">
        <v>1</v>
      </c>
      <c r="D195" s="35">
        <v>3.9999999999999991</v>
      </c>
      <c r="E195" s="36">
        <v>12278.500000000002</v>
      </c>
      <c r="F195" s="36">
        <v>49114</v>
      </c>
      <c r="G195" s="36">
        <v>23082523.849933252</v>
      </c>
      <c r="H195" s="37">
        <f t="shared" si="8"/>
        <v>2077427.1464939925</v>
      </c>
      <c r="I195" s="38">
        <f t="shared" si="9"/>
        <v>165.19225854086349</v>
      </c>
      <c r="J195" s="37" t="s">
        <v>466</v>
      </c>
      <c r="K195" s="38" t="str">
        <f t="shared" si="10"/>
        <v/>
      </c>
      <c r="L195" s="55">
        <f t="shared" si="11"/>
        <v>0</v>
      </c>
    </row>
    <row r="196" spans="1:12" s="39" customFormat="1" ht="15">
      <c r="A196" s="40">
        <v>187</v>
      </c>
      <c r="B196" s="41" t="s">
        <v>210</v>
      </c>
      <c r="C196" s="33">
        <v>1</v>
      </c>
      <c r="D196" s="35">
        <v>1.0067114093959733</v>
      </c>
      <c r="E196" s="36">
        <v>10066.439999999999</v>
      </c>
      <c r="F196" s="36">
        <v>10134</v>
      </c>
      <c r="G196" s="36">
        <v>15518016.515295578</v>
      </c>
      <c r="H196" s="37">
        <f t="shared" si="8"/>
        <v>1396621.486376602</v>
      </c>
      <c r="I196" s="38">
        <f t="shared" si="9"/>
        <v>137.73364629169816</v>
      </c>
      <c r="J196" s="37" t="s">
        <v>466</v>
      </c>
      <c r="K196" s="38" t="str">
        <f t="shared" si="10"/>
        <v/>
      </c>
      <c r="L196" s="55">
        <f t="shared" si="11"/>
        <v>0</v>
      </c>
    </row>
    <row r="197" spans="1:12" s="39" customFormat="1" ht="15">
      <c r="A197" s="40">
        <v>188</v>
      </c>
      <c r="B197" s="41" t="s">
        <v>211</v>
      </c>
      <c r="C197" s="33">
        <v>0</v>
      </c>
      <c r="D197" s="35">
        <v>0</v>
      </c>
      <c r="E197" s="36">
        <v>13004.9</v>
      </c>
      <c r="F197" s="36">
        <v>0</v>
      </c>
      <c r="G197" s="36">
        <v>232633</v>
      </c>
      <c r="H197" s="37">
        <f t="shared" si="8"/>
        <v>20936.969999999998</v>
      </c>
      <c r="I197" s="38" t="str">
        <f t="shared" si="9"/>
        <v/>
      </c>
      <c r="J197" s="37" t="s">
        <v>466</v>
      </c>
      <c r="K197" s="38" t="str">
        <f t="shared" si="10"/>
        <v/>
      </c>
      <c r="L197" s="55">
        <f t="shared" si="11"/>
        <v>0</v>
      </c>
    </row>
    <row r="198" spans="1:12" s="39" customFormat="1" ht="15">
      <c r="A198" s="40">
        <v>189</v>
      </c>
      <c r="B198" s="41" t="s">
        <v>212</v>
      </c>
      <c r="C198" s="33">
        <v>1</v>
      </c>
      <c r="D198" s="35">
        <v>7.9359361729532072</v>
      </c>
      <c r="E198" s="36">
        <v>12786.267150916299</v>
      </c>
      <c r="F198" s="36">
        <v>101471</v>
      </c>
      <c r="G198" s="36">
        <v>45869785.50549683</v>
      </c>
      <c r="H198" s="37">
        <f t="shared" si="8"/>
        <v>4128280.6954947147</v>
      </c>
      <c r="I198" s="38">
        <f t="shared" si="9"/>
        <v>314.93239175799187</v>
      </c>
      <c r="J198" s="37" t="s">
        <v>466</v>
      </c>
      <c r="K198" s="38" t="str">
        <f t="shared" si="10"/>
        <v/>
      </c>
      <c r="L198" s="55">
        <f t="shared" si="11"/>
        <v>0</v>
      </c>
    </row>
    <row r="199" spans="1:12" s="39" customFormat="1" ht="15">
      <c r="A199" s="40">
        <v>190</v>
      </c>
      <c r="B199" s="41" t="s">
        <v>213</v>
      </c>
      <c r="C199" s="33">
        <v>0</v>
      </c>
      <c r="D199" s="35">
        <v>0</v>
      </c>
      <c r="E199" s="36">
        <v>7053.8771428571436</v>
      </c>
      <c r="F199" s="36">
        <v>0</v>
      </c>
      <c r="G199" s="36">
        <v>304499.20000000001</v>
      </c>
      <c r="H199" s="37">
        <f t="shared" si="8"/>
        <v>27404.928</v>
      </c>
      <c r="I199" s="38" t="str">
        <f t="shared" si="9"/>
        <v/>
      </c>
      <c r="J199" s="37" t="s">
        <v>466</v>
      </c>
      <c r="K199" s="38" t="str">
        <f t="shared" si="10"/>
        <v/>
      </c>
      <c r="L199" s="55">
        <f t="shared" si="11"/>
        <v>0</v>
      </c>
    </row>
    <row r="200" spans="1:12" s="39" customFormat="1" ht="15">
      <c r="A200" s="40">
        <v>191</v>
      </c>
      <c r="B200" s="41" t="s">
        <v>214</v>
      </c>
      <c r="C200" s="33">
        <v>1</v>
      </c>
      <c r="D200" s="35">
        <v>15.763546798029557</v>
      </c>
      <c r="E200" s="36">
        <v>10231.96125</v>
      </c>
      <c r="F200" s="36">
        <v>161292</v>
      </c>
      <c r="G200" s="36">
        <v>13384714.748449137</v>
      </c>
      <c r="H200" s="37">
        <f t="shared" si="8"/>
        <v>1204624.3273604224</v>
      </c>
      <c r="I200" s="38">
        <f t="shared" si="9"/>
        <v>101.96797093620955</v>
      </c>
      <c r="J200" s="37" t="s">
        <v>466</v>
      </c>
      <c r="K200" s="38" t="str">
        <f t="shared" si="10"/>
        <v/>
      </c>
      <c r="L200" s="55">
        <f t="shared" si="11"/>
        <v>0</v>
      </c>
    </row>
    <row r="201" spans="1:12" s="39" customFormat="1" ht="15">
      <c r="A201" s="40">
        <v>192</v>
      </c>
      <c r="B201" s="41" t="s">
        <v>215</v>
      </c>
      <c r="C201" s="33">
        <v>0</v>
      </c>
      <c r="D201" s="35">
        <v>0</v>
      </c>
      <c r="E201" s="36">
        <v>0</v>
      </c>
      <c r="F201" s="36">
        <v>0</v>
      </c>
      <c r="G201" s="36">
        <v>19665</v>
      </c>
      <c r="H201" s="37">
        <f t="shared" si="8"/>
        <v>1769.85</v>
      </c>
      <c r="I201" s="38" t="str">
        <f t="shared" si="9"/>
        <v/>
      </c>
      <c r="J201" s="37" t="s">
        <v>466</v>
      </c>
      <c r="K201" s="38" t="str">
        <f t="shared" si="10"/>
        <v/>
      </c>
      <c r="L201" s="55">
        <f t="shared" si="11"/>
        <v>0</v>
      </c>
    </row>
    <row r="202" spans="1:12" s="39" customFormat="1" ht="15">
      <c r="A202" s="40">
        <v>193</v>
      </c>
      <c r="B202" s="41" t="s">
        <v>216</v>
      </c>
      <c r="C202" s="33">
        <v>0</v>
      </c>
      <c r="D202" s="35">
        <v>0</v>
      </c>
      <c r="E202" s="36">
        <v>0</v>
      </c>
      <c r="F202" s="36">
        <v>0</v>
      </c>
      <c r="G202" s="36">
        <v>0</v>
      </c>
      <c r="H202" s="37">
        <f t="shared" ref="H202:H265" si="12">G202*0.09</f>
        <v>0</v>
      </c>
      <c r="I202" s="38" t="str">
        <f t="shared" si="9"/>
        <v/>
      </c>
      <c r="J202" s="37" t="s">
        <v>466</v>
      </c>
      <c r="K202" s="38" t="str">
        <f t="shared" si="10"/>
        <v/>
      </c>
      <c r="L202" s="55">
        <f t="shared" si="11"/>
        <v>0</v>
      </c>
    </row>
    <row r="203" spans="1:12" s="39" customFormat="1" ht="15">
      <c r="A203" s="40">
        <v>194</v>
      </c>
      <c r="B203" s="41" t="s">
        <v>217</v>
      </c>
      <c r="C203" s="33">
        <v>0</v>
      </c>
      <c r="D203" s="35">
        <v>0</v>
      </c>
      <c r="E203" s="36">
        <v>13004.9</v>
      </c>
      <c r="F203" s="36">
        <v>0</v>
      </c>
      <c r="G203" s="36">
        <v>97638</v>
      </c>
      <c r="H203" s="37">
        <f t="shared" si="12"/>
        <v>8787.42</v>
      </c>
      <c r="I203" s="38" t="str">
        <f t="shared" ref="I203:I266" si="13">IF(AND(C203=1,G203&gt;0,H203&gt;0),(H203-F203)/E203,"")</f>
        <v/>
      </c>
      <c r="J203" s="37" t="s">
        <v>466</v>
      </c>
      <c r="K203" s="38" t="str">
        <f t="shared" ref="K203:K266" si="14">IF(J203="","", (J203-F203)/E203)</f>
        <v/>
      </c>
      <c r="L203" s="55">
        <f t="shared" ref="L203:L266" si="15">IFERROR(IF(AND(C203=1,E203&gt;1,G203&gt;0, OR((F203/G203)&gt;0.085, I203&lt;10)), 1, 0),0)</f>
        <v>0</v>
      </c>
    </row>
    <row r="204" spans="1:12" s="39" customFormat="1" ht="15">
      <c r="A204" s="40">
        <v>195</v>
      </c>
      <c r="B204" s="41" t="s">
        <v>218</v>
      </c>
      <c r="C204" s="33">
        <v>0</v>
      </c>
      <c r="D204" s="35">
        <v>0</v>
      </c>
      <c r="E204" s="36">
        <v>7746.69</v>
      </c>
      <c r="F204" s="36">
        <v>0</v>
      </c>
      <c r="G204" s="36">
        <v>286710</v>
      </c>
      <c r="H204" s="37">
        <f t="shared" si="12"/>
        <v>25803.899999999998</v>
      </c>
      <c r="I204" s="38" t="str">
        <f t="shared" si="13"/>
        <v/>
      </c>
      <c r="J204" s="37" t="s">
        <v>466</v>
      </c>
      <c r="K204" s="38" t="str">
        <f t="shared" si="14"/>
        <v/>
      </c>
      <c r="L204" s="55">
        <f t="shared" si="15"/>
        <v>0</v>
      </c>
    </row>
    <row r="205" spans="1:12" s="39" customFormat="1" ht="15">
      <c r="A205" s="40">
        <v>196</v>
      </c>
      <c r="B205" s="41" t="s">
        <v>219</v>
      </c>
      <c r="C205" s="33">
        <v>1</v>
      </c>
      <c r="D205" s="35">
        <v>4.005405405405404</v>
      </c>
      <c r="E205" s="36">
        <v>10485.330634278007</v>
      </c>
      <c r="F205" s="36">
        <v>41998</v>
      </c>
      <c r="G205" s="36">
        <v>3754362.075296903</v>
      </c>
      <c r="H205" s="37">
        <f t="shared" si="12"/>
        <v>337892.58677672123</v>
      </c>
      <c r="I205" s="38">
        <f t="shared" si="13"/>
        <v>28.21986231024519</v>
      </c>
      <c r="J205" s="37" t="s">
        <v>466</v>
      </c>
      <c r="K205" s="38" t="str">
        <f t="shared" si="14"/>
        <v/>
      </c>
      <c r="L205" s="55">
        <f t="shared" si="15"/>
        <v>0</v>
      </c>
    </row>
    <row r="206" spans="1:12" s="39" customFormat="1" ht="15">
      <c r="A206" s="40">
        <v>197</v>
      </c>
      <c r="B206" s="41" t="s">
        <v>220</v>
      </c>
      <c r="C206" s="33">
        <v>1</v>
      </c>
      <c r="D206" s="35">
        <v>0</v>
      </c>
      <c r="E206" s="36">
        <v>19014.500999999997</v>
      </c>
      <c r="F206" s="36">
        <v>0</v>
      </c>
      <c r="G206" s="36">
        <v>27946989</v>
      </c>
      <c r="H206" s="37">
        <f t="shared" si="12"/>
        <v>2515229.0099999998</v>
      </c>
      <c r="I206" s="38">
        <f t="shared" si="13"/>
        <v>132.27951709066676</v>
      </c>
      <c r="J206" s="37" t="s">
        <v>466</v>
      </c>
      <c r="K206" s="38" t="str">
        <f t="shared" si="14"/>
        <v/>
      </c>
      <c r="L206" s="55">
        <f t="shared" si="15"/>
        <v>0</v>
      </c>
    </row>
    <row r="207" spans="1:12" s="39" customFormat="1" ht="15">
      <c r="A207" s="40">
        <v>198</v>
      </c>
      <c r="B207" s="41" t="s">
        <v>221</v>
      </c>
      <c r="C207" s="33">
        <v>1</v>
      </c>
      <c r="D207" s="35">
        <v>51.563740211990442</v>
      </c>
      <c r="E207" s="36">
        <v>11335.116451930438</v>
      </c>
      <c r="F207" s="36">
        <v>584481</v>
      </c>
      <c r="G207" s="36">
        <v>64448881.574726649</v>
      </c>
      <c r="H207" s="37">
        <f t="shared" si="12"/>
        <v>5800399.3417253979</v>
      </c>
      <c r="I207" s="38">
        <f t="shared" si="13"/>
        <v>460.15569084313165</v>
      </c>
      <c r="J207" s="37" t="s">
        <v>466</v>
      </c>
      <c r="K207" s="38" t="str">
        <f t="shared" si="14"/>
        <v/>
      </c>
      <c r="L207" s="55">
        <f t="shared" si="15"/>
        <v>0</v>
      </c>
    </row>
    <row r="208" spans="1:12" s="39" customFormat="1" ht="15">
      <c r="A208" s="40">
        <v>199</v>
      </c>
      <c r="B208" s="41" t="s">
        <v>222</v>
      </c>
      <c r="C208" s="33">
        <v>1</v>
      </c>
      <c r="D208" s="35">
        <v>7.028010549219541</v>
      </c>
      <c r="E208" s="36">
        <v>12763.071337444286</v>
      </c>
      <c r="F208" s="36">
        <v>89699</v>
      </c>
      <c r="G208" s="36">
        <v>73691734.311301842</v>
      </c>
      <c r="H208" s="37">
        <f t="shared" si="12"/>
        <v>6632256.0880171657</v>
      </c>
      <c r="I208" s="38">
        <f t="shared" si="13"/>
        <v>512.61619676312694</v>
      </c>
      <c r="J208" s="37" t="s">
        <v>466</v>
      </c>
      <c r="K208" s="38" t="str">
        <f t="shared" si="14"/>
        <v/>
      </c>
      <c r="L208" s="55">
        <f t="shared" si="15"/>
        <v>0</v>
      </c>
    </row>
    <row r="209" spans="1:12" s="39" customFormat="1" ht="15">
      <c r="A209" s="40">
        <v>200</v>
      </c>
      <c r="B209" s="41" t="s">
        <v>223</v>
      </c>
      <c r="C209" s="33">
        <v>0</v>
      </c>
      <c r="D209" s="35">
        <v>0</v>
      </c>
      <c r="E209" s="36">
        <v>8336.7484375000004</v>
      </c>
      <c r="F209" s="36">
        <v>0</v>
      </c>
      <c r="G209" s="36">
        <v>893129</v>
      </c>
      <c r="H209" s="37">
        <f t="shared" si="12"/>
        <v>80381.61</v>
      </c>
      <c r="I209" s="38" t="str">
        <f t="shared" si="13"/>
        <v/>
      </c>
      <c r="J209" s="37" t="s">
        <v>466</v>
      </c>
      <c r="K209" s="38" t="str">
        <f t="shared" si="14"/>
        <v/>
      </c>
      <c r="L209" s="55">
        <f t="shared" si="15"/>
        <v>0</v>
      </c>
    </row>
    <row r="210" spans="1:12" s="39" customFormat="1" ht="15">
      <c r="A210" s="40">
        <v>201</v>
      </c>
      <c r="B210" s="41" t="s">
        <v>224</v>
      </c>
      <c r="C210" s="33">
        <v>1</v>
      </c>
      <c r="D210" s="35">
        <v>840.19953795180425</v>
      </c>
      <c r="E210" s="36">
        <v>11009.332405191828</v>
      </c>
      <c r="F210" s="36">
        <v>9250036</v>
      </c>
      <c r="G210" s="36">
        <v>145347317.57869008</v>
      </c>
      <c r="H210" s="37">
        <f t="shared" si="12"/>
        <v>13081258.582082108</v>
      </c>
      <c r="I210" s="38">
        <f t="shared" si="13"/>
        <v>347.99772057707725</v>
      </c>
      <c r="J210" s="37">
        <v>23255570.812590413</v>
      </c>
      <c r="K210" s="38">
        <f t="shared" si="14"/>
        <v>1272.1511438773184</v>
      </c>
      <c r="L210" s="54">
        <f>IFERROR(IF(AND(C210=1,D210&gt;1,G210&gt;0, OR((F210/G210)&gt;0.155, K210&lt;10)), 1, 0),0)</f>
        <v>0</v>
      </c>
    </row>
    <row r="211" spans="1:12" s="39" customFormat="1" ht="15">
      <c r="A211" s="40">
        <v>202</v>
      </c>
      <c r="B211" s="41" t="s">
        <v>225</v>
      </c>
      <c r="C211" s="33">
        <v>0</v>
      </c>
      <c r="D211" s="35">
        <v>0</v>
      </c>
      <c r="E211" s="36">
        <v>13004.9</v>
      </c>
      <c r="F211" s="36">
        <v>0</v>
      </c>
      <c r="G211" s="36">
        <v>5595</v>
      </c>
      <c r="H211" s="37">
        <f t="shared" si="12"/>
        <v>503.54999999999995</v>
      </c>
      <c r="I211" s="38" t="str">
        <f t="shared" si="13"/>
        <v/>
      </c>
      <c r="J211" s="37" t="s">
        <v>466</v>
      </c>
      <c r="K211" s="38" t="str">
        <f t="shared" si="14"/>
        <v/>
      </c>
      <c r="L211" s="55">
        <f t="shared" si="15"/>
        <v>0</v>
      </c>
    </row>
    <row r="212" spans="1:12" s="39" customFormat="1" ht="15">
      <c r="A212" s="40">
        <v>203</v>
      </c>
      <c r="B212" s="41" t="s">
        <v>226</v>
      </c>
      <c r="C212" s="33">
        <v>0</v>
      </c>
      <c r="D212" s="35">
        <v>0</v>
      </c>
      <c r="E212" s="36">
        <v>13282.92632</v>
      </c>
      <c r="F212" s="36">
        <v>0</v>
      </c>
      <c r="G212" s="36">
        <v>23032</v>
      </c>
      <c r="H212" s="37">
        <f t="shared" si="12"/>
        <v>2072.88</v>
      </c>
      <c r="I212" s="38" t="str">
        <f t="shared" si="13"/>
        <v/>
      </c>
      <c r="J212" s="37" t="s">
        <v>466</v>
      </c>
      <c r="K212" s="38" t="str">
        <f t="shared" si="14"/>
        <v/>
      </c>
      <c r="L212" s="55">
        <f t="shared" si="15"/>
        <v>0</v>
      </c>
    </row>
    <row r="213" spans="1:12" s="39" customFormat="1" ht="15">
      <c r="A213" s="40">
        <v>204</v>
      </c>
      <c r="B213" s="41" t="s">
        <v>227</v>
      </c>
      <c r="C213" s="33">
        <v>1</v>
      </c>
      <c r="D213" s="35">
        <v>176</v>
      </c>
      <c r="E213" s="36">
        <v>11003.011363636364</v>
      </c>
      <c r="F213" s="36">
        <v>1936530</v>
      </c>
      <c r="G213" s="36">
        <v>31130406.365690403</v>
      </c>
      <c r="H213" s="37">
        <f t="shared" si="12"/>
        <v>2801736.5729121361</v>
      </c>
      <c r="I213" s="38">
        <f t="shared" si="13"/>
        <v>78.633616227239415</v>
      </c>
      <c r="J213" s="37" t="s">
        <v>466</v>
      </c>
      <c r="K213" s="38" t="str">
        <f t="shared" si="14"/>
        <v/>
      </c>
      <c r="L213" s="55">
        <f t="shared" si="15"/>
        <v>0</v>
      </c>
    </row>
    <row r="214" spans="1:12" s="39" customFormat="1" ht="15">
      <c r="A214" s="40">
        <v>205</v>
      </c>
      <c r="B214" s="41" t="s">
        <v>228</v>
      </c>
      <c r="C214" s="33">
        <v>0</v>
      </c>
      <c r="D214" s="35">
        <v>0</v>
      </c>
      <c r="E214" s="36">
        <v>0</v>
      </c>
      <c r="F214" s="36">
        <v>0</v>
      </c>
      <c r="G214" s="36">
        <v>0</v>
      </c>
      <c r="H214" s="37">
        <f t="shared" si="12"/>
        <v>0</v>
      </c>
      <c r="I214" s="38" t="str">
        <f t="shared" si="13"/>
        <v/>
      </c>
      <c r="J214" s="37" t="s">
        <v>466</v>
      </c>
      <c r="K214" s="38" t="str">
        <f t="shared" si="14"/>
        <v/>
      </c>
      <c r="L214" s="55">
        <f t="shared" si="15"/>
        <v>0</v>
      </c>
    </row>
    <row r="215" spans="1:12" s="39" customFormat="1" ht="15">
      <c r="A215" s="40">
        <v>206</v>
      </c>
      <c r="B215" s="41" t="s">
        <v>229</v>
      </c>
      <c r="C215" s="33">
        <v>0</v>
      </c>
      <c r="D215" s="35">
        <v>0</v>
      </c>
      <c r="E215" s="36">
        <v>0</v>
      </c>
      <c r="F215" s="36">
        <v>0</v>
      </c>
      <c r="G215" s="36">
        <v>17371</v>
      </c>
      <c r="H215" s="37">
        <f t="shared" si="12"/>
        <v>1563.3899999999999</v>
      </c>
      <c r="I215" s="38" t="str">
        <f t="shared" si="13"/>
        <v/>
      </c>
      <c r="J215" s="37" t="s">
        <v>466</v>
      </c>
      <c r="K215" s="38" t="str">
        <f t="shared" si="14"/>
        <v/>
      </c>
      <c r="L215" s="55">
        <f t="shared" si="15"/>
        <v>0</v>
      </c>
    </row>
    <row r="216" spans="1:12" s="39" customFormat="1" ht="15">
      <c r="A216" s="40">
        <v>207</v>
      </c>
      <c r="B216" s="41" t="s">
        <v>230</v>
      </c>
      <c r="C216" s="33">
        <v>1</v>
      </c>
      <c r="D216" s="35">
        <v>7.2919165048187971</v>
      </c>
      <c r="E216" s="36">
        <v>14044.455930388482</v>
      </c>
      <c r="F216" s="36">
        <v>102411</v>
      </c>
      <c r="G216" s="36">
        <v>201952813.58225593</v>
      </c>
      <c r="H216" s="37">
        <f t="shared" si="12"/>
        <v>18175753.222403035</v>
      </c>
      <c r="I216" s="38">
        <f t="shared" si="13"/>
        <v>1286.8666690958894</v>
      </c>
      <c r="J216" s="37" t="s">
        <v>466</v>
      </c>
      <c r="K216" s="38" t="str">
        <f t="shared" si="14"/>
        <v/>
      </c>
      <c r="L216" s="55">
        <f t="shared" si="15"/>
        <v>0</v>
      </c>
    </row>
    <row r="217" spans="1:12" s="39" customFormat="1" ht="15">
      <c r="A217" s="40">
        <v>208</v>
      </c>
      <c r="B217" s="41" t="s">
        <v>231</v>
      </c>
      <c r="C217" s="33">
        <v>1</v>
      </c>
      <c r="D217" s="35">
        <v>2.0237154150197627</v>
      </c>
      <c r="E217" s="36">
        <v>12386.623046875</v>
      </c>
      <c r="F217" s="36">
        <v>25067</v>
      </c>
      <c r="G217" s="36">
        <v>11235091.198049286</v>
      </c>
      <c r="H217" s="37">
        <f t="shared" si="12"/>
        <v>1011158.2078244358</v>
      </c>
      <c r="I217" s="38">
        <f t="shared" si="13"/>
        <v>79.609366014671366</v>
      </c>
      <c r="J217" s="37" t="s">
        <v>466</v>
      </c>
      <c r="K217" s="38" t="str">
        <f t="shared" si="14"/>
        <v/>
      </c>
      <c r="L217" s="55">
        <f t="shared" si="15"/>
        <v>0</v>
      </c>
    </row>
    <row r="218" spans="1:12" s="39" customFormat="1" ht="15">
      <c r="A218" s="40">
        <v>209</v>
      </c>
      <c r="B218" s="41" t="s">
        <v>232</v>
      </c>
      <c r="C218" s="33">
        <v>1</v>
      </c>
      <c r="D218" s="35">
        <v>64.610429447852752</v>
      </c>
      <c r="E218" s="36">
        <v>12534.044533067467</v>
      </c>
      <c r="F218" s="36">
        <v>809830</v>
      </c>
      <c r="G218" s="36">
        <v>18806997.373551819</v>
      </c>
      <c r="H218" s="37">
        <f t="shared" si="12"/>
        <v>1692629.7636196637</v>
      </c>
      <c r="I218" s="38">
        <f t="shared" si="13"/>
        <v>70.43215470398647</v>
      </c>
      <c r="J218" s="37">
        <v>3009119.5797682912</v>
      </c>
      <c r="K218" s="38">
        <f t="shared" si="14"/>
        <v>175.46527571097255</v>
      </c>
      <c r="L218" s="54">
        <f>IFERROR(IF(AND(C218=1,D218&gt;1,G218&gt;0, OR((F218/G218)&gt;0.155, K218&lt;10)), 1, 0),0)</f>
        <v>0</v>
      </c>
    </row>
    <row r="219" spans="1:12" s="39" customFormat="1" ht="15">
      <c r="A219" s="40">
        <v>210</v>
      </c>
      <c r="B219" s="41" t="s">
        <v>233</v>
      </c>
      <c r="C219" s="33">
        <v>1</v>
      </c>
      <c r="D219" s="35">
        <v>209.38130727869151</v>
      </c>
      <c r="E219" s="36">
        <v>10425.844734527354</v>
      </c>
      <c r="F219" s="36">
        <v>2182977</v>
      </c>
      <c r="G219" s="36">
        <v>33250714.208213225</v>
      </c>
      <c r="H219" s="37">
        <f t="shared" si="12"/>
        <v>2992564.2787391902</v>
      </c>
      <c r="I219" s="38">
        <f t="shared" si="13"/>
        <v>77.651960042918489</v>
      </c>
      <c r="J219" s="37" t="s">
        <v>466</v>
      </c>
      <c r="K219" s="38" t="str">
        <f t="shared" si="14"/>
        <v/>
      </c>
      <c r="L219" s="55">
        <f t="shared" si="15"/>
        <v>0</v>
      </c>
    </row>
    <row r="220" spans="1:12" s="39" customFormat="1" ht="15">
      <c r="A220" s="40">
        <v>211</v>
      </c>
      <c r="B220" s="41" t="s">
        <v>234</v>
      </c>
      <c r="C220" s="33">
        <v>1</v>
      </c>
      <c r="D220" s="35">
        <v>12.048636044164152</v>
      </c>
      <c r="E220" s="36">
        <v>11948.406398227049</v>
      </c>
      <c r="F220" s="36">
        <v>143962</v>
      </c>
      <c r="G220" s="36">
        <v>50739488.471459411</v>
      </c>
      <c r="H220" s="37">
        <f t="shared" si="12"/>
        <v>4566553.962431347</v>
      </c>
      <c r="I220" s="38">
        <f t="shared" si="13"/>
        <v>370.14073802240176</v>
      </c>
      <c r="J220" s="37" t="s">
        <v>466</v>
      </c>
      <c r="K220" s="38" t="str">
        <f t="shared" si="14"/>
        <v/>
      </c>
      <c r="L220" s="55">
        <f t="shared" si="15"/>
        <v>0</v>
      </c>
    </row>
    <row r="221" spans="1:12" s="39" customFormat="1" ht="15">
      <c r="A221" s="40">
        <v>212</v>
      </c>
      <c r="B221" s="41" t="s">
        <v>235</v>
      </c>
      <c r="C221" s="33">
        <v>1</v>
      </c>
      <c r="D221" s="35">
        <v>94.102766798418969</v>
      </c>
      <c r="E221" s="36">
        <v>9259.9827788978491</v>
      </c>
      <c r="F221" s="36">
        <v>871390</v>
      </c>
      <c r="G221" s="36">
        <v>46353133.189384468</v>
      </c>
      <c r="H221" s="37">
        <f t="shared" si="12"/>
        <v>4171781.9870446022</v>
      </c>
      <c r="I221" s="38">
        <f t="shared" si="13"/>
        <v>356.41448432989688</v>
      </c>
      <c r="J221" s="37" t="s">
        <v>466</v>
      </c>
      <c r="K221" s="38" t="str">
        <f t="shared" si="14"/>
        <v/>
      </c>
      <c r="L221" s="55">
        <f t="shared" si="15"/>
        <v>0</v>
      </c>
    </row>
    <row r="222" spans="1:12" s="39" customFormat="1" ht="15">
      <c r="A222" s="40">
        <v>213</v>
      </c>
      <c r="B222" s="41" t="s">
        <v>236</v>
      </c>
      <c r="C222" s="33">
        <v>1</v>
      </c>
      <c r="D222" s="35">
        <v>9.0270812437311925</v>
      </c>
      <c r="E222" s="36">
        <v>12157.085666666668</v>
      </c>
      <c r="F222" s="36">
        <v>109743</v>
      </c>
      <c r="G222" s="36">
        <v>24649570.496457048</v>
      </c>
      <c r="H222" s="37">
        <f t="shared" si="12"/>
        <v>2218461.3446811344</v>
      </c>
      <c r="I222" s="38">
        <f t="shared" si="13"/>
        <v>173.45590896533682</v>
      </c>
      <c r="J222" s="37" t="s">
        <v>466</v>
      </c>
      <c r="K222" s="38" t="str">
        <f t="shared" si="14"/>
        <v/>
      </c>
      <c r="L222" s="55">
        <f t="shared" si="15"/>
        <v>0</v>
      </c>
    </row>
    <row r="223" spans="1:12" s="39" customFormat="1" ht="15">
      <c r="A223" s="40">
        <v>214</v>
      </c>
      <c r="B223" s="41" t="s">
        <v>237</v>
      </c>
      <c r="C223" s="33">
        <v>1</v>
      </c>
      <c r="D223" s="35">
        <v>3.0090270812437314</v>
      </c>
      <c r="E223" s="36">
        <v>10168.402999999998</v>
      </c>
      <c r="F223" s="36">
        <v>30597</v>
      </c>
      <c r="G223" s="36">
        <v>26943209.758569386</v>
      </c>
      <c r="H223" s="37">
        <f t="shared" si="12"/>
        <v>2424888.8782712445</v>
      </c>
      <c r="I223" s="38">
        <f t="shared" si="13"/>
        <v>235.46390502729335</v>
      </c>
      <c r="J223" s="37" t="s">
        <v>466</v>
      </c>
      <c r="K223" s="38" t="str">
        <f t="shared" si="14"/>
        <v/>
      </c>
      <c r="L223" s="55">
        <f t="shared" si="15"/>
        <v>0</v>
      </c>
    </row>
    <row r="224" spans="1:12" s="39" customFormat="1" ht="15">
      <c r="A224" s="40">
        <v>215</v>
      </c>
      <c r="B224" s="41" t="s">
        <v>238</v>
      </c>
      <c r="C224" s="33">
        <v>1</v>
      </c>
      <c r="D224" s="35">
        <v>0</v>
      </c>
      <c r="E224" s="36">
        <v>11268.584616588421</v>
      </c>
      <c r="F224" s="36">
        <v>0</v>
      </c>
      <c r="G224" s="36">
        <v>7513374</v>
      </c>
      <c r="H224" s="37">
        <f t="shared" si="12"/>
        <v>676203.66</v>
      </c>
      <c r="I224" s="38">
        <f t="shared" si="13"/>
        <v>60.007861058660758</v>
      </c>
      <c r="J224" s="37" t="s">
        <v>466</v>
      </c>
      <c r="K224" s="38" t="str">
        <f t="shared" si="14"/>
        <v/>
      </c>
      <c r="L224" s="55">
        <f t="shared" si="15"/>
        <v>0</v>
      </c>
    </row>
    <row r="225" spans="1:12" s="39" customFormat="1" ht="15">
      <c r="A225" s="40">
        <v>216</v>
      </c>
      <c r="B225" s="41" t="s">
        <v>239</v>
      </c>
      <c r="C225" s="33">
        <v>0</v>
      </c>
      <c r="D225" s="35">
        <v>0</v>
      </c>
      <c r="E225" s="36">
        <v>0</v>
      </c>
      <c r="F225" s="36">
        <v>0</v>
      </c>
      <c r="G225" s="36">
        <v>7455</v>
      </c>
      <c r="H225" s="37">
        <f t="shared" si="12"/>
        <v>670.94999999999993</v>
      </c>
      <c r="I225" s="38" t="str">
        <f t="shared" si="13"/>
        <v/>
      </c>
      <c r="J225" s="37" t="s">
        <v>466</v>
      </c>
      <c r="K225" s="38" t="str">
        <f t="shared" si="14"/>
        <v/>
      </c>
      <c r="L225" s="55">
        <f t="shared" si="15"/>
        <v>0</v>
      </c>
    </row>
    <row r="226" spans="1:12" s="39" customFormat="1" ht="15">
      <c r="A226" s="40">
        <v>217</v>
      </c>
      <c r="B226" s="41" t="s">
        <v>240</v>
      </c>
      <c r="C226" s="33">
        <v>1</v>
      </c>
      <c r="D226" s="35">
        <v>0</v>
      </c>
      <c r="E226" s="36">
        <v>11939.065111972495</v>
      </c>
      <c r="F226" s="36">
        <v>0</v>
      </c>
      <c r="G226" s="36">
        <v>31171772</v>
      </c>
      <c r="H226" s="37">
        <f t="shared" si="12"/>
        <v>2805459.48</v>
      </c>
      <c r="I226" s="38">
        <f t="shared" si="13"/>
        <v>234.98150430444383</v>
      </c>
      <c r="J226" s="37" t="s">
        <v>466</v>
      </c>
      <c r="K226" s="38" t="str">
        <f t="shared" si="14"/>
        <v/>
      </c>
      <c r="L226" s="55">
        <f t="shared" si="15"/>
        <v>0</v>
      </c>
    </row>
    <row r="227" spans="1:12" s="39" customFormat="1" ht="15">
      <c r="A227" s="40">
        <v>218</v>
      </c>
      <c r="B227" s="41" t="s">
        <v>241</v>
      </c>
      <c r="C227" s="33">
        <v>1</v>
      </c>
      <c r="D227" s="35">
        <v>175.05138339920947</v>
      </c>
      <c r="E227" s="36">
        <v>10300.998283959538</v>
      </c>
      <c r="F227" s="36">
        <v>1803204</v>
      </c>
      <c r="G227" s="36">
        <v>31065119.899407364</v>
      </c>
      <c r="H227" s="37">
        <f t="shared" si="12"/>
        <v>2795860.7909466629</v>
      </c>
      <c r="I227" s="38">
        <f t="shared" si="13"/>
        <v>96.365105942440906</v>
      </c>
      <c r="J227" s="37" t="s">
        <v>466</v>
      </c>
      <c r="K227" s="38" t="str">
        <f t="shared" si="14"/>
        <v/>
      </c>
      <c r="L227" s="55">
        <f t="shared" si="15"/>
        <v>0</v>
      </c>
    </row>
    <row r="228" spans="1:12" s="39" customFormat="1" ht="15">
      <c r="A228" s="40">
        <v>219</v>
      </c>
      <c r="B228" s="41" t="s">
        <v>242</v>
      </c>
      <c r="C228" s="33">
        <v>1</v>
      </c>
      <c r="D228" s="35">
        <v>5.1418439716312063</v>
      </c>
      <c r="E228" s="36">
        <v>11652.82344827586</v>
      </c>
      <c r="F228" s="36">
        <v>59917</v>
      </c>
      <c r="G228" s="36">
        <v>28617254.328553177</v>
      </c>
      <c r="H228" s="37">
        <f t="shared" si="12"/>
        <v>2575552.8895697859</v>
      </c>
      <c r="I228" s="38">
        <f t="shared" si="13"/>
        <v>215.88209078564535</v>
      </c>
      <c r="J228" s="37" t="s">
        <v>466</v>
      </c>
      <c r="K228" s="38" t="str">
        <f t="shared" si="14"/>
        <v/>
      </c>
      <c r="L228" s="55">
        <f t="shared" si="15"/>
        <v>0</v>
      </c>
    </row>
    <row r="229" spans="1:12" s="39" customFormat="1" ht="15">
      <c r="A229" s="40">
        <v>220</v>
      </c>
      <c r="B229" s="41" t="s">
        <v>243</v>
      </c>
      <c r="C229" s="33">
        <v>1</v>
      </c>
      <c r="D229" s="35">
        <v>19.433659408858674</v>
      </c>
      <c r="E229" s="36">
        <v>13078.133904319897</v>
      </c>
      <c r="F229" s="36">
        <v>254156</v>
      </c>
      <c r="G229" s="36">
        <v>45288016.035317354</v>
      </c>
      <c r="H229" s="37">
        <f t="shared" si="12"/>
        <v>4075921.4431785615</v>
      </c>
      <c r="I229" s="38">
        <f t="shared" si="13"/>
        <v>292.22559358534915</v>
      </c>
      <c r="J229" s="37" t="s">
        <v>466</v>
      </c>
      <c r="K229" s="38" t="str">
        <f t="shared" si="14"/>
        <v/>
      </c>
      <c r="L229" s="55">
        <f t="shared" si="15"/>
        <v>0</v>
      </c>
    </row>
    <row r="230" spans="1:12" s="39" customFormat="1" ht="15">
      <c r="A230" s="40">
        <v>221</v>
      </c>
      <c r="B230" s="41" t="s">
        <v>244</v>
      </c>
      <c r="C230" s="33">
        <v>1</v>
      </c>
      <c r="D230" s="35">
        <v>30.508474576271176</v>
      </c>
      <c r="E230" s="36">
        <v>18572.905000000006</v>
      </c>
      <c r="F230" s="36">
        <v>566631</v>
      </c>
      <c r="G230" s="36">
        <v>8205450.9287780058</v>
      </c>
      <c r="H230" s="37">
        <f t="shared" si="12"/>
        <v>738490.58359002054</v>
      </c>
      <c r="I230" s="38">
        <f t="shared" si="13"/>
        <v>9.2532419451895382</v>
      </c>
      <c r="J230" s="37" t="s">
        <v>466</v>
      </c>
      <c r="K230" s="38" t="str">
        <f t="shared" si="14"/>
        <v/>
      </c>
      <c r="L230" s="55">
        <f t="shared" si="15"/>
        <v>1</v>
      </c>
    </row>
    <row r="231" spans="1:12" s="39" customFormat="1" ht="15">
      <c r="A231" s="40">
        <v>222</v>
      </c>
      <c r="B231" s="41" t="s">
        <v>245</v>
      </c>
      <c r="C231" s="33">
        <v>0</v>
      </c>
      <c r="D231" s="35">
        <v>0</v>
      </c>
      <c r="E231" s="36">
        <v>0</v>
      </c>
      <c r="F231" s="36">
        <v>0</v>
      </c>
      <c r="G231" s="36">
        <v>0</v>
      </c>
      <c r="H231" s="37">
        <f t="shared" si="12"/>
        <v>0</v>
      </c>
      <c r="I231" s="38" t="str">
        <f t="shared" si="13"/>
        <v/>
      </c>
      <c r="J231" s="37" t="s">
        <v>466</v>
      </c>
      <c r="K231" s="38" t="str">
        <f t="shared" si="14"/>
        <v/>
      </c>
      <c r="L231" s="55">
        <f t="shared" si="15"/>
        <v>0</v>
      </c>
    </row>
    <row r="232" spans="1:12" s="39" customFormat="1" ht="15">
      <c r="A232" s="40">
        <v>223</v>
      </c>
      <c r="B232" s="41" t="s">
        <v>246</v>
      </c>
      <c r="C232" s="33">
        <v>1</v>
      </c>
      <c r="D232" s="35">
        <v>1.2608695652173914</v>
      </c>
      <c r="E232" s="36">
        <v>9582.2758620689656</v>
      </c>
      <c r="F232" s="36">
        <v>12082</v>
      </c>
      <c r="G232" s="36">
        <v>7442844.530170639</v>
      </c>
      <c r="H232" s="37">
        <f t="shared" si="12"/>
        <v>669856.00771535747</v>
      </c>
      <c r="I232" s="38">
        <f t="shared" si="13"/>
        <v>68.644862367105091</v>
      </c>
      <c r="J232" s="37">
        <v>1190855.1248273023</v>
      </c>
      <c r="K232" s="38">
        <f t="shared" si="14"/>
        <v>123.01598720335593</v>
      </c>
      <c r="L232" s="54">
        <f>IFERROR(IF(AND(C232=1,D232&gt;1,G232&gt;0, OR((F232/G232)&gt;0.155, K232&lt;10)), 1, 0),0)</f>
        <v>0</v>
      </c>
    </row>
    <row r="233" spans="1:12" s="39" customFormat="1" ht="15">
      <c r="A233" s="40">
        <v>224</v>
      </c>
      <c r="B233" s="41" t="s">
        <v>247</v>
      </c>
      <c r="C233" s="33">
        <v>1</v>
      </c>
      <c r="D233" s="35">
        <v>0</v>
      </c>
      <c r="E233" s="36">
        <v>22227.740471698111</v>
      </c>
      <c r="F233" s="36">
        <v>0</v>
      </c>
      <c r="G233" s="36">
        <v>4510502</v>
      </c>
      <c r="H233" s="37">
        <f t="shared" si="12"/>
        <v>405945.18</v>
      </c>
      <c r="I233" s="38">
        <f t="shared" si="13"/>
        <v>18.262998009936158</v>
      </c>
      <c r="J233" s="37" t="s">
        <v>466</v>
      </c>
      <c r="K233" s="38" t="str">
        <f t="shared" si="14"/>
        <v/>
      </c>
      <c r="L233" s="55">
        <f t="shared" si="15"/>
        <v>0</v>
      </c>
    </row>
    <row r="234" spans="1:12" s="39" customFormat="1" ht="15">
      <c r="A234" s="40">
        <v>225</v>
      </c>
      <c r="B234" s="41" t="s">
        <v>248</v>
      </c>
      <c r="C234" s="33">
        <v>0</v>
      </c>
      <c r="D234" s="35">
        <v>0</v>
      </c>
      <c r="E234" s="36">
        <v>0</v>
      </c>
      <c r="F234" s="36">
        <v>0</v>
      </c>
      <c r="G234" s="36">
        <v>0</v>
      </c>
      <c r="H234" s="37">
        <f t="shared" si="12"/>
        <v>0</v>
      </c>
      <c r="I234" s="38" t="str">
        <f t="shared" si="13"/>
        <v/>
      </c>
      <c r="J234" s="37" t="s">
        <v>466</v>
      </c>
      <c r="K234" s="38" t="str">
        <f t="shared" si="14"/>
        <v/>
      </c>
      <c r="L234" s="55">
        <f t="shared" si="15"/>
        <v>0</v>
      </c>
    </row>
    <row r="235" spans="1:12" s="39" customFormat="1" ht="15">
      <c r="A235" s="40">
        <v>226</v>
      </c>
      <c r="B235" s="41" t="s">
        <v>249</v>
      </c>
      <c r="C235" s="33">
        <v>1</v>
      </c>
      <c r="D235" s="35">
        <v>30.999999999999993</v>
      </c>
      <c r="E235" s="36">
        <v>10943.903225806454</v>
      </c>
      <c r="F235" s="36">
        <v>339261</v>
      </c>
      <c r="G235" s="36">
        <v>21556464.729983311</v>
      </c>
      <c r="H235" s="37">
        <f t="shared" si="12"/>
        <v>1940081.8256984979</v>
      </c>
      <c r="I235" s="38">
        <f t="shared" si="13"/>
        <v>146.27512622038319</v>
      </c>
      <c r="J235" s="37" t="s">
        <v>466</v>
      </c>
      <c r="K235" s="38" t="str">
        <f t="shared" si="14"/>
        <v/>
      </c>
      <c r="L235" s="55">
        <f t="shared" si="15"/>
        <v>0</v>
      </c>
    </row>
    <row r="236" spans="1:12" s="39" customFormat="1" ht="15">
      <c r="A236" s="40">
        <v>227</v>
      </c>
      <c r="B236" s="41" t="s">
        <v>250</v>
      </c>
      <c r="C236" s="33">
        <v>1</v>
      </c>
      <c r="D236" s="35">
        <v>6.9113300492610827</v>
      </c>
      <c r="E236" s="36">
        <v>9561.4012829650765</v>
      </c>
      <c r="F236" s="36">
        <v>66082</v>
      </c>
      <c r="G236" s="36">
        <v>18226525</v>
      </c>
      <c r="H236" s="37">
        <f t="shared" si="12"/>
        <v>1640387.25</v>
      </c>
      <c r="I236" s="38">
        <f t="shared" si="13"/>
        <v>164.65214704510277</v>
      </c>
      <c r="J236" s="37" t="s">
        <v>466</v>
      </c>
      <c r="K236" s="38" t="str">
        <f t="shared" si="14"/>
        <v/>
      </c>
      <c r="L236" s="55">
        <f t="shared" si="15"/>
        <v>0</v>
      </c>
    </row>
    <row r="237" spans="1:12" s="39" customFormat="1" ht="15">
      <c r="A237" s="40">
        <v>228</v>
      </c>
      <c r="B237" s="41" t="s">
        <v>251</v>
      </c>
      <c r="C237" s="33">
        <v>0</v>
      </c>
      <c r="D237" s="35">
        <v>0</v>
      </c>
      <c r="E237" s="36">
        <v>0</v>
      </c>
      <c r="F237" s="36">
        <v>0</v>
      </c>
      <c r="G237" s="36">
        <v>0</v>
      </c>
      <c r="H237" s="37">
        <f t="shared" si="12"/>
        <v>0</v>
      </c>
      <c r="I237" s="38" t="str">
        <f t="shared" si="13"/>
        <v/>
      </c>
      <c r="J237" s="37" t="s">
        <v>466</v>
      </c>
      <c r="K237" s="38" t="str">
        <f t="shared" si="14"/>
        <v/>
      </c>
      <c r="L237" s="55">
        <f t="shared" si="15"/>
        <v>0</v>
      </c>
    </row>
    <row r="238" spans="1:12" s="39" customFormat="1" ht="15">
      <c r="A238" s="40">
        <v>229</v>
      </c>
      <c r="B238" s="41" t="s">
        <v>252</v>
      </c>
      <c r="C238" s="33">
        <v>1</v>
      </c>
      <c r="D238" s="35">
        <v>39.842986122665195</v>
      </c>
      <c r="E238" s="36">
        <v>10042.520376563451</v>
      </c>
      <c r="F238" s="36">
        <v>400124</v>
      </c>
      <c r="G238" s="36">
        <v>69285306.5</v>
      </c>
      <c r="H238" s="37">
        <f t="shared" si="12"/>
        <v>6235677.585</v>
      </c>
      <c r="I238" s="38">
        <f t="shared" si="13"/>
        <v>581.08456504789547</v>
      </c>
      <c r="J238" s="37" t="s">
        <v>466</v>
      </c>
      <c r="K238" s="38" t="str">
        <f t="shared" si="14"/>
        <v/>
      </c>
      <c r="L238" s="55">
        <f t="shared" si="15"/>
        <v>0</v>
      </c>
    </row>
    <row r="239" spans="1:12" s="39" customFormat="1" ht="15">
      <c r="A239" s="40">
        <v>230</v>
      </c>
      <c r="B239" s="41" t="s">
        <v>253</v>
      </c>
      <c r="C239" s="33">
        <v>1</v>
      </c>
      <c r="D239" s="35">
        <v>0</v>
      </c>
      <c r="E239" s="36">
        <v>20940.018142857145</v>
      </c>
      <c r="F239" s="36">
        <v>0</v>
      </c>
      <c r="G239" s="36">
        <v>1505494.6573984909</v>
      </c>
      <c r="H239" s="37">
        <f t="shared" si="12"/>
        <v>135494.51916586419</v>
      </c>
      <c r="I239" s="38">
        <f t="shared" si="13"/>
        <v>6.4706018037564474</v>
      </c>
      <c r="J239" s="37" t="s">
        <v>466</v>
      </c>
      <c r="K239" s="38" t="str">
        <f t="shared" si="14"/>
        <v/>
      </c>
      <c r="L239" s="55">
        <f t="shared" si="15"/>
        <v>1</v>
      </c>
    </row>
    <row r="240" spans="1:12" s="39" customFormat="1" ht="15">
      <c r="A240" s="40">
        <v>231</v>
      </c>
      <c r="B240" s="41" t="s">
        <v>254</v>
      </c>
      <c r="C240" s="33">
        <v>1</v>
      </c>
      <c r="D240" s="35">
        <v>32.368957365288999</v>
      </c>
      <c r="E240" s="36">
        <v>9934.1167023446706</v>
      </c>
      <c r="F240" s="36">
        <v>321557</v>
      </c>
      <c r="G240" s="36">
        <v>32571076.572004683</v>
      </c>
      <c r="H240" s="37">
        <f t="shared" si="12"/>
        <v>2931396.8914804212</v>
      </c>
      <c r="I240" s="38">
        <f t="shared" si="13"/>
        <v>262.71484115587663</v>
      </c>
      <c r="J240" s="37" t="s">
        <v>466</v>
      </c>
      <c r="K240" s="38" t="str">
        <f t="shared" si="14"/>
        <v/>
      </c>
      <c r="L240" s="55">
        <f t="shared" si="15"/>
        <v>0</v>
      </c>
    </row>
    <row r="241" spans="1:12" s="39" customFormat="1" ht="15">
      <c r="A241" s="40">
        <v>232</v>
      </c>
      <c r="B241" s="41" t="s">
        <v>255</v>
      </c>
      <c r="C241" s="33">
        <v>0</v>
      </c>
      <c r="D241" s="35">
        <v>0</v>
      </c>
      <c r="E241" s="36">
        <v>0</v>
      </c>
      <c r="F241" s="36">
        <v>0</v>
      </c>
      <c r="G241" s="36">
        <v>0</v>
      </c>
      <c r="H241" s="37">
        <f t="shared" si="12"/>
        <v>0</v>
      </c>
      <c r="I241" s="38" t="str">
        <f t="shared" si="13"/>
        <v/>
      </c>
      <c r="J241" s="37" t="s">
        <v>466</v>
      </c>
      <c r="K241" s="38" t="str">
        <f t="shared" si="14"/>
        <v/>
      </c>
      <c r="L241" s="55">
        <f t="shared" si="15"/>
        <v>0</v>
      </c>
    </row>
    <row r="242" spans="1:12" s="39" customFormat="1" ht="15">
      <c r="A242" s="40">
        <v>233</v>
      </c>
      <c r="B242" s="41" t="s">
        <v>256</v>
      </c>
      <c r="C242" s="33">
        <v>0</v>
      </c>
      <c r="D242" s="35">
        <v>0</v>
      </c>
      <c r="E242" s="36">
        <v>13004.900000000001</v>
      </c>
      <c r="F242" s="36">
        <v>0</v>
      </c>
      <c r="G242" s="36">
        <v>251829.41999999998</v>
      </c>
      <c r="H242" s="37">
        <f t="shared" si="12"/>
        <v>22664.647799999999</v>
      </c>
      <c r="I242" s="38" t="str">
        <f t="shared" si="13"/>
        <v/>
      </c>
      <c r="J242" s="37" t="s">
        <v>466</v>
      </c>
      <c r="K242" s="38" t="str">
        <f t="shared" si="14"/>
        <v/>
      </c>
      <c r="L242" s="55">
        <f t="shared" si="15"/>
        <v>0</v>
      </c>
    </row>
    <row r="243" spans="1:12" s="39" customFormat="1" ht="15">
      <c r="A243" s="40">
        <v>234</v>
      </c>
      <c r="B243" s="41" t="s">
        <v>257</v>
      </c>
      <c r="C243" s="33">
        <v>1</v>
      </c>
      <c r="D243" s="35">
        <v>0</v>
      </c>
      <c r="E243" s="36">
        <v>20822.342982456139</v>
      </c>
      <c r="F243" s="36">
        <v>0</v>
      </c>
      <c r="G243" s="36">
        <v>1276657</v>
      </c>
      <c r="H243" s="37">
        <f t="shared" si="12"/>
        <v>114899.12999999999</v>
      </c>
      <c r="I243" s="38">
        <f t="shared" si="13"/>
        <v>5.5180692248133765</v>
      </c>
      <c r="J243" s="37" t="s">
        <v>466</v>
      </c>
      <c r="K243" s="38" t="str">
        <f t="shared" si="14"/>
        <v/>
      </c>
      <c r="L243" s="55">
        <f t="shared" si="15"/>
        <v>1</v>
      </c>
    </row>
    <row r="244" spans="1:12" s="39" customFormat="1" ht="15">
      <c r="A244" s="40">
        <v>235</v>
      </c>
      <c r="B244" s="41" t="s">
        <v>258</v>
      </c>
      <c r="C244" s="33">
        <v>0</v>
      </c>
      <c r="D244" s="35">
        <v>0</v>
      </c>
      <c r="E244" s="36">
        <v>0</v>
      </c>
      <c r="F244" s="36">
        <v>0</v>
      </c>
      <c r="G244" s="36">
        <v>164199</v>
      </c>
      <c r="H244" s="37">
        <f t="shared" si="12"/>
        <v>14777.91</v>
      </c>
      <c r="I244" s="38" t="str">
        <f t="shared" si="13"/>
        <v/>
      </c>
      <c r="J244" s="37" t="s">
        <v>466</v>
      </c>
      <c r="K244" s="38" t="str">
        <f t="shared" si="14"/>
        <v/>
      </c>
      <c r="L244" s="55">
        <f t="shared" si="15"/>
        <v>0</v>
      </c>
    </row>
    <row r="245" spans="1:12" s="39" customFormat="1" ht="15">
      <c r="A245" s="40">
        <v>236</v>
      </c>
      <c r="B245" s="41" t="s">
        <v>259</v>
      </c>
      <c r="C245" s="33">
        <v>1</v>
      </c>
      <c r="D245" s="35">
        <v>174.11963190184051</v>
      </c>
      <c r="E245" s="36">
        <v>11125.006289308176</v>
      </c>
      <c r="F245" s="36">
        <v>1937082</v>
      </c>
      <c r="G245" s="36">
        <v>76782868.612977386</v>
      </c>
      <c r="H245" s="37">
        <f t="shared" si="12"/>
        <v>6910458.1751679648</v>
      </c>
      <c r="I245" s="38">
        <f t="shared" si="13"/>
        <v>447.04479672498604</v>
      </c>
      <c r="J245" s="37" t="s">
        <v>466</v>
      </c>
      <c r="K245" s="38" t="str">
        <f t="shared" si="14"/>
        <v/>
      </c>
      <c r="L245" s="55">
        <f t="shared" si="15"/>
        <v>0</v>
      </c>
    </row>
    <row r="246" spans="1:12" s="39" customFormat="1" ht="15">
      <c r="A246" s="40">
        <v>237</v>
      </c>
      <c r="B246" s="41" t="s">
        <v>260</v>
      </c>
      <c r="C246" s="33">
        <v>0</v>
      </c>
      <c r="D246" s="35">
        <v>0</v>
      </c>
      <c r="E246" s="36">
        <v>13004.899999999996</v>
      </c>
      <c r="F246" s="36">
        <v>0</v>
      </c>
      <c r="G246" s="36">
        <v>205995</v>
      </c>
      <c r="H246" s="37">
        <f t="shared" si="12"/>
        <v>18539.55</v>
      </c>
      <c r="I246" s="38" t="str">
        <f t="shared" si="13"/>
        <v/>
      </c>
      <c r="J246" s="37" t="s">
        <v>466</v>
      </c>
      <c r="K246" s="38" t="str">
        <f t="shared" si="14"/>
        <v/>
      </c>
      <c r="L246" s="55">
        <f t="shared" si="15"/>
        <v>0</v>
      </c>
    </row>
    <row r="247" spans="1:12" s="39" customFormat="1" ht="15">
      <c r="A247" s="40">
        <v>238</v>
      </c>
      <c r="B247" s="41" t="s">
        <v>261</v>
      </c>
      <c r="C247" s="33">
        <v>1</v>
      </c>
      <c r="D247" s="35">
        <v>11.130434782608694</v>
      </c>
      <c r="E247" s="36">
        <v>10831.023437500002</v>
      </c>
      <c r="F247" s="36">
        <v>120554</v>
      </c>
      <c r="G247" s="36">
        <v>9106896.4796597362</v>
      </c>
      <c r="H247" s="37">
        <f t="shared" si="12"/>
        <v>819620.68316937622</v>
      </c>
      <c r="I247" s="38">
        <f t="shared" si="13"/>
        <v>64.542994224258976</v>
      </c>
      <c r="J247" s="37" t="s">
        <v>466</v>
      </c>
      <c r="K247" s="38" t="str">
        <f t="shared" si="14"/>
        <v/>
      </c>
      <c r="L247" s="55">
        <f t="shared" si="15"/>
        <v>0</v>
      </c>
    </row>
    <row r="248" spans="1:12" s="39" customFormat="1" ht="15">
      <c r="A248" s="40">
        <v>239</v>
      </c>
      <c r="B248" s="41" t="s">
        <v>262</v>
      </c>
      <c r="C248" s="33">
        <v>1</v>
      </c>
      <c r="D248" s="35">
        <v>628.6626833770523</v>
      </c>
      <c r="E248" s="36">
        <v>10654.266870144071</v>
      </c>
      <c r="F248" s="36">
        <v>6697940</v>
      </c>
      <c r="G248" s="36">
        <v>102971960.27235012</v>
      </c>
      <c r="H248" s="37">
        <f t="shared" si="12"/>
        <v>9267476.4245115109</v>
      </c>
      <c r="I248" s="38">
        <f t="shared" si="13"/>
        <v>241.17440043781866</v>
      </c>
      <c r="J248" s="37" t="s">
        <v>466</v>
      </c>
      <c r="K248" s="38" t="str">
        <f t="shared" si="14"/>
        <v/>
      </c>
      <c r="L248" s="55">
        <f t="shared" si="15"/>
        <v>0</v>
      </c>
    </row>
    <row r="249" spans="1:12" s="39" customFormat="1" ht="15">
      <c r="A249" s="40">
        <v>240</v>
      </c>
      <c r="B249" s="41" t="s">
        <v>263</v>
      </c>
      <c r="C249" s="33">
        <v>1</v>
      </c>
      <c r="D249" s="35">
        <v>0</v>
      </c>
      <c r="E249" s="36">
        <v>13397.341485943774</v>
      </c>
      <c r="F249" s="36">
        <v>0</v>
      </c>
      <c r="G249" s="36">
        <v>3755261.0395341571</v>
      </c>
      <c r="H249" s="37">
        <f t="shared" si="12"/>
        <v>337973.49355807411</v>
      </c>
      <c r="I249" s="38">
        <f t="shared" si="13"/>
        <v>25.226907436275265</v>
      </c>
      <c r="J249" s="37" t="s">
        <v>466</v>
      </c>
      <c r="K249" s="38" t="str">
        <f t="shared" si="14"/>
        <v/>
      </c>
      <c r="L249" s="55">
        <f t="shared" si="15"/>
        <v>0</v>
      </c>
    </row>
    <row r="250" spans="1:12" s="39" customFormat="1" ht="15">
      <c r="A250" s="40">
        <v>241</v>
      </c>
      <c r="B250" s="41" t="s">
        <v>264</v>
      </c>
      <c r="C250" s="33">
        <v>0</v>
      </c>
      <c r="D250" s="35">
        <v>0</v>
      </c>
      <c r="E250" s="36">
        <v>0</v>
      </c>
      <c r="F250" s="36">
        <v>0</v>
      </c>
      <c r="G250" s="36">
        <v>0</v>
      </c>
      <c r="H250" s="37">
        <f t="shared" si="12"/>
        <v>0</v>
      </c>
      <c r="I250" s="38" t="str">
        <f t="shared" si="13"/>
        <v/>
      </c>
      <c r="J250" s="37" t="s">
        <v>466</v>
      </c>
      <c r="K250" s="38" t="str">
        <f t="shared" si="14"/>
        <v/>
      </c>
      <c r="L250" s="55">
        <f t="shared" si="15"/>
        <v>0</v>
      </c>
    </row>
    <row r="251" spans="1:12" s="39" customFormat="1" ht="15">
      <c r="A251" s="40">
        <v>242</v>
      </c>
      <c r="B251" s="41" t="s">
        <v>265</v>
      </c>
      <c r="C251" s="33">
        <v>1</v>
      </c>
      <c r="D251" s="35">
        <v>5.005080321180511</v>
      </c>
      <c r="E251" s="36">
        <v>30085.631066253016</v>
      </c>
      <c r="F251" s="36">
        <v>150581</v>
      </c>
      <c r="G251" s="36">
        <v>4637447.6223100321</v>
      </c>
      <c r="H251" s="37">
        <f t="shared" si="12"/>
        <v>417370.28600790288</v>
      </c>
      <c r="I251" s="38">
        <f t="shared" si="13"/>
        <v>8.8676646143932754</v>
      </c>
      <c r="J251" s="37">
        <v>741991.6195696051</v>
      </c>
      <c r="K251" s="38">
        <f t="shared" si="14"/>
        <v>19.657577342061774</v>
      </c>
      <c r="L251" s="54">
        <f>IFERROR(IF(AND(C251=1,D251&gt;1,G251&gt;0, OR((F251/G251)&gt;0.155, K251&lt;10)), 1, 0),0)</f>
        <v>0</v>
      </c>
    </row>
    <row r="252" spans="1:12" s="39" customFormat="1" ht="15">
      <c r="A252" s="40">
        <v>243</v>
      </c>
      <c r="B252" s="41" t="s">
        <v>266</v>
      </c>
      <c r="C252" s="33">
        <v>1</v>
      </c>
      <c r="D252" s="35">
        <v>35.358673391989768</v>
      </c>
      <c r="E252" s="36">
        <v>12699.628038130157</v>
      </c>
      <c r="F252" s="36">
        <v>449042</v>
      </c>
      <c r="G252" s="36">
        <v>132341392.26591168</v>
      </c>
      <c r="H252" s="37">
        <f t="shared" si="12"/>
        <v>11910725.30393205</v>
      </c>
      <c r="I252" s="38">
        <f t="shared" si="13"/>
        <v>902.52118168491052</v>
      </c>
      <c r="J252" s="37" t="s">
        <v>466</v>
      </c>
      <c r="K252" s="38" t="str">
        <f t="shared" si="14"/>
        <v/>
      </c>
      <c r="L252" s="55">
        <f t="shared" si="15"/>
        <v>0</v>
      </c>
    </row>
    <row r="253" spans="1:12" s="39" customFormat="1" ht="15">
      <c r="A253" s="40">
        <v>244</v>
      </c>
      <c r="B253" s="41" t="s">
        <v>267</v>
      </c>
      <c r="C253" s="33">
        <v>1</v>
      </c>
      <c r="D253" s="35">
        <v>202.76561412761296</v>
      </c>
      <c r="E253" s="36">
        <v>13523.372845033982</v>
      </c>
      <c r="F253" s="36">
        <v>2742075</v>
      </c>
      <c r="G253" s="36">
        <v>46979386.900699109</v>
      </c>
      <c r="H253" s="37">
        <f t="shared" si="12"/>
        <v>4228144.8210629197</v>
      </c>
      <c r="I253" s="38">
        <f t="shared" si="13"/>
        <v>109.88899278988897</v>
      </c>
      <c r="J253" s="37">
        <v>7516701.9041118575</v>
      </c>
      <c r="K253" s="38">
        <f t="shared" si="14"/>
        <v>353.06479817016827</v>
      </c>
      <c r="L253" s="54">
        <f>IFERROR(IF(AND(C253=1,D253&gt;1,G253&gt;0, OR((F253/G253)&gt;0.155, K253&lt;10)), 1, 0),0)</f>
        <v>0</v>
      </c>
    </row>
    <row r="254" spans="1:12" s="39" customFormat="1" ht="15">
      <c r="A254" s="40">
        <v>245</v>
      </c>
      <c r="B254" s="41" t="s">
        <v>268</v>
      </c>
      <c r="C254" s="33">
        <v>0</v>
      </c>
      <c r="D254" s="35">
        <v>0</v>
      </c>
      <c r="E254" s="36">
        <v>13004.9</v>
      </c>
      <c r="F254" s="36">
        <v>0</v>
      </c>
      <c r="G254" s="36">
        <v>9443</v>
      </c>
      <c r="H254" s="37">
        <f t="shared" si="12"/>
        <v>849.87</v>
      </c>
      <c r="I254" s="38" t="str">
        <f t="shared" si="13"/>
        <v/>
      </c>
      <c r="J254" s="37" t="s">
        <v>466</v>
      </c>
      <c r="K254" s="38" t="str">
        <f t="shared" si="14"/>
        <v/>
      </c>
      <c r="L254" s="55">
        <f t="shared" si="15"/>
        <v>0</v>
      </c>
    </row>
    <row r="255" spans="1:12" s="39" customFormat="1" ht="15">
      <c r="A255" s="40">
        <v>246</v>
      </c>
      <c r="B255" s="41" t="s">
        <v>269</v>
      </c>
      <c r="C255" s="33">
        <v>1</v>
      </c>
      <c r="D255" s="35">
        <v>2.0013342228152102</v>
      </c>
      <c r="E255" s="36">
        <v>10587.936666666666</v>
      </c>
      <c r="F255" s="36">
        <v>21190</v>
      </c>
      <c r="G255" s="36">
        <v>48666666.524466373</v>
      </c>
      <c r="H255" s="37">
        <f t="shared" si="12"/>
        <v>4379999.9872019738</v>
      </c>
      <c r="I255" s="38">
        <f t="shared" si="13"/>
        <v>411.67699849627365</v>
      </c>
      <c r="J255" s="37" t="s">
        <v>466</v>
      </c>
      <c r="K255" s="38" t="str">
        <f t="shared" si="14"/>
        <v/>
      </c>
      <c r="L255" s="55">
        <f t="shared" si="15"/>
        <v>0</v>
      </c>
    </row>
    <row r="256" spans="1:12" s="39" customFormat="1" ht="15">
      <c r="A256" s="40">
        <v>247</v>
      </c>
      <c r="B256" s="41" t="s">
        <v>270</v>
      </c>
      <c r="C256" s="33">
        <v>0</v>
      </c>
      <c r="D256" s="35">
        <v>0</v>
      </c>
      <c r="E256" s="36">
        <v>13004.9</v>
      </c>
      <c r="F256" s="36">
        <v>0</v>
      </c>
      <c r="G256" s="36">
        <v>147892</v>
      </c>
      <c r="H256" s="37">
        <f t="shared" si="12"/>
        <v>13310.279999999999</v>
      </c>
      <c r="I256" s="38" t="str">
        <f t="shared" si="13"/>
        <v/>
      </c>
      <c r="J256" s="37" t="s">
        <v>466</v>
      </c>
      <c r="K256" s="38" t="str">
        <f t="shared" si="14"/>
        <v/>
      </c>
      <c r="L256" s="55">
        <f t="shared" si="15"/>
        <v>0</v>
      </c>
    </row>
    <row r="257" spans="1:12" s="39" customFormat="1" ht="15">
      <c r="A257" s="40">
        <v>248</v>
      </c>
      <c r="B257" s="41" t="s">
        <v>271</v>
      </c>
      <c r="C257" s="33">
        <v>1</v>
      </c>
      <c r="D257" s="35">
        <v>114.25327306442276</v>
      </c>
      <c r="E257" s="36">
        <v>11805.674916984181</v>
      </c>
      <c r="F257" s="36">
        <v>1348837</v>
      </c>
      <c r="G257" s="36">
        <v>86231296.005812883</v>
      </c>
      <c r="H257" s="37">
        <f t="shared" si="12"/>
        <v>7760816.6405231589</v>
      </c>
      <c r="I257" s="38">
        <f t="shared" si="13"/>
        <v>543.12690173253827</v>
      </c>
      <c r="J257" s="37" t="s">
        <v>466</v>
      </c>
      <c r="K257" s="38" t="str">
        <f t="shared" si="14"/>
        <v/>
      </c>
      <c r="L257" s="55">
        <f t="shared" si="15"/>
        <v>0</v>
      </c>
    </row>
    <row r="258" spans="1:12" s="39" customFormat="1" ht="15">
      <c r="A258" s="40">
        <v>249</v>
      </c>
      <c r="B258" s="41" t="s">
        <v>272</v>
      </c>
      <c r="C258" s="33">
        <v>1</v>
      </c>
      <c r="D258" s="35">
        <v>1.0950920245398772</v>
      </c>
      <c r="E258" s="36">
        <v>17233.254901960787</v>
      </c>
      <c r="F258" s="36">
        <v>18872</v>
      </c>
      <c r="G258" s="36">
        <v>3254126.7057537343</v>
      </c>
      <c r="H258" s="37">
        <f t="shared" si="12"/>
        <v>292871.40351783606</v>
      </c>
      <c r="I258" s="38">
        <f t="shared" si="13"/>
        <v>15.899457477801285</v>
      </c>
      <c r="J258" s="37" t="s">
        <v>466</v>
      </c>
      <c r="K258" s="38" t="str">
        <f t="shared" si="14"/>
        <v/>
      </c>
      <c r="L258" s="55">
        <f t="shared" si="15"/>
        <v>0</v>
      </c>
    </row>
    <row r="259" spans="1:12" s="39" customFormat="1" ht="15">
      <c r="A259" s="40">
        <v>250</v>
      </c>
      <c r="B259" s="41" t="s">
        <v>273</v>
      </c>
      <c r="C259" s="33">
        <v>1</v>
      </c>
      <c r="D259" s="35">
        <v>0</v>
      </c>
      <c r="E259" s="36">
        <v>11809.890740740742</v>
      </c>
      <c r="F259" s="36">
        <v>0</v>
      </c>
      <c r="G259" s="36">
        <v>5966443</v>
      </c>
      <c r="H259" s="37">
        <f t="shared" si="12"/>
        <v>536979.87</v>
      </c>
      <c r="I259" s="38">
        <f t="shared" si="13"/>
        <v>45.468656890073774</v>
      </c>
      <c r="J259" s="37" t="s">
        <v>466</v>
      </c>
      <c r="K259" s="38" t="str">
        <f t="shared" si="14"/>
        <v/>
      </c>
      <c r="L259" s="55">
        <f t="shared" si="15"/>
        <v>0</v>
      </c>
    </row>
    <row r="260" spans="1:12" s="39" customFormat="1" ht="15">
      <c r="A260" s="40">
        <v>251</v>
      </c>
      <c r="B260" s="41" t="s">
        <v>274</v>
      </c>
      <c r="C260" s="33">
        <v>1</v>
      </c>
      <c r="D260" s="35">
        <v>77.127659574468083</v>
      </c>
      <c r="E260" s="36">
        <v>10319.916413793104</v>
      </c>
      <c r="F260" s="36">
        <v>795951</v>
      </c>
      <c r="G260" s="36">
        <v>27437213.599493053</v>
      </c>
      <c r="H260" s="37">
        <f t="shared" si="12"/>
        <v>2469349.2239543744</v>
      </c>
      <c r="I260" s="38">
        <f t="shared" si="13"/>
        <v>162.15230403589229</v>
      </c>
      <c r="J260" s="37" t="s">
        <v>466</v>
      </c>
      <c r="K260" s="38" t="str">
        <f t="shared" si="14"/>
        <v/>
      </c>
      <c r="L260" s="55">
        <f t="shared" si="15"/>
        <v>0</v>
      </c>
    </row>
    <row r="261" spans="1:12" s="39" customFormat="1" ht="15">
      <c r="A261" s="40">
        <v>252</v>
      </c>
      <c r="B261" s="41" t="s">
        <v>275</v>
      </c>
      <c r="C261" s="33">
        <v>1</v>
      </c>
      <c r="D261" s="35">
        <v>0</v>
      </c>
      <c r="E261" s="36">
        <v>16294.504469465837</v>
      </c>
      <c r="F261" s="36">
        <v>0</v>
      </c>
      <c r="G261" s="36">
        <v>13773286.795757039</v>
      </c>
      <c r="H261" s="37">
        <f t="shared" si="12"/>
        <v>1239595.8116181334</v>
      </c>
      <c r="I261" s="38">
        <f t="shared" si="13"/>
        <v>76.074471239122602</v>
      </c>
      <c r="J261" s="37" t="s">
        <v>466</v>
      </c>
      <c r="K261" s="38" t="str">
        <f t="shared" si="14"/>
        <v/>
      </c>
      <c r="L261" s="55">
        <f t="shared" si="15"/>
        <v>0</v>
      </c>
    </row>
    <row r="262" spans="1:12" s="39" customFormat="1" ht="15">
      <c r="A262" s="40">
        <v>253</v>
      </c>
      <c r="B262" s="41" t="s">
        <v>276</v>
      </c>
      <c r="C262" s="33">
        <v>1</v>
      </c>
      <c r="D262" s="35">
        <v>0.99999999999999989</v>
      </c>
      <c r="E262" s="36">
        <v>20082.000000000004</v>
      </c>
      <c r="F262" s="36">
        <v>20082</v>
      </c>
      <c r="G262" s="36">
        <v>1657731.9785728659</v>
      </c>
      <c r="H262" s="37">
        <f t="shared" si="12"/>
        <v>149195.87807155793</v>
      </c>
      <c r="I262" s="38">
        <f t="shared" si="13"/>
        <v>6.4293336356716422</v>
      </c>
      <c r="J262" s="37" t="s">
        <v>466</v>
      </c>
      <c r="K262" s="38" t="str">
        <f t="shared" si="14"/>
        <v/>
      </c>
      <c r="L262" s="55">
        <f t="shared" si="15"/>
        <v>1</v>
      </c>
    </row>
    <row r="263" spans="1:12" s="39" customFormat="1" ht="15">
      <c r="A263" s="40">
        <v>254</v>
      </c>
      <c r="B263" s="41" t="s">
        <v>277</v>
      </c>
      <c r="C263" s="33">
        <v>0</v>
      </c>
      <c r="D263" s="35">
        <v>0</v>
      </c>
      <c r="E263" s="36">
        <v>13293.619639999999</v>
      </c>
      <c r="F263" s="36">
        <v>0</v>
      </c>
      <c r="G263" s="36">
        <v>0</v>
      </c>
      <c r="H263" s="37">
        <f t="shared" si="12"/>
        <v>0</v>
      </c>
      <c r="I263" s="38" t="str">
        <f t="shared" si="13"/>
        <v/>
      </c>
      <c r="J263" s="37" t="s">
        <v>466</v>
      </c>
      <c r="K263" s="38" t="str">
        <f t="shared" si="14"/>
        <v/>
      </c>
      <c r="L263" s="55">
        <f t="shared" si="15"/>
        <v>0</v>
      </c>
    </row>
    <row r="264" spans="1:12" s="39" customFormat="1" ht="15">
      <c r="A264" s="40">
        <v>255</v>
      </c>
      <c r="B264" s="41" t="s">
        <v>278</v>
      </c>
      <c r="C264" s="33">
        <v>0</v>
      </c>
      <c r="D264" s="35">
        <v>0</v>
      </c>
      <c r="E264" s="36">
        <v>0</v>
      </c>
      <c r="F264" s="36">
        <v>0</v>
      </c>
      <c r="G264" s="36">
        <v>0</v>
      </c>
      <c r="H264" s="37">
        <f t="shared" si="12"/>
        <v>0</v>
      </c>
      <c r="I264" s="38" t="str">
        <f t="shared" si="13"/>
        <v/>
      </c>
      <c r="J264" s="37" t="s">
        <v>466</v>
      </c>
      <c r="K264" s="38" t="str">
        <f t="shared" si="14"/>
        <v/>
      </c>
      <c r="L264" s="55">
        <f t="shared" si="15"/>
        <v>0</v>
      </c>
    </row>
    <row r="265" spans="1:12" s="39" customFormat="1" ht="15">
      <c r="A265" s="40">
        <v>256</v>
      </c>
      <c r="B265" s="41" t="s">
        <v>279</v>
      </c>
      <c r="C265" s="33">
        <v>0</v>
      </c>
      <c r="D265" s="35">
        <v>0</v>
      </c>
      <c r="E265" s="36">
        <v>14668.769999999999</v>
      </c>
      <c r="F265" s="36">
        <v>0</v>
      </c>
      <c r="G265" s="36">
        <v>515285</v>
      </c>
      <c r="H265" s="37">
        <f t="shared" si="12"/>
        <v>46375.65</v>
      </c>
      <c r="I265" s="38" t="str">
        <f t="shared" si="13"/>
        <v/>
      </c>
      <c r="J265" s="37" t="s">
        <v>466</v>
      </c>
      <c r="K265" s="38" t="str">
        <f t="shared" si="14"/>
        <v/>
      </c>
      <c r="L265" s="55">
        <f t="shared" si="15"/>
        <v>0</v>
      </c>
    </row>
    <row r="266" spans="1:12" s="39" customFormat="1" ht="15">
      <c r="A266" s="40">
        <v>257</v>
      </c>
      <c r="B266" s="41" t="s">
        <v>280</v>
      </c>
      <c r="C266" s="33">
        <v>0</v>
      </c>
      <c r="D266" s="35">
        <v>0</v>
      </c>
      <c r="E266" s="36">
        <v>0</v>
      </c>
      <c r="F266" s="36">
        <v>0</v>
      </c>
      <c r="G266" s="36">
        <v>67793</v>
      </c>
      <c r="H266" s="37">
        <f t="shared" ref="H266:H329" si="16">G266*0.09</f>
        <v>6101.37</v>
      </c>
      <c r="I266" s="38" t="str">
        <f t="shared" si="13"/>
        <v/>
      </c>
      <c r="J266" s="37" t="s">
        <v>466</v>
      </c>
      <c r="K266" s="38" t="str">
        <f t="shared" si="14"/>
        <v/>
      </c>
      <c r="L266" s="55">
        <f t="shared" si="15"/>
        <v>0</v>
      </c>
    </row>
    <row r="267" spans="1:12" s="39" customFormat="1" ht="15">
      <c r="A267" s="40">
        <v>258</v>
      </c>
      <c r="B267" s="41" t="s">
        <v>281</v>
      </c>
      <c r="C267" s="33">
        <v>1</v>
      </c>
      <c r="D267" s="35">
        <v>338.56699430730299</v>
      </c>
      <c r="E267" s="36">
        <v>12385.89133172792</v>
      </c>
      <c r="F267" s="36">
        <v>4193454</v>
      </c>
      <c r="G267" s="36">
        <v>66433884.69624041</v>
      </c>
      <c r="H267" s="37">
        <f t="shared" si="16"/>
        <v>5979049.6226616371</v>
      </c>
      <c r="I267" s="38">
        <f t="shared" ref="I267:I330" si="17">IF(AND(C267=1,G267&gt;0,H267&gt;0),(H267-F267)/E267,"")</f>
        <v>144.16367581779306</v>
      </c>
      <c r="J267" s="37">
        <v>10629421.551398465</v>
      </c>
      <c r="K267" s="38">
        <f t="shared" ref="K267:K330" si="18">IF(J267="","", (J267-F267)/E267)</f>
        <v>519.62086369286772</v>
      </c>
      <c r="L267" s="54">
        <f>IFERROR(IF(AND(C267=1,D267&gt;1,G267&gt;0, OR((F267/G267)&gt;0.155, K267&lt;10)), 1, 0),0)</f>
        <v>0</v>
      </c>
    </row>
    <row r="268" spans="1:12" s="39" customFormat="1" ht="15">
      <c r="A268" s="40">
        <v>259</v>
      </c>
      <c r="B268" s="41" t="s">
        <v>282</v>
      </c>
      <c r="C268" s="33">
        <v>0</v>
      </c>
      <c r="D268" s="35">
        <v>0</v>
      </c>
      <c r="E268" s="36">
        <v>13004.9</v>
      </c>
      <c r="F268" s="36">
        <v>0</v>
      </c>
      <c r="G268" s="36">
        <v>0</v>
      </c>
      <c r="H268" s="37">
        <f t="shared" si="16"/>
        <v>0</v>
      </c>
      <c r="I268" s="38" t="str">
        <f t="shared" si="17"/>
        <v/>
      </c>
      <c r="J268" s="37" t="s">
        <v>466</v>
      </c>
      <c r="K268" s="38" t="str">
        <f t="shared" si="18"/>
        <v/>
      </c>
      <c r="L268" s="55">
        <f t="shared" ref="L268:L330" si="19">IFERROR(IF(AND(C268=1,E268&gt;1,G268&gt;0, OR((F268/G268)&gt;0.085, I268&lt;10)), 1, 0),0)</f>
        <v>0</v>
      </c>
    </row>
    <row r="269" spans="1:12" s="39" customFormat="1" ht="15">
      <c r="A269" s="40">
        <v>260</v>
      </c>
      <c r="B269" s="41" t="s">
        <v>283</v>
      </c>
      <c r="C269" s="33">
        <v>0</v>
      </c>
      <c r="D269" s="35">
        <v>0</v>
      </c>
      <c r="E269" s="36">
        <v>0</v>
      </c>
      <c r="F269" s="36">
        <v>0</v>
      </c>
      <c r="G269" s="36">
        <v>7093</v>
      </c>
      <c r="H269" s="37">
        <f t="shared" si="16"/>
        <v>638.37</v>
      </c>
      <c r="I269" s="38" t="str">
        <f t="shared" si="17"/>
        <v/>
      </c>
      <c r="J269" s="37" t="s">
        <v>466</v>
      </c>
      <c r="K269" s="38" t="str">
        <f t="shared" si="18"/>
        <v/>
      </c>
      <c r="L269" s="55">
        <f t="shared" si="19"/>
        <v>0</v>
      </c>
    </row>
    <row r="270" spans="1:12" s="39" customFormat="1" ht="15">
      <c r="A270" s="40">
        <v>261</v>
      </c>
      <c r="B270" s="41" t="s">
        <v>284</v>
      </c>
      <c r="C270" s="33">
        <v>1</v>
      </c>
      <c r="D270" s="35">
        <v>187.61786140508497</v>
      </c>
      <c r="E270" s="36">
        <v>12703.806461442809</v>
      </c>
      <c r="F270" s="36">
        <v>2383461</v>
      </c>
      <c r="G270" s="36">
        <v>40712707.939108372</v>
      </c>
      <c r="H270" s="37">
        <f t="shared" si="16"/>
        <v>3664143.7145197531</v>
      </c>
      <c r="I270" s="38">
        <f t="shared" si="17"/>
        <v>100.81094342917928</v>
      </c>
      <c r="J270" s="37" t="s">
        <v>466</v>
      </c>
      <c r="K270" s="38" t="str">
        <f t="shared" si="18"/>
        <v/>
      </c>
      <c r="L270" s="55">
        <f t="shared" si="19"/>
        <v>0</v>
      </c>
    </row>
    <row r="271" spans="1:12" s="39" customFormat="1" ht="15">
      <c r="A271" s="40">
        <v>262</v>
      </c>
      <c r="B271" s="41" t="s">
        <v>285</v>
      </c>
      <c r="C271" s="33">
        <v>1</v>
      </c>
      <c r="D271" s="35">
        <v>136.72155326309144</v>
      </c>
      <c r="E271" s="36">
        <v>12013.270481497613</v>
      </c>
      <c r="F271" s="36">
        <v>1642473</v>
      </c>
      <c r="G271" s="36">
        <v>36283037.410168007</v>
      </c>
      <c r="H271" s="37">
        <f t="shared" si="16"/>
        <v>3265473.3669151207</v>
      </c>
      <c r="I271" s="38">
        <f t="shared" si="17"/>
        <v>135.10062637936977</v>
      </c>
      <c r="J271" s="37" t="s">
        <v>466</v>
      </c>
      <c r="K271" s="38" t="str">
        <f t="shared" si="18"/>
        <v/>
      </c>
      <c r="L271" s="55">
        <f t="shared" si="19"/>
        <v>0</v>
      </c>
    </row>
    <row r="272" spans="1:12" s="39" customFormat="1" ht="15">
      <c r="A272" s="40">
        <v>263</v>
      </c>
      <c r="B272" s="41" t="s">
        <v>286</v>
      </c>
      <c r="C272" s="33">
        <v>1</v>
      </c>
      <c r="D272" s="35">
        <v>3.2852760736196323</v>
      </c>
      <c r="E272" s="36">
        <v>14542.156862745096</v>
      </c>
      <c r="F272" s="36">
        <v>47775</v>
      </c>
      <c r="G272" s="36">
        <v>1017668.117779222</v>
      </c>
      <c r="H272" s="37">
        <f t="shared" si="16"/>
        <v>91590.130600129967</v>
      </c>
      <c r="I272" s="38">
        <f t="shared" si="17"/>
        <v>3.0129733170722424</v>
      </c>
      <c r="J272" s="37" t="s">
        <v>466</v>
      </c>
      <c r="K272" s="38" t="str">
        <f t="shared" si="18"/>
        <v/>
      </c>
      <c r="L272" s="55">
        <f t="shared" si="19"/>
        <v>1</v>
      </c>
    </row>
    <row r="273" spans="1:12" s="39" customFormat="1" ht="15">
      <c r="A273" s="40">
        <v>264</v>
      </c>
      <c r="B273" s="41" t="s">
        <v>287</v>
      </c>
      <c r="C273" s="33">
        <v>1</v>
      </c>
      <c r="D273" s="35">
        <v>15.642373848536723</v>
      </c>
      <c r="E273" s="36">
        <v>11988.973145373533</v>
      </c>
      <c r="F273" s="36">
        <v>187536</v>
      </c>
      <c r="G273" s="36">
        <v>36977563.843073979</v>
      </c>
      <c r="H273" s="37">
        <f t="shared" si="16"/>
        <v>3327980.7458766578</v>
      </c>
      <c r="I273" s="38">
        <f t="shared" si="17"/>
        <v>261.94443075289854</v>
      </c>
      <c r="J273" s="37" t="s">
        <v>466</v>
      </c>
      <c r="K273" s="38" t="str">
        <f t="shared" si="18"/>
        <v/>
      </c>
      <c r="L273" s="55">
        <f t="shared" si="19"/>
        <v>0</v>
      </c>
    </row>
    <row r="274" spans="1:12" s="39" customFormat="1" ht="15">
      <c r="A274" s="40">
        <v>265</v>
      </c>
      <c r="B274" s="41" t="s">
        <v>288</v>
      </c>
      <c r="C274" s="33">
        <v>1</v>
      </c>
      <c r="D274" s="35">
        <v>0</v>
      </c>
      <c r="E274" s="36">
        <v>12121.583600198906</v>
      </c>
      <c r="F274" s="36">
        <v>0</v>
      </c>
      <c r="G274" s="36">
        <v>25644693</v>
      </c>
      <c r="H274" s="37">
        <f t="shared" si="16"/>
        <v>2308022.37</v>
      </c>
      <c r="I274" s="38">
        <f t="shared" si="17"/>
        <v>190.40601014888244</v>
      </c>
      <c r="J274" s="37" t="s">
        <v>466</v>
      </c>
      <c r="K274" s="38" t="str">
        <f t="shared" si="18"/>
        <v/>
      </c>
      <c r="L274" s="55">
        <f t="shared" si="19"/>
        <v>0</v>
      </c>
    </row>
    <row r="275" spans="1:12" s="39" customFormat="1" ht="15">
      <c r="A275" s="40">
        <v>266</v>
      </c>
      <c r="B275" s="41" t="s">
        <v>289</v>
      </c>
      <c r="C275" s="33">
        <v>1</v>
      </c>
      <c r="D275" s="35">
        <v>7.0764710586908146</v>
      </c>
      <c r="E275" s="36">
        <v>12810.057336229782</v>
      </c>
      <c r="F275" s="36">
        <v>90650</v>
      </c>
      <c r="G275" s="36">
        <v>45111078.138870545</v>
      </c>
      <c r="H275" s="37">
        <f t="shared" si="16"/>
        <v>4059997.032498349</v>
      </c>
      <c r="I275" s="38">
        <f t="shared" si="17"/>
        <v>309.86176941395297</v>
      </c>
      <c r="J275" s="37" t="s">
        <v>466</v>
      </c>
      <c r="K275" s="38" t="str">
        <f t="shared" si="18"/>
        <v/>
      </c>
      <c r="L275" s="55">
        <f t="shared" si="19"/>
        <v>0</v>
      </c>
    </row>
    <row r="276" spans="1:12" s="39" customFormat="1" ht="15">
      <c r="A276" s="40">
        <v>267</v>
      </c>
      <c r="B276" s="41" t="s">
        <v>290</v>
      </c>
      <c r="C276" s="33">
        <v>0</v>
      </c>
      <c r="D276" s="35">
        <v>0</v>
      </c>
      <c r="E276" s="36">
        <v>13004.899999999996</v>
      </c>
      <c r="F276" s="36">
        <v>0</v>
      </c>
      <c r="G276" s="36">
        <v>135545</v>
      </c>
      <c r="H276" s="37">
        <f t="shared" si="16"/>
        <v>12199.05</v>
      </c>
      <c r="I276" s="38" t="str">
        <f t="shared" si="17"/>
        <v/>
      </c>
      <c r="J276" s="37" t="s">
        <v>466</v>
      </c>
      <c r="K276" s="38" t="str">
        <f t="shared" si="18"/>
        <v/>
      </c>
      <c r="L276" s="55">
        <f t="shared" si="19"/>
        <v>0</v>
      </c>
    </row>
    <row r="277" spans="1:12" s="39" customFormat="1" ht="15">
      <c r="A277" s="40">
        <v>268</v>
      </c>
      <c r="B277" s="41" t="s">
        <v>291</v>
      </c>
      <c r="C277" s="33">
        <v>0</v>
      </c>
      <c r="D277" s="35">
        <v>0</v>
      </c>
      <c r="E277" s="36">
        <v>13004.9</v>
      </c>
      <c r="F277" s="36">
        <v>0</v>
      </c>
      <c r="G277" s="36">
        <v>32334</v>
      </c>
      <c r="H277" s="37">
        <f t="shared" si="16"/>
        <v>2910.06</v>
      </c>
      <c r="I277" s="38" t="str">
        <f t="shared" si="17"/>
        <v/>
      </c>
      <c r="J277" s="37" t="s">
        <v>466</v>
      </c>
      <c r="K277" s="38" t="str">
        <f t="shared" si="18"/>
        <v/>
      </c>
      <c r="L277" s="55">
        <f t="shared" si="19"/>
        <v>0</v>
      </c>
    </row>
    <row r="278" spans="1:12" s="39" customFormat="1" ht="15">
      <c r="A278" s="40">
        <v>269</v>
      </c>
      <c r="B278" s="41" t="s">
        <v>292</v>
      </c>
      <c r="C278" s="33">
        <v>1</v>
      </c>
      <c r="D278" s="35">
        <v>0</v>
      </c>
      <c r="E278" s="36">
        <v>16941.502244195253</v>
      </c>
      <c r="F278" s="36">
        <v>0</v>
      </c>
      <c r="G278" s="36">
        <v>7550700</v>
      </c>
      <c r="H278" s="37">
        <f t="shared" si="16"/>
        <v>679563</v>
      </c>
      <c r="I278" s="38">
        <f t="shared" si="17"/>
        <v>40.112322402391548</v>
      </c>
      <c r="J278" s="37" t="s">
        <v>466</v>
      </c>
      <c r="K278" s="38" t="str">
        <f t="shared" si="18"/>
        <v/>
      </c>
      <c r="L278" s="55">
        <f t="shared" si="19"/>
        <v>0</v>
      </c>
    </row>
    <row r="279" spans="1:12" s="39" customFormat="1" ht="15">
      <c r="A279" s="40">
        <v>270</v>
      </c>
      <c r="B279" s="41" t="s">
        <v>293</v>
      </c>
      <c r="C279" s="33">
        <v>0</v>
      </c>
      <c r="D279" s="35">
        <v>0</v>
      </c>
      <c r="E279" s="36">
        <v>0</v>
      </c>
      <c r="F279" s="36">
        <v>0</v>
      </c>
      <c r="G279" s="36">
        <v>0</v>
      </c>
      <c r="H279" s="37">
        <f t="shared" si="16"/>
        <v>0</v>
      </c>
      <c r="I279" s="38" t="str">
        <f t="shared" si="17"/>
        <v/>
      </c>
      <c r="J279" s="37" t="s">
        <v>466</v>
      </c>
      <c r="K279" s="38" t="str">
        <f t="shared" si="18"/>
        <v/>
      </c>
      <c r="L279" s="55">
        <f t="shared" si="19"/>
        <v>0</v>
      </c>
    </row>
    <row r="280" spans="1:12" s="39" customFormat="1" ht="15">
      <c r="A280" s="40">
        <v>271</v>
      </c>
      <c r="B280" s="41" t="s">
        <v>294</v>
      </c>
      <c r="C280" s="33">
        <v>1</v>
      </c>
      <c r="D280" s="35">
        <v>107.29138788056873</v>
      </c>
      <c r="E280" s="36">
        <v>10597.691226305094</v>
      </c>
      <c r="F280" s="36">
        <v>1137041</v>
      </c>
      <c r="G280" s="36">
        <v>62651034.652433611</v>
      </c>
      <c r="H280" s="37">
        <f t="shared" si="16"/>
        <v>5638593.1187190246</v>
      </c>
      <c r="I280" s="38">
        <f t="shared" si="17"/>
        <v>424.76724624184953</v>
      </c>
      <c r="J280" s="37" t="s">
        <v>466</v>
      </c>
      <c r="K280" s="38" t="str">
        <f t="shared" si="18"/>
        <v/>
      </c>
      <c r="L280" s="55">
        <f t="shared" si="19"/>
        <v>0</v>
      </c>
    </row>
    <row r="281" spans="1:12" s="39" customFormat="1" ht="15">
      <c r="A281" s="40">
        <v>272</v>
      </c>
      <c r="B281" s="41" t="s">
        <v>295</v>
      </c>
      <c r="C281" s="33">
        <v>1</v>
      </c>
      <c r="D281" s="35">
        <v>0</v>
      </c>
      <c r="E281" s="36">
        <v>16767.906028368794</v>
      </c>
      <c r="F281" s="36">
        <v>0</v>
      </c>
      <c r="G281" s="36">
        <v>2300724</v>
      </c>
      <c r="H281" s="37">
        <f t="shared" si="16"/>
        <v>207065.16</v>
      </c>
      <c r="I281" s="38">
        <f t="shared" si="17"/>
        <v>12.348897927366522</v>
      </c>
      <c r="J281" s="37" t="s">
        <v>466</v>
      </c>
      <c r="K281" s="38" t="str">
        <f t="shared" si="18"/>
        <v/>
      </c>
      <c r="L281" s="55">
        <f t="shared" si="19"/>
        <v>0</v>
      </c>
    </row>
    <row r="282" spans="1:12" s="39" customFormat="1" ht="15">
      <c r="A282" s="40">
        <v>273</v>
      </c>
      <c r="B282" s="41" t="s">
        <v>296</v>
      </c>
      <c r="C282" s="33">
        <v>1</v>
      </c>
      <c r="D282" s="35">
        <v>4.7103274559193959</v>
      </c>
      <c r="E282" s="36">
        <v>12325.894652406416</v>
      </c>
      <c r="F282" s="36">
        <v>58059</v>
      </c>
      <c r="G282" s="36">
        <v>21883764.768537544</v>
      </c>
      <c r="H282" s="37">
        <f t="shared" si="16"/>
        <v>1969538.8291683788</v>
      </c>
      <c r="I282" s="38">
        <f t="shared" si="17"/>
        <v>155.07838441530049</v>
      </c>
      <c r="J282" s="37" t="s">
        <v>466</v>
      </c>
      <c r="K282" s="38" t="str">
        <f t="shared" si="18"/>
        <v/>
      </c>
      <c r="L282" s="55">
        <f t="shared" si="19"/>
        <v>0</v>
      </c>
    </row>
    <row r="283" spans="1:12" s="39" customFormat="1" ht="15">
      <c r="A283" s="40">
        <v>274</v>
      </c>
      <c r="B283" s="41" t="s">
        <v>297</v>
      </c>
      <c r="C283" s="33">
        <v>1</v>
      </c>
      <c r="D283" s="35">
        <v>478.08487946952721</v>
      </c>
      <c r="E283" s="36">
        <v>13928.537140494194</v>
      </c>
      <c r="F283" s="36">
        <v>6659023</v>
      </c>
      <c r="G283" s="36">
        <v>78851619.599999994</v>
      </c>
      <c r="H283" s="37">
        <f t="shared" si="16"/>
        <v>7096645.7639999995</v>
      </c>
      <c r="I283" s="38">
        <f t="shared" si="17"/>
        <v>31.419147580667783</v>
      </c>
      <c r="J283" s="37">
        <v>12616259.136</v>
      </c>
      <c r="K283" s="38">
        <f t="shared" si="18"/>
        <v>427.7000575085973</v>
      </c>
      <c r="L283" s="54">
        <f>IFERROR(IF(AND(C283=1,D283&gt;1,G283&gt;0, OR((F283/G283)&gt;0.155, K283&lt;10)), 1, 0),0)</f>
        <v>0</v>
      </c>
    </row>
    <row r="284" spans="1:12" s="39" customFormat="1" ht="15">
      <c r="A284" s="40">
        <v>275</v>
      </c>
      <c r="B284" s="41" t="s">
        <v>298</v>
      </c>
      <c r="C284" s="33">
        <v>1</v>
      </c>
      <c r="D284" s="35">
        <v>1.1028571428571428</v>
      </c>
      <c r="E284" s="36">
        <v>9914.2487046632141</v>
      </c>
      <c r="F284" s="36">
        <v>10934</v>
      </c>
      <c r="G284" s="36">
        <v>5509406.9262902923</v>
      </c>
      <c r="H284" s="37">
        <f t="shared" si="16"/>
        <v>495846.62336612627</v>
      </c>
      <c r="I284" s="38">
        <f t="shared" si="17"/>
        <v>48.910677733759627</v>
      </c>
      <c r="J284" s="37" t="s">
        <v>466</v>
      </c>
      <c r="K284" s="38" t="str">
        <f t="shared" si="18"/>
        <v/>
      </c>
      <c r="L284" s="55">
        <f t="shared" si="19"/>
        <v>0</v>
      </c>
    </row>
    <row r="285" spans="1:12" s="39" customFormat="1" ht="15">
      <c r="A285" s="40">
        <v>276</v>
      </c>
      <c r="B285" s="41" t="s">
        <v>299</v>
      </c>
      <c r="C285" s="33">
        <v>1</v>
      </c>
      <c r="D285" s="35">
        <v>7.0901002719975477</v>
      </c>
      <c r="E285" s="36">
        <v>13402.490282867027</v>
      </c>
      <c r="F285" s="36">
        <v>95025</v>
      </c>
      <c r="G285" s="36">
        <v>21053319.665348019</v>
      </c>
      <c r="H285" s="37">
        <f t="shared" si="16"/>
        <v>1894798.7698813216</v>
      </c>
      <c r="I285" s="38">
        <f t="shared" si="17"/>
        <v>134.28651928828845</v>
      </c>
      <c r="J285" s="37" t="s">
        <v>466</v>
      </c>
      <c r="K285" s="38" t="str">
        <f t="shared" si="18"/>
        <v/>
      </c>
      <c r="L285" s="55">
        <f t="shared" si="19"/>
        <v>0</v>
      </c>
    </row>
    <row r="286" spans="1:12" s="39" customFormat="1" ht="15">
      <c r="A286" s="40">
        <v>277</v>
      </c>
      <c r="B286" s="41" t="s">
        <v>300</v>
      </c>
      <c r="C286" s="33">
        <v>1</v>
      </c>
      <c r="D286" s="35">
        <v>0.99999999999999978</v>
      </c>
      <c r="E286" s="36">
        <v>12649.000000000004</v>
      </c>
      <c r="F286" s="36">
        <v>12649</v>
      </c>
      <c r="G286" s="36">
        <v>28087900.661770299</v>
      </c>
      <c r="H286" s="37">
        <f t="shared" si="16"/>
        <v>2527911.0595593266</v>
      </c>
      <c r="I286" s="38">
        <f t="shared" si="17"/>
        <v>198.850664839855</v>
      </c>
      <c r="J286" s="37">
        <v>4494064.1058832482</v>
      </c>
      <c r="K286" s="38">
        <f t="shared" si="18"/>
        <v>354.29007082640896</v>
      </c>
      <c r="L286" s="54">
        <f>IFERROR(IF(AND(C286=1,D286&gt;1,G286&gt;0, OR((F286/G286)&gt;0.155, K286&lt;10)), 1, 0),0)</f>
        <v>0</v>
      </c>
    </row>
    <row r="287" spans="1:12" s="39" customFormat="1" ht="15">
      <c r="A287" s="40">
        <v>278</v>
      </c>
      <c r="B287" s="41" t="s">
        <v>301</v>
      </c>
      <c r="C287" s="33">
        <v>1</v>
      </c>
      <c r="D287" s="35">
        <v>97.854903732344354</v>
      </c>
      <c r="E287" s="36">
        <v>10745.225429642445</v>
      </c>
      <c r="F287" s="36">
        <v>1051473</v>
      </c>
      <c r="G287" s="36">
        <v>24367744.117293589</v>
      </c>
      <c r="H287" s="37">
        <f t="shared" si="16"/>
        <v>2193096.9705564231</v>
      </c>
      <c r="I287" s="38">
        <f t="shared" si="17"/>
        <v>106.2447668531056</v>
      </c>
      <c r="J287" s="37" t="s">
        <v>466</v>
      </c>
      <c r="K287" s="38" t="str">
        <f t="shared" si="18"/>
        <v/>
      </c>
      <c r="L287" s="55">
        <f t="shared" si="19"/>
        <v>0</v>
      </c>
    </row>
    <row r="288" spans="1:12" s="39" customFormat="1" ht="15">
      <c r="A288" s="40">
        <v>279</v>
      </c>
      <c r="B288" s="41" t="s">
        <v>302</v>
      </c>
      <c r="C288" s="33">
        <v>0</v>
      </c>
      <c r="D288" s="35">
        <v>0</v>
      </c>
      <c r="E288" s="36">
        <v>0</v>
      </c>
      <c r="F288" s="36">
        <v>0</v>
      </c>
      <c r="G288" s="36">
        <v>0</v>
      </c>
      <c r="H288" s="37">
        <f t="shared" si="16"/>
        <v>0</v>
      </c>
      <c r="I288" s="38" t="str">
        <f t="shared" si="17"/>
        <v/>
      </c>
      <c r="J288" s="37" t="s">
        <v>466</v>
      </c>
      <c r="K288" s="38" t="str">
        <f t="shared" si="18"/>
        <v/>
      </c>
      <c r="L288" s="55">
        <f t="shared" si="19"/>
        <v>0</v>
      </c>
    </row>
    <row r="289" spans="1:12" s="39" customFormat="1" ht="15">
      <c r="A289" s="40">
        <v>280</v>
      </c>
      <c r="B289" s="41" t="s">
        <v>303</v>
      </c>
      <c r="C289" s="33">
        <v>0</v>
      </c>
      <c r="D289" s="35">
        <v>0</v>
      </c>
      <c r="E289" s="36">
        <v>13004.9</v>
      </c>
      <c r="F289" s="36">
        <v>0</v>
      </c>
      <c r="G289" s="36">
        <v>702597</v>
      </c>
      <c r="H289" s="37">
        <f t="shared" si="16"/>
        <v>63233.729999999996</v>
      </c>
      <c r="I289" s="38" t="str">
        <f t="shared" si="17"/>
        <v/>
      </c>
      <c r="J289" s="37" t="s">
        <v>466</v>
      </c>
      <c r="K289" s="38" t="str">
        <f t="shared" si="18"/>
        <v/>
      </c>
      <c r="L289" s="55">
        <f t="shared" si="19"/>
        <v>0</v>
      </c>
    </row>
    <row r="290" spans="1:12" s="39" customFormat="1" ht="15">
      <c r="A290" s="40">
        <v>281</v>
      </c>
      <c r="B290" s="41" t="s">
        <v>304</v>
      </c>
      <c r="C290" s="33">
        <v>1</v>
      </c>
      <c r="D290" s="35">
        <v>2919.7807761339127</v>
      </c>
      <c r="E290" s="36">
        <v>10725.938829375888</v>
      </c>
      <c r="F290" s="36">
        <v>31317390</v>
      </c>
      <c r="G290" s="36">
        <v>342264831.00046778</v>
      </c>
      <c r="H290" s="37">
        <f t="shared" si="16"/>
        <v>30803834.790042099</v>
      </c>
      <c r="I290" s="38">
        <f t="shared" si="17"/>
        <v>-47.879744433316311</v>
      </c>
      <c r="J290" s="37">
        <v>54762372.960074842</v>
      </c>
      <c r="K290" s="38">
        <f t="shared" si="18"/>
        <v>2185.8210580004811</v>
      </c>
      <c r="L290" s="54">
        <f>IFERROR(IF(AND(C290=1,D290&gt;1,G290&gt;0, OR((F290/G290)&gt;0.155, K290&lt;10)), 1, 0),0)</f>
        <v>0</v>
      </c>
    </row>
    <row r="291" spans="1:12" s="39" customFormat="1" ht="15">
      <c r="A291" s="40">
        <v>282</v>
      </c>
      <c r="B291" s="41" t="s">
        <v>305</v>
      </c>
      <c r="C291" s="33">
        <v>0</v>
      </c>
      <c r="D291" s="35">
        <v>0</v>
      </c>
      <c r="E291" s="36">
        <v>0</v>
      </c>
      <c r="F291" s="36">
        <v>0</v>
      </c>
      <c r="G291" s="36">
        <v>0</v>
      </c>
      <c r="H291" s="37">
        <f t="shared" si="16"/>
        <v>0</v>
      </c>
      <c r="I291" s="38" t="str">
        <f t="shared" si="17"/>
        <v/>
      </c>
      <c r="J291" s="37" t="s">
        <v>466</v>
      </c>
      <c r="K291" s="38" t="str">
        <f t="shared" si="18"/>
        <v/>
      </c>
      <c r="L291" s="55">
        <f t="shared" si="19"/>
        <v>0</v>
      </c>
    </row>
    <row r="292" spans="1:12" s="39" customFormat="1" ht="15">
      <c r="A292" s="40">
        <v>283</v>
      </c>
      <c r="B292" s="41" t="s">
        <v>306</v>
      </c>
      <c r="C292" s="33">
        <v>0</v>
      </c>
      <c r="D292" s="35">
        <v>0</v>
      </c>
      <c r="E292" s="36">
        <v>0</v>
      </c>
      <c r="F292" s="36">
        <v>0</v>
      </c>
      <c r="G292" s="36">
        <v>0</v>
      </c>
      <c r="H292" s="37">
        <f t="shared" si="16"/>
        <v>0</v>
      </c>
      <c r="I292" s="38" t="str">
        <f t="shared" si="17"/>
        <v/>
      </c>
      <c r="J292" s="37" t="s">
        <v>466</v>
      </c>
      <c r="K292" s="38" t="str">
        <f t="shared" si="18"/>
        <v/>
      </c>
      <c r="L292" s="55">
        <f t="shared" si="19"/>
        <v>0</v>
      </c>
    </row>
    <row r="293" spans="1:12" s="39" customFormat="1" ht="15">
      <c r="A293" s="40">
        <v>284</v>
      </c>
      <c r="B293" s="41" t="s">
        <v>307</v>
      </c>
      <c r="C293" s="33">
        <v>1</v>
      </c>
      <c r="D293" s="35">
        <v>76.99382937017235</v>
      </c>
      <c r="E293" s="36">
        <v>11832.285878651586</v>
      </c>
      <c r="F293" s="36">
        <v>911013</v>
      </c>
      <c r="G293" s="36">
        <v>30220134.366651896</v>
      </c>
      <c r="H293" s="37">
        <f t="shared" si="16"/>
        <v>2719812.0929986704</v>
      </c>
      <c r="I293" s="38">
        <f t="shared" si="17"/>
        <v>152.86979300104622</v>
      </c>
      <c r="J293" s="37" t="s">
        <v>466</v>
      </c>
      <c r="K293" s="38" t="str">
        <f t="shared" si="18"/>
        <v/>
      </c>
      <c r="L293" s="55">
        <f t="shared" si="19"/>
        <v>0</v>
      </c>
    </row>
    <row r="294" spans="1:12" s="39" customFormat="1" ht="15">
      <c r="A294" s="40">
        <v>285</v>
      </c>
      <c r="B294" s="41" t="s">
        <v>308</v>
      </c>
      <c r="C294" s="33">
        <v>1</v>
      </c>
      <c r="D294" s="35">
        <v>73.764618548438065</v>
      </c>
      <c r="E294" s="36">
        <v>10961.854286130809</v>
      </c>
      <c r="F294" s="36">
        <v>808597</v>
      </c>
      <c r="G294" s="36">
        <v>45369163.27915287</v>
      </c>
      <c r="H294" s="37">
        <f t="shared" si="16"/>
        <v>4083224.6951237582</v>
      </c>
      <c r="I294" s="38">
        <f t="shared" si="17"/>
        <v>298.72935815858204</v>
      </c>
      <c r="J294" s="37" t="s">
        <v>466</v>
      </c>
      <c r="K294" s="38" t="str">
        <f t="shared" si="18"/>
        <v/>
      </c>
      <c r="L294" s="55">
        <f t="shared" si="19"/>
        <v>0</v>
      </c>
    </row>
    <row r="295" spans="1:12" s="39" customFormat="1" ht="15">
      <c r="A295" s="40">
        <v>286</v>
      </c>
      <c r="B295" s="41" t="s">
        <v>309</v>
      </c>
      <c r="C295" s="33">
        <v>0</v>
      </c>
      <c r="D295" s="35">
        <v>0</v>
      </c>
      <c r="E295" s="36">
        <v>0</v>
      </c>
      <c r="F295" s="36">
        <v>0</v>
      </c>
      <c r="G295" s="36">
        <v>0</v>
      </c>
      <c r="H295" s="37">
        <f t="shared" si="16"/>
        <v>0</v>
      </c>
      <c r="I295" s="38" t="str">
        <f t="shared" si="17"/>
        <v/>
      </c>
      <c r="J295" s="37" t="s">
        <v>466</v>
      </c>
      <c r="K295" s="38" t="str">
        <f t="shared" si="18"/>
        <v/>
      </c>
      <c r="L295" s="55">
        <f t="shared" si="19"/>
        <v>0</v>
      </c>
    </row>
    <row r="296" spans="1:12" s="39" customFormat="1" ht="15">
      <c r="A296" s="40">
        <v>287</v>
      </c>
      <c r="B296" s="41" t="s">
        <v>310</v>
      </c>
      <c r="C296" s="33">
        <v>1</v>
      </c>
      <c r="D296" s="35">
        <v>0</v>
      </c>
      <c r="E296" s="36">
        <v>10963.024357848517</v>
      </c>
      <c r="F296" s="36">
        <v>0</v>
      </c>
      <c r="G296" s="36">
        <v>10223685.857733</v>
      </c>
      <c r="H296" s="37">
        <f t="shared" si="16"/>
        <v>920131.72719597002</v>
      </c>
      <c r="I296" s="38">
        <f t="shared" si="17"/>
        <v>83.930464547152113</v>
      </c>
      <c r="J296" s="37" t="s">
        <v>466</v>
      </c>
      <c r="K296" s="38" t="str">
        <f t="shared" si="18"/>
        <v/>
      </c>
      <c r="L296" s="55">
        <f t="shared" si="19"/>
        <v>0</v>
      </c>
    </row>
    <row r="297" spans="1:12" s="39" customFormat="1" ht="15">
      <c r="A297" s="40">
        <v>288</v>
      </c>
      <c r="B297" s="41" t="s">
        <v>311</v>
      </c>
      <c r="C297" s="33">
        <v>1</v>
      </c>
      <c r="D297" s="35">
        <v>2.1440922190201728</v>
      </c>
      <c r="E297" s="36">
        <v>11614.705645161292</v>
      </c>
      <c r="F297" s="36">
        <v>24903</v>
      </c>
      <c r="G297" s="36">
        <v>37158824.873035677</v>
      </c>
      <c r="H297" s="37">
        <f t="shared" si="16"/>
        <v>3344294.2385732108</v>
      </c>
      <c r="I297" s="38">
        <f t="shared" si="17"/>
        <v>285.79211044888388</v>
      </c>
      <c r="J297" s="37" t="s">
        <v>466</v>
      </c>
      <c r="K297" s="38" t="str">
        <f t="shared" si="18"/>
        <v/>
      </c>
      <c r="L297" s="55">
        <f t="shared" si="19"/>
        <v>0</v>
      </c>
    </row>
    <row r="298" spans="1:12" s="39" customFormat="1" ht="15">
      <c r="A298" s="40">
        <v>289</v>
      </c>
      <c r="B298" s="41" t="s">
        <v>312</v>
      </c>
      <c r="C298" s="33">
        <v>1</v>
      </c>
      <c r="D298" s="35">
        <v>2.3637267080745339</v>
      </c>
      <c r="E298" s="36">
        <v>15686.669644734078</v>
      </c>
      <c r="F298" s="36">
        <v>37079</v>
      </c>
      <c r="G298" s="36">
        <v>2409509.0205213511</v>
      </c>
      <c r="H298" s="37">
        <f t="shared" si="16"/>
        <v>216855.8118469216</v>
      </c>
      <c r="I298" s="38">
        <f t="shared" si="17"/>
        <v>11.460483067371257</v>
      </c>
      <c r="J298" s="37" t="s">
        <v>466</v>
      </c>
      <c r="K298" s="38" t="str">
        <f t="shared" si="18"/>
        <v/>
      </c>
      <c r="L298" s="55">
        <f t="shared" si="19"/>
        <v>0</v>
      </c>
    </row>
    <row r="299" spans="1:12" s="39" customFormat="1" ht="15">
      <c r="A299" s="40">
        <v>290</v>
      </c>
      <c r="B299" s="41" t="s">
        <v>313</v>
      </c>
      <c r="C299" s="33">
        <v>1</v>
      </c>
      <c r="D299" s="35">
        <v>0</v>
      </c>
      <c r="E299" s="36">
        <v>10244.722011912641</v>
      </c>
      <c r="F299" s="36">
        <v>0</v>
      </c>
      <c r="G299" s="36">
        <v>15893078</v>
      </c>
      <c r="H299" s="37">
        <f t="shared" si="16"/>
        <v>1430377.02</v>
      </c>
      <c r="I299" s="38">
        <f t="shared" si="17"/>
        <v>139.62087193159039</v>
      </c>
      <c r="J299" s="37" t="s">
        <v>466</v>
      </c>
      <c r="K299" s="38" t="str">
        <f t="shared" si="18"/>
        <v/>
      </c>
      <c r="L299" s="55">
        <f t="shared" si="19"/>
        <v>0</v>
      </c>
    </row>
    <row r="300" spans="1:12" s="39" customFormat="1" ht="15">
      <c r="A300" s="40">
        <v>291</v>
      </c>
      <c r="B300" s="41" t="s">
        <v>314</v>
      </c>
      <c r="C300" s="33">
        <v>1</v>
      </c>
      <c r="D300" s="35">
        <v>14</v>
      </c>
      <c r="E300" s="36">
        <v>11005</v>
      </c>
      <c r="F300" s="36">
        <v>154070</v>
      </c>
      <c r="G300" s="36">
        <v>29365482.857912146</v>
      </c>
      <c r="H300" s="37">
        <f t="shared" si="16"/>
        <v>2642893.4572120928</v>
      </c>
      <c r="I300" s="38">
        <f t="shared" si="17"/>
        <v>226.15388070986759</v>
      </c>
      <c r="J300" s="37" t="s">
        <v>466</v>
      </c>
      <c r="K300" s="38" t="str">
        <f t="shared" si="18"/>
        <v/>
      </c>
      <c r="L300" s="55">
        <f t="shared" si="19"/>
        <v>0</v>
      </c>
    </row>
    <row r="301" spans="1:12" s="39" customFormat="1" ht="15">
      <c r="A301" s="40">
        <v>292</v>
      </c>
      <c r="B301" s="41" t="s">
        <v>315</v>
      </c>
      <c r="C301" s="33">
        <v>1</v>
      </c>
      <c r="D301" s="35">
        <v>7.0654911838790921</v>
      </c>
      <c r="E301" s="36">
        <v>11233.472370766491</v>
      </c>
      <c r="F301" s="36">
        <v>79370</v>
      </c>
      <c r="G301" s="36">
        <v>21918931.757317983</v>
      </c>
      <c r="H301" s="37">
        <f t="shared" si="16"/>
        <v>1972703.8581586184</v>
      </c>
      <c r="I301" s="38">
        <f t="shared" si="17"/>
        <v>168.5439546800996</v>
      </c>
      <c r="J301" s="37" t="s">
        <v>466</v>
      </c>
      <c r="K301" s="38" t="str">
        <f t="shared" si="18"/>
        <v/>
      </c>
      <c r="L301" s="55">
        <f t="shared" si="19"/>
        <v>0</v>
      </c>
    </row>
    <row r="302" spans="1:12" s="39" customFormat="1" ht="15">
      <c r="A302" s="40">
        <v>293</v>
      </c>
      <c r="B302" s="41" t="s">
        <v>316</v>
      </c>
      <c r="C302" s="33">
        <v>1</v>
      </c>
      <c r="D302" s="35">
        <v>16.116457536558396</v>
      </c>
      <c r="E302" s="36">
        <v>8877.9435353852805</v>
      </c>
      <c r="F302" s="36">
        <v>143081</v>
      </c>
      <c r="G302" s="36">
        <v>85297466.85365729</v>
      </c>
      <c r="H302" s="37">
        <f t="shared" si="16"/>
        <v>7676772.0168291554</v>
      </c>
      <c r="I302" s="38">
        <f t="shared" si="17"/>
        <v>848.58514663916617</v>
      </c>
      <c r="J302" s="37" t="s">
        <v>466</v>
      </c>
      <c r="K302" s="38" t="str">
        <f t="shared" si="18"/>
        <v/>
      </c>
      <c r="L302" s="55">
        <f t="shared" si="19"/>
        <v>0</v>
      </c>
    </row>
    <row r="303" spans="1:12" s="39" customFormat="1" ht="15">
      <c r="A303" s="40">
        <v>294</v>
      </c>
      <c r="B303" s="41" t="s">
        <v>317</v>
      </c>
      <c r="C303" s="33">
        <v>0</v>
      </c>
      <c r="D303" s="35">
        <v>0</v>
      </c>
      <c r="E303" s="36">
        <v>0</v>
      </c>
      <c r="F303" s="36">
        <v>0</v>
      </c>
      <c r="G303" s="36">
        <v>0</v>
      </c>
      <c r="H303" s="37">
        <f t="shared" si="16"/>
        <v>0</v>
      </c>
      <c r="I303" s="38" t="str">
        <f t="shared" si="17"/>
        <v/>
      </c>
      <c r="J303" s="37" t="s">
        <v>466</v>
      </c>
      <c r="K303" s="38" t="str">
        <f t="shared" si="18"/>
        <v/>
      </c>
      <c r="L303" s="55">
        <f t="shared" si="19"/>
        <v>0</v>
      </c>
    </row>
    <row r="304" spans="1:12" s="39" customFormat="1" ht="15">
      <c r="A304" s="40">
        <v>295</v>
      </c>
      <c r="B304" s="41" t="s">
        <v>318</v>
      </c>
      <c r="C304" s="33">
        <v>1</v>
      </c>
      <c r="D304" s="35">
        <v>95.599974965347229</v>
      </c>
      <c r="E304" s="36">
        <v>11253.339766981731</v>
      </c>
      <c r="F304" s="36">
        <v>1075819</v>
      </c>
      <c r="G304" s="36">
        <v>46794135.250971869</v>
      </c>
      <c r="H304" s="37">
        <f t="shared" si="16"/>
        <v>4211472.1725874683</v>
      </c>
      <c r="I304" s="38">
        <f t="shared" si="17"/>
        <v>278.64200650794754</v>
      </c>
      <c r="J304" s="37" t="s">
        <v>466</v>
      </c>
      <c r="K304" s="38" t="str">
        <f t="shared" si="18"/>
        <v/>
      </c>
      <c r="L304" s="55">
        <f t="shared" si="19"/>
        <v>0</v>
      </c>
    </row>
    <row r="305" spans="1:12" s="39" customFormat="1" ht="15">
      <c r="A305" s="40">
        <v>296</v>
      </c>
      <c r="B305" s="41" t="s">
        <v>319</v>
      </c>
      <c r="C305" s="33">
        <v>1</v>
      </c>
      <c r="D305" s="35">
        <v>31.525423728813557</v>
      </c>
      <c r="E305" s="36">
        <v>19764.904838709677</v>
      </c>
      <c r="F305" s="36">
        <v>623097</v>
      </c>
      <c r="G305" s="36">
        <v>7980549.9851994831</v>
      </c>
      <c r="H305" s="37">
        <f t="shared" si="16"/>
        <v>718249.49866795342</v>
      </c>
      <c r="I305" s="38">
        <f t="shared" si="17"/>
        <v>4.8142148643992817</v>
      </c>
      <c r="J305" s="37" t="s">
        <v>466</v>
      </c>
      <c r="K305" s="38" t="str">
        <f t="shared" si="18"/>
        <v/>
      </c>
      <c r="L305" s="55">
        <f t="shared" si="19"/>
        <v>1</v>
      </c>
    </row>
    <row r="306" spans="1:12" s="39" customFormat="1" ht="15">
      <c r="A306" s="40">
        <v>297</v>
      </c>
      <c r="B306" s="41" t="s">
        <v>320</v>
      </c>
      <c r="C306" s="33">
        <v>0</v>
      </c>
      <c r="D306" s="35">
        <v>0</v>
      </c>
      <c r="E306" s="36">
        <v>0</v>
      </c>
      <c r="F306" s="36">
        <v>0</v>
      </c>
      <c r="G306" s="36">
        <v>0</v>
      </c>
      <c r="H306" s="37">
        <f t="shared" si="16"/>
        <v>0</v>
      </c>
      <c r="I306" s="38" t="str">
        <f t="shared" si="17"/>
        <v/>
      </c>
      <c r="J306" s="37" t="s">
        <v>466</v>
      </c>
      <c r="K306" s="38" t="str">
        <f t="shared" si="18"/>
        <v/>
      </c>
      <c r="L306" s="55">
        <f t="shared" si="19"/>
        <v>0</v>
      </c>
    </row>
    <row r="307" spans="1:12" s="39" customFormat="1" ht="15">
      <c r="A307" s="40">
        <v>298</v>
      </c>
      <c r="B307" s="41" t="s">
        <v>321</v>
      </c>
      <c r="C307" s="33">
        <v>1</v>
      </c>
      <c r="D307" s="35">
        <v>0</v>
      </c>
      <c r="E307" s="36">
        <v>13456.561707045455</v>
      </c>
      <c r="F307" s="36">
        <v>0</v>
      </c>
      <c r="G307" s="36">
        <v>7907371</v>
      </c>
      <c r="H307" s="37">
        <f t="shared" si="16"/>
        <v>711663.39</v>
      </c>
      <c r="I307" s="38">
        <f t="shared" si="17"/>
        <v>52.885975295412514</v>
      </c>
      <c r="J307" s="37" t="s">
        <v>466</v>
      </c>
      <c r="K307" s="38" t="str">
        <f t="shared" si="18"/>
        <v/>
      </c>
      <c r="L307" s="55">
        <f t="shared" si="19"/>
        <v>0</v>
      </c>
    </row>
    <row r="308" spans="1:12" s="39" customFormat="1" ht="15">
      <c r="A308" s="40">
        <v>299</v>
      </c>
      <c r="B308" s="41" t="s">
        <v>322</v>
      </c>
      <c r="C308" s="33">
        <v>0</v>
      </c>
      <c r="D308" s="35">
        <v>0</v>
      </c>
      <c r="E308" s="36">
        <v>0</v>
      </c>
      <c r="F308" s="36">
        <v>0</v>
      </c>
      <c r="G308" s="36">
        <v>0</v>
      </c>
      <c r="H308" s="37">
        <f t="shared" si="16"/>
        <v>0</v>
      </c>
      <c r="I308" s="38" t="str">
        <f t="shared" si="17"/>
        <v/>
      </c>
      <c r="J308" s="37" t="s">
        <v>466</v>
      </c>
      <c r="K308" s="38" t="str">
        <f t="shared" si="18"/>
        <v/>
      </c>
      <c r="L308" s="55">
        <f t="shared" si="19"/>
        <v>0</v>
      </c>
    </row>
    <row r="309" spans="1:12" s="39" customFormat="1" ht="15">
      <c r="A309" s="40">
        <v>300</v>
      </c>
      <c r="B309" s="41" t="s">
        <v>323</v>
      </c>
      <c r="C309" s="33">
        <v>1</v>
      </c>
      <c r="D309" s="35">
        <v>2.00836820083682</v>
      </c>
      <c r="E309" s="36">
        <v>20126.787500000002</v>
      </c>
      <c r="F309" s="36">
        <v>40422</v>
      </c>
      <c r="G309" s="36">
        <v>5025805.6420189608</v>
      </c>
      <c r="H309" s="37">
        <f t="shared" si="16"/>
        <v>452322.50778170646</v>
      </c>
      <c r="I309" s="38">
        <f t="shared" si="17"/>
        <v>20.465288252370449</v>
      </c>
      <c r="J309" s="37" t="s">
        <v>466</v>
      </c>
      <c r="K309" s="38" t="str">
        <f t="shared" si="18"/>
        <v/>
      </c>
      <c r="L309" s="55">
        <f t="shared" si="19"/>
        <v>0</v>
      </c>
    </row>
    <row r="310" spans="1:12" s="39" customFormat="1" ht="15">
      <c r="A310" s="40">
        <v>301</v>
      </c>
      <c r="B310" s="41" t="s">
        <v>324</v>
      </c>
      <c r="C310" s="33">
        <v>1</v>
      </c>
      <c r="D310" s="35">
        <v>97.71537264457389</v>
      </c>
      <c r="E310" s="36">
        <v>11064.021665582162</v>
      </c>
      <c r="F310" s="36">
        <v>1081125</v>
      </c>
      <c r="G310" s="36">
        <v>20458365.836275704</v>
      </c>
      <c r="H310" s="37">
        <f t="shared" si="16"/>
        <v>1841252.9252648132</v>
      </c>
      <c r="I310" s="38">
        <f t="shared" si="17"/>
        <v>68.702678667867303</v>
      </c>
      <c r="J310" s="37" t="s">
        <v>466</v>
      </c>
      <c r="K310" s="38" t="str">
        <f t="shared" si="18"/>
        <v/>
      </c>
      <c r="L310" s="55">
        <f t="shared" si="19"/>
        <v>0</v>
      </c>
    </row>
    <row r="311" spans="1:12" s="39" customFormat="1" ht="15">
      <c r="A311" s="40">
        <v>302</v>
      </c>
      <c r="B311" s="41" t="s">
        <v>325</v>
      </c>
      <c r="C311" s="33">
        <v>0</v>
      </c>
      <c r="D311" s="35">
        <v>0</v>
      </c>
      <c r="E311" s="36">
        <v>8602.1258620689659</v>
      </c>
      <c r="F311" s="36">
        <v>0</v>
      </c>
      <c r="G311" s="36">
        <v>505696</v>
      </c>
      <c r="H311" s="37">
        <f t="shared" si="16"/>
        <v>45512.639999999999</v>
      </c>
      <c r="I311" s="38" t="str">
        <f t="shared" si="17"/>
        <v/>
      </c>
      <c r="J311" s="37" t="s">
        <v>466</v>
      </c>
      <c r="K311" s="38" t="str">
        <f t="shared" si="18"/>
        <v/>
      </c>
      <c r="L311" s="55">
        <f t="shared" si="19"/>
        <v>0</v>
      </c>
    </row>
    <row r="312" spans="1:12" s="39" customFormat="1" ht="15">
      <c r="A312" s="40">
        <v>303</v>
      </c>
      <c r="B312" s="41" t="s">
        <v>326</v>
      </c>
      <c r="C312" s="33">
        <v>0</v>
      </c>
      <c r="D312" s="35">
        <v>0</v>
      </c>
      <c r="E312" s="36">
        <v>13347.086239999997</v>
      </c>
      <c r="F312" s="36">
        <v>0</v>
      </c>
      <c r="G312" s="36">
        <v>40679</v>
      </c>
      <c r="H312" s="37">
        <f t="shared" si="16"/>
        <v>3661.1099999999997</v>
      </c>
      <c r="I312" s="38" t="str">
        <f t="shared" si="17"/>
        <v/>
      </c>
      <c r="J312" s="37" t="s">
        <v>466</v>
      </c>
      <c r="K312" s="38" t="str">
        <f t="shared" si="18"/>
        <v/>
      </c>
      <c r="L312" s="55">
        <f t="shared" si="19"/>
        <v>0</v>
      </c>
    </row>
    <row r="313" spans="1:12" s="39" customFormat="1" ht="15">
      <c r="A313" s="40">
        <v>304</v>
      </c>
      <c r="B313" s="41" t="s">
        <v>327</v>
      </c>
      <c r="C313" s="33">
        <v>1</v>
      </c>
      <c r="D313" s="35">
        <v>2.0030090270812431</v>
      </c>
      <c r="E313" s="36">
        <v>11540.636955433154</v>
      </c>
      <c r="F313" s="36">
        <v>23116</v>
      </c>
      <c r="G313" s="36">
        <v>24293550.436159439</v>
      </c>
      <c r="H313" s="37">
        <f t="shared" si="16"/>
        <v>2186419.5392543497</v>
      </c>
      <c r="I313" s="38">
        <f t="shared" si="17"/>
        <v>187.45096545437207</v>
      </c>
      <c r="J313" s="37" t="s">
        <v>466</v>
      </c>
      <c r="K313" s="38" t="str">
        <f t="shared" si="18"/>
        <v/>
      </c>
      <c r="L313" s="55">
        <f t="shared" si="19"/>
        <v>0</v>
      </c>
    </row>
    <row r="314" spans="1:12" s="39" customFormat="1" ht="15">
      <c r="A314" s="40">
        <v>305</v>
      </c>
      <c r="B314" s="41" t="s">
        <v>328</v>
      </c>
      <c r="C314" s="33">
        <v>1</v>
      </c>
      <c r="D314" s="35">
        <v>55.041452802277533</v>
      </c>
      <c r="E314" s="36">
        <v>10265.354041974348</v>
      </c>
      <c r="F314" s="36">
        <v>565020</v>
      </c>
      <c r="G314" s="36">
        <v>40556477.386036068</v>
      </c>
      <c r="H314" s="37">
        <f t="shared" si="16"/>
        <v>3650082.9647432459</v>
      </c>
      <c r="I314" s="38">
        <f t="shared" si="17"/>
        <v>300.53156979570593</v>
      </c>
      <c r="J314" s="37" t="s">
        <v>466</v>
      </c>
      <c r="K314" s="38" t="str">
        <f t="shared" si="18"/>
        <v/>
      </c>
      <c r="L314" s="55">
        <f t="shared" si="19"/>
        <v>0</v>
      </c>
    </row>
    <row r="315" spans="1:12" s="39" customFormat="1" ht="15">
      <c r="A315" s="40">
        <v>306</v>
      </c>
      <c r="B315" s="41" t="s">
        <v>329</v>
      </c>
      <c r="C315" s="33">
        <v>1</v>
      </c>
      <c r="D315" s="35">
        <v>0</v>
      </c>
      <c r="E315" s="36">
        <v>13122.404113475177</v>
      </c>
      <c r="F315" s="36">
        <v>0</v>
      </c>
      <c r="G315" s="36">
        <v>1822727</v>
      </c>
      <c r="H315" s="37">
        <f t="shared" si="16"/>
        <v>164045.43</v>
      </c>
      <c r="I315" s="38">
        <f t="shared" si="17"/>
        <v>12.501171933239313</v>
      </c>
      <c r="J315" s="37" t="s">
        <v>466</v>
      </c>
      <c r="K315" s="38" t="str">
        <f t="shared" si="18"/>
        <v/>
      </c>
      <c r="L315" s="55">
        <f t="shared" si="19"/>
        <v>0</v>
      </c>
    </row>
    <row r="316" spans="1:12" s="39" customFormat="1" ht="15">
      <c r="A316" s="40">
        <v>307</v>
      </c>
      <c r="B316" s="41" t="s">
        <v>330</v>
      </c>
      <c r="C316" s="33">
        <v>1</v>
      </c>
      <c r="D316" s="35">
        <v>15.260686107857657</v>
      </c>
      <c r="E316" s="36">
        <v>11288.810921240061</v>
      </c>
      <c r="F316" s="36">
        <v>172275</v>
      </c>
      <c r="G316" s="36">
        <v>46940094.128653921</v>
      </c>
      <c r="H316" s="37">
        <f t="shared" si="16"/>
        <v>4224608.4715788532</v>
      </c>
      <c r="I316" s="38">
        <f t="shared" si="17"/>
        <v>358.96902692863154</v>
      </c>
      <c r="J316" s="37" t="s">
        <v>466</v>
      </c>
      <c r="K316" s="38" t="str">
        <f t="shared" si="18"/>
        <v/>
      </c>
      <c r="L316" s="55">
        <f t="shared" si="19"/>
        <v>0</v>
      </c>
    </row>
    <row r="317" spans="1:12" s="39" customFormat="1" ht="15">
      <c r="A317" s="40">
        <v>308</v>
      </c>
      <c r="B317" s="41" t="s">
        <v>331</v>
      </c>
      <c r="C317" s="33">
        <v>1</v>
      </c>
      <c r="D317" s="35">
        <v>18.165060423491258</v>
      </c>
      <c r="E317" s="36">
        <v>15651.255397550582</v>
      </c>
      <c r="F317" s="36">
        <v>284306</v>
      </c>
      <c r="G317" s="36">
        <v>95275109.888140395</v>
      </c>
      <c r="H317" s="37">
        <f t="shared" si="16"/>
        <v>8574759.8899326362</v>
      </c>
      <c r="I317" s="38">
        <f t="shared" si="17"/>
        <v>529.69897170230126</v>
      </c>
      <c r="J317" s="37" t="s">
        <v>466</v>
      </c>
      <c r="K317" s="38" t="str">
        <f t="shared" si="18"/>
        <v/>
      </c>
      <c r="L317" s="55">
        <f t="shared" si="19"/>
        <v>0</v>
      </c>
    </row>
    <row r="318" spans="1:12" s="39" customFormat="1" ht="15">
      <c r="A318" s="40">
        <v>309</v>
      </c>
      <c r="B318" s="41" t="s">
        <v>332</v>
      </c>
      <c r="C318" s="33">
        <v>1</v>
      </c>
      <c r="D318" s="35">
        <v>0.98522167487684731</v>
      </c>
      <c r="E318" s="36">
        <v>7910.91</v>
      </c>
      <c r="F318" s="36">
        <v>7794</v>
      </c>
      <c r="G318" s="36">
        <v>14836587.186583405</v>
      </c>
      <c r="H318" s="37">
        <f t="shared" si="16"/>
        <v>1335292.8467925065</v>
      </c>
      <c r="I318" s="38">
        <f t="shared" si="17"/>
        <v>167.80608637849585</v>
      </c>
      <c r="J318" s="37">
        <v>2373853.9498533448</v>
      </c>
      <c r="K318" s="38">
        <f t="shared" si="18"/>
        <v>299.08821486445237</v>
      </c>
      <c r="L318" s="54">
        <f>IFERROR(IF(AND(C318=1,D318&gt;1,G318&gt;0, OR((F318/G318)&gt;0.155, K318&lt;10)), 1, 0),0)</f>
        <v>0</v>
      </c>
    </row>
    <row r="319" spans="1:12" s="39" customFormat="1" ht="15">
      <c r="A319" s="40">
        <v>310</v>
      </c>
      <c r="B319" s="41" t="s">
        <v>333</v>
      </c>
      <c r="C319" s="33">
        <v>1</v>
      </c>
      <c r="D319" s="35">
        <v>42.093129410865252</v>
      </c>
      <c r="E319" s="36">
        <v>10692.196239603572</v>
      </c>
      <c r="F319" s="36">
        <v>450068</v>
      </c>
      <c r="G319" s="36">
        <v>33866503.732356586</v>
      </c>
      <c r="H319" s="37">
        <f t="shared" si="16"/>
        <v>3047985.3359120926</v>
      </c>
      <c r="I319" s="38">
        <f t="shared" si="17"/>
        <v>242.97321875645017</v>
      </c>
      <c r="J319" s="37" t="s">
        <v>466</v>
      </c>
      <c r="K319" s="38" t="str">
        <f t="shared" si="18"/>
        <v/>
      </c>
      <c r="L319" s="55">
        <f t="shared" si="19"/>
        <v>0</v>
      </c>
    </row>
    <row r="320" spans="1:12" s="39" customFormat="1" ht="15">
      <c r="A320" s="40">
        <v>311</v>
      </c>
      <c r="B320" s="41" t="s">
        <v>334</v>
      </c>
      <c r="C320" s="33">
        <v>0</v>
      </c>
      <c r="D320" s="35">
        <v>0</v>
      </c>
      <c r="E320" s="36">
        <v>0</v>
      </c>
      <c r="F320" s="36">
        <v>0</v>
      </c>
      <c r="G320" s="36">
        <v>0</v>
      </c>
      <c r="H320" s="37">
        <f t="shared" si="16"/>
        <v>0</v>
      </c>
      <c r="I320" s="38" t="str">
        <f t="shared" si="17"/>
        <v/>
      </c>
      <c r="J320" s="37" t="s">
        <v>466</v>
      </c>
      <c r="K320" s="38" t="str">
        <f t="shared" si="18"/>
        <v/>
      </c>
      <c r="L320" s="55">
        <f t="shared" si="19"/>
        <v>0</v>
      </c>
    </row>
    <row r="321" spans="1:12" s="39" customFormat="1" ht="15">
      <c r="A321" s="40">
        <v>312</v>
      </c>
      <c r="B321" s="41" t="s">
        <v>335</v>
      </c>
      <c r="C321" s="33">
        <v>0</v>
      </c>
      <c r="D321" s="35">
        <v>0</v>
      </c>
      <c r="E321" s="36">
        <v>0</v>
      </c>
      <c r="F321" s="36">
        <v>0</v>
      </c>
      <c r="G321" s="36">
        <v>31835</v>
      </c>
      <c r="H321" s="37">
        <f t="shared" si="16"/>
        <v>2865.15</v>
      </c>
      <c r="I321" s="38" t="str">
        <f t="shared" si="17"/>
        <v/>
      </c>
      <c r="J321" s="37" t="s">
        <v>466</v>
      </c>
      <c r="K321" s="38" t="str">
        <f t="shared" si="18"/>
        <v/>
      </c>
      <c r="L321" s="55">
        <f t="shared" si="19"/>
        <v>0</v>
      </c>
    </row>
    <row r="322" spans="1:12" s="39" customFormat="1" ht="15">
      <c r="A322" s="40">
        <v>313</v>
      </c>
      <c r="B322" s="41" t="s">
        <v>336</v>
      </c>
      <c r="C322" s="33">
        <v>0</v>
      </c>
      <c r="D322" s="35">
        <v>0</v>
      </c>
      <c r="E322" s="36">
        <v>13004.9</v>
      </c>
      <c r="F322" s="36">
        <v>0</v>
      </c>
      <c r="G322" s="36">
        <v>38986</v>
      </c>
      <c r="H322" s="37">
        <f t="shared" si="16"/>
        <v>3508.74</v>
      </c>
      <c r="I322" s="38" t="str">
        <f t="shared" si="17"/>
        <v/>
      </c>
      <c r="J322" s="37" t="s">
        <v>466</v>
      </c>
      <c r="K322" s="38" t="str">
        <f t="shared" si="18"/>
        <v/>
      </c>
      <c r="L322" s="55">
        <f t="shared" si="19"/>
        <v>0</v>
      </c>
    </row>
    <row r="323" spans="1:12" s="39" customFormat="1" ht="15">
      <c r="A323" s="40">
        <v>314</v>
      </c>
      <c r="B323" s="41" t="s">
        <v>337</v>
      </c>
      <c r="C323" s="33">
        <v>1</v>
      </c>
      <c r="D323" s="35">
        <v>11.740587912393938</v>
      </c>
      <c r="E323" s="36">
        <v>15332.196423483505</v>
      </c>
      <c r="F323" s="36">
        <v>180009</v>
      </c>
      <c r="G323" s="36">
        <v>42439464.532616287</v>
      </c>
      <c r="H323" s="37">
        <f t="shared" si="16"/>
        <v>3819551.8079354656</v>
      </c>
      <c r="I323" s="38">
        <f t="shared" si="17"/>
        <v>237.37908825385074</v>
      </c>
      <c r="J323" s="37" t="s">
        <v>466</v>
      </c>
      <c r="K323" s="38" t="str">
        <f t="shared" si="18"/>
        <v/>
      </c>
      <c r="L323" s="55">
        <f t="shared" si="19"/>
        <v>0</v>
      </c>
    </row>
    <row r="324" spans="1:12" s="39" customFormat="1" ht="15">
      <c r="A324" s="40">
        <v>315</v>
      </c>
      <c r="B324" s="41" t="s">
        <v>338</v>
      </c>
      <c r="C324" s="33">
        <v>1</v>
      </c>
      <c r="D324" s="35">
        <v>1.0720461095100864</v>
      </c>
      <c r="E324" s="36">
        <v>12936.943548387098</v>
      </c>
      <c r="F324" s="36">
        <v>13869</v>
      </c>
      <c r="G324" s="36">
        <v>40838080.575432055</v>
      </c>
      <c r="H324" s="37">
        <f t="shared" si="16"/>
        <v>3675427.2517888849</v>
      </c>
      <c r="I324" s="38">
        <f t="shared" si="17"/>
        <v>283.031168690953</v>
      </c>
      <c r="J324" s="37" t="s">
        <v>466</v>
      </c>
      <c r="K324" s="38" t="str">
        <f t="shared" si="18"/>
        <v/>
      </c>
      <c r="L324" s="55">
        <f t="shared" si="19"/>
        <v>0</v>
      </c>
    </row>
    <row r="325" spans="1:12" s="39" customFormat="1" ht="15">
      <c r="A325" s="40">
        <v>316</v>
      </c>
      <c r="B325" s="41" t="s">
        <v>339</v>
      </c>
      <c r="C325" s="33">
        <v>1</v>
      </c>
      <c r="D325" s="35">
        <v>11.997005988023957</v>
      </c>
      <c r="E325" s="36">
        <v>10123.025705016216</v>
      </c>
      <c r="F325" s="36">
        <v>121446</v>
      </c>
      <c r="G325" s="36">
        <v>22005382.412121113</v>
      </c>
      <c r="H325" s="37">
        <f t="shared" si="16"/>
        <v>1980484.4170909002</v>
      </c>
      <c r="I325" s="38">
        <f t="shared" si="17"/>
        <v>183.64454178652332</v>
      </c>
      <c r="J325" s="37">
        <v>3520861.1859393781</v>
      </c>
      <c r="K325" s="38">
        <f t="shared" si="18"/>
        <v>335.81019005561564</v>
      </c>
      <c r="L325" s="54">
        <f>IFERROR(IF(AND(C325=1,D325&gt;1,G325&gt;0, OR((F325/G325)&gt;0.155, K325&lt;10)), 1, 0),0)</f>
        <v>0</v>
      </c>
    </row>
    <row r="326" spans="1:12" s="39" customFormat="1" ht="15">
      <c r="A326" s="40">
        <v>317</v>
      </c>
      <c r="B326" s="41" t="s">
        <v>340</v>
      </c>
      <c r="C326" s="33">
        <v>1</v>
      </c>
      <c r="D326" s="35">
        <v>1.0030090270812435</v>
      </c>
      <c r="E326" s="36">
        <v>15751.603000000003</v>
      </c>
      <c r="F326" s="36">
        <v>15799</v>
      </c>
      <c r="G326" s="36">
        <v>76715794.597671613</v>
      </c>
      <c r="H326" s="37">
        <f t="shared" si="16"/>
        <v>6904421.5137904445</v>
      </c>
      <c r="I326" s="38">
        <f t="shared" si="17"/>
        <v>437.32834771105161</v>
      </c>
      <c r="J326" s="37" t="s">
        <v>466</v>
      </c>
      <c r="K326" s="38" t="str">
        <f t="shared" si="18"/>
        <v/>
      </c>
      <c r="L326" s="55">
        <f t="shared" si="19"/>
        <v>0</v>
      </c>
    </row>
    <row r="327" spans="1:12" s="39" customFormat="1" ht="15">
      <c r="A327" s="40">
        <v>318</v>
      </c>
      <c r="B327" s="41" t="s">
        <v>341</v>
      </c>
      <c r="C327" s="33">
        <v>1</v>
      </c>
      <c r="D327" s="35">
        <v>0</v>
      </c>
      <c r="E327" s="36">
        <v>23048.944621212122</v>
      </c>
      <c r="F327" s="36">
        <v>0</v>
      </c>
      <c r="G327" s="36">
        <v>3176936</v>
      </c>
      <c r="H327" s="37">
        <f t="shared" si="16"/>
        <v>285924.24</v>
      </c>
      <c r="I327" s="38">
        <f t="shared" si="17"/>
        <v>12.405090328381531</v>
      </c>
      <c r="J327" s="37" t="s">
        <v>466</v>
      </c>
      <c r="K327" s="38" t="str">
        <f t="shared" si="18"/>
        <v/>
      </c>
      <c r="L327" s="55">
        <f t="shared" si="19"/>
        <v>0</v>
      </c>
    </row>
    <row r="328" spans="1:12" s="39" customFormat="1" ht="15">
      <c r="A328" s="40">
        <v>319</v>
      </c>
      <c r="B328" s="41" t="s">
        <v>342</v>
      </c>
      <c r="C328" s="33">
        <v>0</v>
      </c>
      <c r="D328" s="35">
        <v>0</v>
      </c>
      <c r="E328" s="36">
        <v>0</v>
      </c>
      <c r="F328" s="36">
        <v>0</v>
      </c>
      <c r="G328" s="36">
        <v>4016</v>
      </c>
      <c r="H328" s="37">
        <f t="shared" si="16"/>
        <v>361.44</v>
      </c>
      <c r="I328" s="38" t="str">
        <f t="shared" si="17"/>
        <v/>
      </c>
      <c r="J328" s="37" t="s">
        <v>466</v>
      </c>
      <c r="K328" s="38" t="str">
        <f t="shared" si="18"/>
        <v/>
      </c>
      <c r="L328" s="55">
        <f t="shared" si="19"/>
        <v>0</v>
      </c>
    </row>
    <row r="329" spans="1:12" s="39" customFormat="1" ht="15">
      <c r="A329" s="40">
        <v>320</v>
      </c>
      <c r="B329" s="41" t="s">
        <v>343</v>
      </c>
      <c r="C329" s="33">
        <v>0</v>
      </c>
      <c r="D329" s="35">
        <v>0</v>
      </c>
      <c r="E329" s="36">
        <v>13282.92632</v>
      </c>
      <c r="F329" s="36">
        <v>0</v>
      </c>
      <c r="G329" s="36">
        <v>0</v>
      </c>
      <c r="H329" s="37">
        <f t="shared" si="16"/>
        <v>0</v>
      </c>
      <c r="I329" s="38" t="str">
        <f t="shared" si="17"/>
        <v/>
      </c>
      <c r="J329" s="37" t="s">
        <v>466</v>
      </c>
      <c r="K329" s="38" t="str">
        <f t="shared" si="18"/>
        <v/>
      </c>
      <c r="L329" s="55">
        <f t="shared" si="19"/>
        <v>0</v>
      </c>
    </row>
    <row r="330" spans="1:12" s="39" customFormat="1" ht="15">
      <c r="A330" s="40">
        <v>321</v>
      </c>
      <c r="B330" s="41" t="s">
        <v>344</v>
      </c>
      <c r="C330" s="33">
        <v>1</v>
      </c>
      <c r="D330" s="35">
        <v>5.0150451354062193</v>
      </c>
      <c r="E330" s="36">
        <v>14662.878999999997</v>
      </c>
      <c r="F330" s="36">
        <v>73535</v>
      </c>
      <c r="G330" s="36">
        <v>50279520.67540352</v>
      </c>
      <c r="H330" s="37">
        <f t="shared" ref="H330:H393" si="20">G330*0.09</f>
        <v>4525156.8607863169</v>
      </c>
      <c r="I330" s="38">
        <f t="shared" si="17"/>
        <v>303.59807652960365</v>
      </c>
      <c r="J330" s="37" t="s">
        <v>466</v>
      </c>
      <c r="K330" s="38" t="str">
        <f t="shared" si="18"/>
        <v/>
      </c>
      <c r="L330" s="55">
        <f t="shared" si="19"/>
        <v>0</v>
      </c>
    </row>
    <row r="331" spans="1:12" s="39" customFormat="1" ht="15">
      <c r="A331" s="40">
        <v>322</v>
      </c>
      <c r="B331" s="41" t="s">
        <v>345</v>
      </c>
      <c r="C331" s="33">
        <v>1</v>
      </c>
      <c r="D331" s="35">
        <v>19.032611551581788</v>
      </c>
      <c r="E331" s="36">
        <v>14164.897931602778</v>
      </c>
      <c r="F331" s="36">
        <v>269595</v>
      </c>
      <c r="G331" s="36">
        <v>12897995.279673139</v>
      </c>
      <c r="H331" s="37">
        <f t="shared" si="20"/>
        <v>1160819.5751705824</v>
      </c>
      <c r="I331" s="38">
        <f t="shared" ref="I331:I394" si="21">IF(AND(C331=1,G331&gt;0,H331&gt;0),(H331-F331)/E331,"")</f>
        <v>62.917825421262258</v>
      </c>
      <c r="J331" s="37" t="s">
        <v>466</v>
      </c>
      <c r="K331" s="38" t="str">
        <f t="shared" ref="K331:K394" si="22">IF(J331="","", (J331-F331)/E331)</f>
        <v/>
      </c>
      <c r="L331" s="55">
        <f t="shared" ref="L331:L394" si="23">IFERROR(IF(AND(C331=1,E331&gt;1,G331&gt;0, OR((F331/G331)&gt;0.085, I331&lt;10)), 1, 0),0)</f>
        <v>0</v>
      </c>
    </row>
    <row r="332" spans="1:12" s="39" customFormat="1" ht="15">
      <c r="A332" s="40">
        <v>323</v>
      </c>
      <c r="B332" s="41" t="s">
        <v>346</v>
      </c>
      <c r="C332" s="33">
        <v>1</v>
      </c>
      <c r="D332" s="35">
        <v>1.0118577075098816</v>
      </c>
      <c r="E332" s="36">
        <v>10098.257812499998</v>
      </c>
      <c r="F332" s="36">
        <v>10218</v>
      </c>
      <c r="G332" s="36">
        <v>12280603</v>
      </c>
      <c r="H332" s="37">
        <f t="shared" si="20"/>
        <v>1105254.27</v>
      </c>
      <c r="I332" s="38">
        <f t="shared" si="21"/>
        <v>108.43813758097198</v>
      </c>
      <c r="J332" s="37" t="s">
        <v>466</v>
      </c>
      <c r="K332" s="38" t="str">
        <f t="shared" si="22"/>
        <v/>
      </c>
      <c r="L332" s="55">
        <f t="shared" si="23"/>
        <v>0</v>
      </c>
    </row>
    <row r="333" spans="1:12" s="39" customFormat="1" ht="15">
      <c r="A333" s="40">
        <v>324</v>
      </c>
      <c r="B333" s="41" t="s">
        <v>347</v>
      </c>
      <c r="C333" s="33">
        <v>0</v>
      </c>
      <c r="D333" s="35">
        <v>0</v>
      </c>
      <c r="E333" s="36">
        <v>14564.778125000001</v>
      </c>
      <c r="F333" s="36">
        <v>0</v>
      </c>
      <c r="G333" s="36">
        <v>644652</v>
      </c>
      <c r="H333" s="37">
        <f t="shared" si="20"/>
        <v>58018.68</v>
      </c>
      <c r="I333" s="38" t="str">
        <f t="shared" si="21"/>
        <v/>
      </c>
      <c r="J333" s="37" t="s">
        <v>466</v>
      </c>
      <c r="K333" s="38" t="str">
        <f t="shared" si="22"/>
        <v/>
      </c>
      <c r="L333" s="55">
        <f t="shared" si="23"/>
        <v>0</v>
      </c>
    </row>
    <row r="334" spans="1:12" s="39" customFormat="1" ht="15">
      <c r="A334" s="40">
        <v>325</v>
      </c>
      <c r="B334" s="41" t="s">
        <v>348</v>
      </c>
      <c r="C334" s="33">
        <v>1</v>
      </c>
      <c r="D334" s="35">
        <v>15.585719358365935</v>
      </c>
      <c r="E334" s="36">
        <v>10722.507967545058</v>
      </c>
      <c r="F334" s="36">
        <v>167118</v>
      </c>
      <c r="G334" s="36">
        <v>65847833.488095999</v>
      </c>
      <c r="H334" s="37">
        <f t="shared" si="20"/>
        <v>5926305.0139286397</v>
      </c>
      <c r="I334" s="38">
        <f t="shared" si="21"/>
        <v>537.11193606575785</v>
      </c>
      <c r="J334" s="37" t="s">
        <v>466</v>
      </c>
      <c r="K334" s="38" t="str">
        <f t="shared" si="22"/>
        <v/>
      </c>
      <c r="L334" s="55">
        <f t="shared" si="23"/>
        <v>0</v>
      </c>
    </row>
    <row r="335" spans="1:12" s="39" customFormat="1" ht="15">
      <c r="A335" s="40">
        <v>326</v>
      </c>
      <c r="B335" s="41" t="s">
        <v>349</v>
      </c>
      <c r="C335" s="33">
        <v>1</v>
      </c>
      <c r="D335" s="35">
        <v>11.132508214591784</v>
      </c>
      <c r="E335" s="36">
        <v>11681.374717473633</v>
      </c>
      <c r="F335" s="36">
        <v>130043</v>
      </c>
      <c r="G335" s="36">
        <v>58314305.503675476</v>
      </c>
      <c r="H335" s="37">
        <f t="shared" si="20"/>
        <v>5248287.4953307929</v>
      </c>
      <c r="I335" s="38">
        <f t="shared" si="21"/>
        <v>438.1542942608155</v>
      </c>
      <c r="J335" s="37" t="s">
        <v>466</v>
      </c>
      <c r="K335" s="38" t="str">
        <f t="shared" si="22"/>
        <v/>
      </c>
      <c r="L335" s="55">
        <f t="shared" si="23"/>
        <v>0</v>
      </c>
    </row>
    <row r="336" spans="1:12" s="39" customFormat="1" ht="15">
      <c r="A336" s="40">
        <v>327</v>
      </c>
      <c r="B336" s="41" t="s">
        <v>350</v>
      </c>
      <c r="C336" s="33">
        <v>1</v>
      </c>
      <c r="D336" s="35">
        <v>3.4665838509316753</v>
      </c>
      <c r="E336" s="36">
        <v>16695.398838959372</v>
      </c>
      <c r="F336" s="36">
        <v>57876</v>
      </c>
      <c r="G336" s="36">
        <v>2026334.4318887705</v>
      </c>
      <c r="H336" s="37">
        <f t="shared" si="20"/>
        <v>182370.09886998934</v>
      </c>
      <c r="I336" s="38">
        <f t="shared" si="21"/>
        <v>7.4567909440700175</v>
      </c>
      <c r="J336" s="37" t="s">
        <v>466</v>
      </c>
      <c r="K336" s="38" t="str">
        <f t="shared" si="22"/>
        <v/>
      </c>
      <c r="L336" s="55">
        <f t="shared" si="23"/>
        <v>1</v>
      </c>
    </row>
    <row r="337" spans="1:12" s="39" customFormat="1" ht="15">
      <c r="A337" s="40">
        <v>328</v>
      </c>
      <c r="B337" s="41" t="s">
        <v>351</v>
      </c>
      <c r="C337" s="33">
        <v>0</v>
      </c>
      <c r="D337" s="35">
        <v>0</v>
      </c>
      <c r="E337" s="36">
        <v>0</v>
      </c>
      <c r="F337" s="36">
        <v>0</v>
      </c>
      <c r="G337" s="36">
        <v>0</v>
      </c>
      <c r="H337" s="37">
        <f t="shared" si="20"/>
        <v>0</v>
      </c>
      <c r="I337" s="38" t="str">
        <f t="shared" si="21"/>
        <v/>
      </c>
      <c r="J337" s="37" t="s">
        <v>466</v>
      </c>
      <c r="K337" s="38" t="str">
        <f t="shared" si="22"/>
        <v/>
      </c>
      <c r="L337" s="55">
        <f t="shared" si="23"/>
        <v>0</v>
      </c>
    </row>
    <row r="338" spans="1:12" s="39" customFormat="1" ht="15">
      <c r="A338" s="40">
        <v>329</v>
      </c>
      <c r="B338" s="41" t="s">
        <v>352</v>
      </c>
      <c r="C338" s="33">
        <v>0</v>
      </c>
      <c r="D338" s="35">
        <v>0</v>
      </c>
      <c r="E338" s="36">
        <v>13004.9</v>
      </c>
      <c r="F338" s="36">
        <v>0</v>
      </c>
      <c r="G338" s="36">
        <v>0</v>
      </c>
      <c r="H338" s="37">
        <f t="shared" si="20"/>
        <v>0</v>
      </c>
      <c r="I338" s="38" t="str">
        <f t="shared" si="21"/>
        <v/>
      </c>
      <c r="J338" s="37" t="s">
        <v>466</v>
      </c>
      <c r="K338" s="38" t="str">
        <f t="shared" si="22"/>
        <v/>
      </c>
      <c r="L338" s="55">
        <f t="shared" si="23"/>
        <v>0</v>
      </c>
    </row>
    <row r="339" spans="1:12" s="39" customFormat="1" ht="15">
      <c r="A339" s="40">
        <v>330</v>
      </c>
      <c r="B339" s="41" t="s">
        <v>353</v>
      </c>
      <c r="C339" s="33">
        <v>1</v>
      </c>
      <c r="D339" s="35">
        <v>1.0030090270812435</v>
      </c>
      <c r="E339" s="36">
        <v>15947.015000000003</v>
      </c>
      <c r="F339" s="36">
        <v>15995</v>
      </c>
      <c r="G339" s="36">
        <v>44236323.55562073</v>
      </c>
      <c r="H339" s="37">
        <f t="shared" si="20"/>
        <v>3981269.1200058656</v>
      </c>
      <c r="I339" s="38">
        <f t="shared" si="21"/>
        <v>248.65306265817551</v>
      </c>
      <c r="J339" s="37" t="s">
        <v>466</v>
      </c>
      <c r="K339" s="38" t="str">
        <f t="shared" si="22"/>
        <v/>
      </c>
      <c r="L339" s="55">
        <f t="shared" si="23"/>
        <v>0</v>
      </c>
    </row>
    <row r="340" spans="1:12" s="39" customFormat="1" ht="15">
      <c r="A340" s="40">
        <v>331</v>
      </c>
      <c r="B340" s="41" t="s">
        <v>354</v>
      </c>
      <c r="C340" s="33">
        <v>1</v>
      </c>
      <c r="D340" s="35">
        <v>8.2430730478589425</v>
      </c>
      <c r="E340" s="36">
        <v>10697.466768525592</v>
      </c>
      <c r="F340" s="36">
        <v>88180</v>
      </c>
      <c r="G340" s="36">
        <v>18358130</v>
      </c>
      <c r="H340" s="37">
        <f t="shared" si="20"/>
        <v>1652231.7</v>
      </c>
      <c r="I340" s="38">
        <f t="shared" si="21"/>
        <v>146.20767082930323</v>
      </c>
      <c r="J340" s="37" t="s">
        <v>466</v>
      </c>
      <c r="K340" s="38" t="str">
        <f t="shared" si="22"/>
        <v/>
      </c>
      <c r="L340" s="55">
        <f t="shared" si="23"/>
        <v>0</v>
      </c>
    </row>
    <row r="341" spans="1:12" s="39" customFormat="1" ht="15">
      <c r="A341" s="40">
        <v>332</v>
      </c>
      <c r="B341" s="41" t="s">
        <v>355</v>
      </c>
      <c r="C341" s="33">
        <v>1</v>
      </c>
      <c r="D341" s="35">
        <v>52.012621043096196</v>
      </c>
      <c r="E341" s="36">
        <v>11456.988477974362</v>
      </c>
      <c r="F341" s="36">
        <v>595908</v>
      </c>
      <c r="G341" s="36">
        <v>45954662.079333365</v>
      </c>
      <c r="H341" s="37">
        <f t="shared" si="20"/>
        <v>4135919.5871400028</v>
      </c>
      <c r="I341" s="38">
        <f t="shared" si="21"/>
        <v>308.98273084114072</v>
      </c>
      <c r="J341" s="37" t="s">
        <v>466</v>
      </c>
      <c r="K341" s="38" t="str">
        <f t="shared" si="22"/>
        <v/>
      </c>
      <c r="L341" s="55">
        <f t="shared" si="23"/>
        <v>0</v>
      </c>
    </row>
    <row r="342" spans="1:12" s="39" customFormat="1" ht="15">
      <c r="A342" s="40">
        <v>333</v>
      </c>
      <c r="B342" s="41" t="s">
        <v>356</v>
      </c>
      <c r="C342" s="33">
        <v>0</v>
      </c>
      <c r="D342" s="35">
        <v>0</v>
      </c>
      <c r="E342" s="36">
        <v>0</v>
      </c>
      <c r="F342" s="36">
        <v>0</v>
      </c>
      <c r="G342" s="36">
        <v>0</v>
      </c>
      <c r="H342" s="37">
        <f t="shared" si="20"/>
        <v>0</v>
      </c>
      <c r="I342" s="38" t="str">
        <f t="shared" si="21"/>
        <v/>
      </c>
      <c r="J342" s="37" t="s">
        <v>466</v>
      </c>
      <c r="K342" s="38" t="str">
        <f t="shared" si="22"/>
        <v/>
      </c>
      <c r="L342" s="55">
        <f t="shared" si="23"/>
        <v>0</v>
      </c>
    </row>
    <row r="343" spans="1:12" s="39" customFormat="1" ht="15">
      <c r="A343" s="40">
        <v>334</v>
      </c>
      <c r="B343" s="41" t="s">
        <v>357</v>
      </c>
      <c r="C343" s="33">
        <v>0</v>
      </c>
      <c r="D343" s="35">
        <v>0</v>
      </c>
      <c r="E343" s="36">
        <v>0</v>
      </c>
      <c r="F343" s="36">
        <v>0</v>
      </c>
      <c r="G343" s="36">
        <v>0</v>
      </c>
      <c r="H343" s="37">
        <f t="shared" si="20"/>
        <v>0</v>
      </c>
      <c r="I343" s="38" t="str">
        <f t="shared" si="21"/>
        <v/>
      </c>
      <c r="J343" s="37" t="s">
        <v>466</v>
      </c>
      <c r="K343" s="38" t="str">
        <f t="shared" si="22"/>
        <v/>
      </c>
      <c r="L343" s="55">
        <f t="shared" si="23"/>
        <v>0</v>
      </c>
    </row>
    <row r="344" spans="1:12" s="39" customFormat="1" ht="15">
      <c r="A344" s="40">
        <v>335</v>
      </c>
      <c r="B344" s="41" t="s">
        <v>358</v>
      </c>
      <c r="C344" s="33">
        <v>1</v>
      </c>
      <c r="D344" s="35">
        <v>0.95490716180371349</v>
      </c>
      <c r="E344" s="36">
        <v>14837.044444444446</v>
      </c>
      <c r="F344" s="36">
        <v>14168</v>
      </c>
      <c r="G344" s="36">
        <v>43632787.496654317</v>
      </c>
      <c r="H344" s="37">
        <f t="shared" si="20"/>
        <v>3926950.8746988885</v>
      </c>
      <c r="I344" s="38">
        <f t="shared" si="21"/>
        <v>263.71713647888839</v>
      </c>
      <c r="J344" s="37" t="s">
        <v>466</v>
      </c>
      <c r="K344" s="38" t="str">
        <f t="shared" si="22"/>
        <v/>
      </c>
      <c r="L344" s="55">
        <f t="shared" si="23"/>
        <v>0</v>
      </c>
    </row>
    <row r="345" spans="1:12" s="39" customFormat="1" ht="15">
      <c r="A345" s="40">
        <v>336</v>
      </c>
      <c r="B345" s="41" t="s">
        <v>359</v>
      </c>
      <c r="C345" s="33">
        <v>1</v>
      </c>
      <c r="D345" s="35">
        <v>89.472693766105081</v>
      </c>
      <c r="E345" s="36">
        <v>10582.63655809028</v>
      </c>
      <c r="F345" s="36">
        <v>946857</v>
      </c>
      <c r="G345" s="36">
        <v>71070657.937945053</v>
      </c>
      <c r="H345" s="37">
        <f t="shared" si="20"/>
        <v>6396359.2144150548</v>
      </c>
      <c r="I345" s="38">
        <f t="shared" si="21"/>
        <v>514.94749767712517</v>
      </c>
      <c r="J345" s="37" t="s">
        <v>466</v>
      </c>
      <c r="K345" s="38" t="str">
        <f t="shared" si="22"/>
        <v/>
      </c>
      <c r="L345" s="55">
        <f t="shared" si="23"/>
        <v>0</v>
      </c>
    </row>
    <row r="346" spans="1:12" s="39" customFormat="1" ht="15">
      <c r="A346" s="40">
        <v>337</v>
      </c>
      <c r="B346" s="41" t="s">
        <v>360</v>
      </c>
      <c r="C346" s="33">
        <v>1</v>
      </c>
      <c r="D346" s="35">
        <v>2.3637267080745339</v>
      </c>
      <c r="E346" s="36">
        <v>15858.43231027959</v>
      </c>
      <c r="F346" s="36">
        <v>37485</v>
      </c>
      <c r="G346" s="36">
        <v>2065440.4055464494</v>
      </c>
      <c r="H346" s="37">
        <f t="shared" si="20"/>
        <v>185889.63649918043</v>
      </c>
      <c r="I346" s="38">
        <f t="shared" si="21"/>
        <v>9.3580899798640935</v>
      </c>
      <c r="J346" s="37" t="s">
        <v>466</v>
      </c>
      <c r="K346" s="38" t="str">
        <f t="shared" si="22"/>
        <v/>
      </c>
      <c r="L346" s="55">
        <f t="shared" si="23"/>
        <v>1</v>
      </c>
    </row>
    <row r="347" spans="1:12" s="39" customFormat="1" ht="15">
      <c r="A347" s="40">
        <v>338</v>
      </c>
      <c r="B347" s="41" t="s">
        <v>361</v>
      </c>
      <c r="C347" s="33">
        <v>0</v>
      </c>
      <c r="D347" s="35">
        <v>0</v>
      </c>
      <c r="E347" s="36">
        <v>13004.899999999996</v>
      </c>
      <c r="F347" s="36">
        <v>0</v>
      </c>
      <c r="G347" s="36">
        <v>687507</v>
      </c>
      <c r="H347" s="37">
        <f t="shared" si="20"/>
        <v>61875.63</v>
      </c>
      <c r="I347" s="38" t="str">
        <f t="shared" si="21"/>
        <v/>
      </c>
      <c r="J347" s="37" t="s">
        <v>466</v>
      </c>
      <c r="K347" s="38" t="str">
        <f t="shared" si="22"/>
        <v/>
      </c>
      <c r="L347" s="55">
        <f t="shared" si="23"/>
        <v>0</v>
      </c>
    </row>
    <row r="348" spans="1:12" s="39" customFormat="1" ht="15">
      <c r="A348" s="40">
        <v>339</v>
      </c>
      <c r="B348" s="41" t="s">
        <v>362</v>
      </c>
      <c r="C348" s="33">
        <v>0</v>
      </c>
      <c r="D348" s="35">
        <v>0</v>
      </c>
      <c r="E348" s="36">
        <v>0</v>
      </c>
      <c r="F348" s="36">
        <v>0</v>
      </c>
      <c r="G348" s="36">
        <v>0</v>
      </c>
      <c r="H348" s="37">
        <f t="shared" si="20"/>
        <v>0</v>
      </c>
      <c r="I348" s="38" t="str">
        <f t="shared" si="21"/>
        <v/>
      </c>
      <c r="J348" s="37" t="s">
        <v>466</v>
      </c>
      <c r="K348" s="38" t="str">
        <f t="shared" si="22"/>
        <v/>
      </c>
      <c r="L348" s="55">
        <f t="shared" si="23"/>
        <v>0</v>
      </c>
    </row>
    <row r="349" spans="1:12" s="39" customFormat="1" ht="15">
      <c r="A349" s="40">
        <v>340</v>
      </c>
      <c r="B349" s="41" t="s">
        <v>363</v>
      </c>
      <c r="C349" s="33">
        <v>1</v>
      </c>
      <c r="D349" s="35">
        <v>17.803726708074525</v>
      </c>
      <c r="E349" s="36">
        <v>11217.314401339665</v>
      </c>
      <c r="F349" s="36">
        <v>199710</v>
      </c>
      <c r="G349" s="36">
        <v>2508059.7981197629</v>
      </c>
      <c r="H349" s="37">
        <f t="shared" si="20"/>
        <v>225725.38183077864</v>
      </c>
      <c r="I349" s="38">
        <f t="shared" si="21"/>
        <v>2.3192166056851957</v>
      </c>
      <c r="J349" s="37" t="s">
        <v>466</v>
      </c>
      <c r="K349" s="38" t="str">
        <f t="shared" si="22"/>
        <v/>
      </c>
      <c r="L349" s="55">
        <f t="shared" si="23"/>
        <v>1</v>
      </c>
    </row>
    <row r="350" spans="1:12" s="39" customFormat="1" ht="15">
      <c r="A350" s="40">
        <v>341</v>
      </c>
      <c r="B350" s="41" t="s">
        <v>364</v>
      </c>
      <c r="C350" s="33">
        <v>1</v>
      </c>
      <c r="D350" s="35">
        <v>0</v>
      </c>
      <c r="E350" s="36">
        <v>14170.919601063832</v>
      </c>
      <c r="F350" s="36">
        <v>0</v>
      </c>
      <c r="G350" s="36">
        <v>5483886.6884504445</v>
      </c>
      <c r="H350" s="37">
        <f t="shared" si="20"/>
        <v>493549.80196054</v>
      </c>
      <c r="I350" s="38">
        <f t="shared" si="21"/>
        <v>34.828353829873436</v>
      </c>
      <c r="J350" s="37" t="s">
        <v>466</v>
      </c>
      <c r="K350" s="38" t="str">
        <f t="shared" si="22"/>
        <v/>
      </c>
      <c r="L350" s="55">
        <f t="shared" si="23"/>
        <v>0</v>
      </c>
    </row>
    <row r="351" spans="1:12" s="39" customFormat="1" ht="15">
      <c r="A351" s="40">
        <v>342</v>
      </c>
      <c r="B351" s="41" t="s">
        <v>365</v>
      </c>
      <c r="C351" s="33">
        <v>1</v>
      </c>
      <c r="D351" s="35">
        <v>4.4405687894992711</v>
      </c>
      <c r="E351" s="36">
        <v>14122.515149027013</v>
      </c>
      <c r="F351" s="36">
        <v>62712</v>
      </c>
      <c r="G351" s="36">
        <v>49648783.802002668</v>
      </c>
      <c r="H351" s="37">
        <f t="shared" si="20"/>
        <v>4468390.5421802402</v>
      </c>
      <c r="I351" s="38">
        <f t="shared" si="21"/>
        <v>311.96132528020507</v>
      </c>
      <c r="J351" s="37" t="s">
        <v>466</v>
      </c>
      <c r="K351" s="38" t="str">
        <f t="shared" si="22"/>
        <v/>
      </c>
      <c r="L351" s="55">
        <f t="shared" si="23"/>
        <v>0</v>
      </c>
    </row>
    <row r="352" spans="1:12" s="39" customFormat="1" ht="15">
      <c r="A352" s="40">
        <v>343</v>
      </c>
      <c r="B352" s="41" t="s">
        <v>366</v>
      </c>
      <c r="C352" s="33">
        <v>1</v>
      </c>
      <c r="D352" s="35">
        <v>24.786290049447935</v>
      </c>
      <c r="E352" s="36">
        <v>11226.690216440757</v>
      </c>
      <c r="F352" s="36">
        <v>278268</v>
      </c>
      <c r="G352" s="36">
        <v>16617647.442640742</v>
      </c>
      <c r="H352" s="37">
        <f t="shared" si="20"/>
        <v>1495588.2698376668</v>
      </c>
      <c r="I352" s="38">
        <f t="shared" si="21"/>
        <v>108.43091297335171</v>
      </c>
      <c r="J352" s="37">
        <v>2658823.5908225188</v>
      </c>
      <c r="K352" s="38">
        <f t="shared" si="22"/>
        <v>212.04429310219589</v>
      </c>
      <c r="L352" s="54">
        <f>IFERROR(IF(AND(C352=1,D352&gt;1,G352&gt;0, OR((F352/G352)&gt;0.155, K352&lt;10)), 1, 0),0)</f>
        <v>0</v>
      </c>
    </row>
    <row r="353" spans="1:12" s="39" customFormat="1" ht="15">
      <c r="A353" s="40">
        <v>344</v>
      </c>
      <c r="B353" s="41" t="s">
        <v>367</v>
      </c>
      <c r="C353" s="33">
        <v>1</v>
      </c>
      <c r="D353" s="35">
        <v>0</v>
      </c>
      <c r="E353" s="36">
        <v>11524.755840846119</v>
      </c>
      <c r="F353" s="36">
        <v>0</v>
      </c>
      <c r="G353" s="36">
        <v>50464350</v>
      </c>
      <c r="H353" s="37">
        <f t="shared" si="20"/>
        <v>4541791.5</v>
      </c>
      <c r="I353" s="38">
        <f t="shared" si="21"/>
        <v>394.09004084086115</v>
      </c>
      <c r="J353" s="37" t="s">
        <v>466</v>
      </c>
      <c r="K353" s="38" t="str">
        <f t="shared" si="22"/>
        <v/>
      </c>
      <c r="L353" s="55">
        <f t="shared" si="23"/>
        <v>0</v>
      </c>
    </row>
    <row r="354" spans="1:12" s="39" customFormat="1" ht="15">
      <c r="A354" s="40">
        <v>345</v>
      </c>
      <c r="B354" s="41" t="s">
        <v>368</v>
      </c>
      <c r="C354" s="33">
        <v>0</v>
      </c>
      <c r="D354" s="35">
        <v>0</v>
      </c>
      <c r="E354" s="36">
        <v>13004.9</v>
      </c>
      <c r="F354" s="36">
        <v>0</v>
      </c>
      <c r="G354" s="36">
        <v>251526</v>
      </c>
      <c r="H354" s="37">
        <f t="shared" si="20"/>
        <v>22637.34</v>
      </c>
      <c r="I354" s="38" t="str">
        <f t="shared" si="21"/>
        <v/>
      </c>
      <c r="J354" s="37" t="s">
        <v>466</v>
      </c>
      <c r="K354" s="38" t="str">
        <f t="shared" si="22"/>
        <v/>
      </c>
      <c r="L354" s="55">
        <f t="shared" si="23"/>
        <v>0</v>
      </c>
    </row>
    <row r="355" spans="1:12" s="39" customFormat="1" ht="15">
      <c r="A355" s="40">
        <v>346</v>
      </c>
      <c r="B355" s="41" t="s">
        <v>369</v>
      </c>
      <c r="C355" s="33">
        <v>1</v>
      </c>
      <c r="D355" s="35">
        <v>15.086085412259832</v>
      </c>
      <c r="E355" s="36">
        <v>10828.388911761414</v>
      </c>
      <c r="F355" s="36">
        <v>163358</v>
      </c>
      <c r="G355" s="36">
        <v>21220691.009902224</v>
      </c>
      <c r="H355" s="37">
        <f t="shared" si="20"/>
        <v>1909862.1908912</v>
      </c>
      <c r="I355" s="38">
        <f t="shared" si="21"/>
        <v>161.28938525602905</v>
      </c>
      <c r="J355" s="37" t="s">
        <v>466</v>
      </c>
      <c r="K355" s="38" t="str">
        <f t="shared" si="22"/>
        <v/>
      </c>
      <c r="L355" s="55">
        <f t="shared" si="23"/>
        <v>0</v>
      </c>
    </row>
    <row r="356" spans="1:12" s="39" customFormat="1" ht="15">
      <c r="A356" s="40">
        <v>347</v>
      </c>
      <c r="B356" s="41" t="s">
        <v>370</v>
      </c>
      <c r="C356" s="33">
        <v>1</v>
      </c>
      <c r="D356" s="35">
        <v>10.014196456174037</v>
      </c>
      <c r="E356" s="36">
        <v>14988.521610983606</v>
      </c>
      <c r="F356" s="36">
        <v>150098</v>
      </c>
      <c r="G356" s="36">
        <v>65770836.944310382</v>
      </c>
      <c r="H356" s="37">
        <f t="shared" si="20"/>
        <v>5919375.324987934</v>
      </c>
      <c r="I356" s="38">
        <f t="shared" si="21"/>
        <v>384.91303376846724</v>
      </c>
      <c r="J356" s="37" t="s">
        <v>466</v>
      </c>
      <c r="K356" s="38" t="str">
        <f t="shared" si="22"/>
        <v/>
      </c>
      <c r="L356" s="55">
        <f t="shared" si="23"/>
        <v>0</v>
      </c>
    </row>
    <row r="357" spans="1:12" s="39" customFormat="1" ht="15">
      <c r="A357" s="40">
        <v>348</v>
      </c>
      <c r="B357" s="41" t="s">
        <v>371</v>
      </c>
      <c r="C357" s="33">
        <v>1</v>
      </c>
      <c r="D357" s="35">
        <v>2017.2361313942511</v>
      </c>
      <c r="E357" s="36">
        <v>11272.148880400924</v>
      </c>
      <c r="F357" s="36">
        <v>22738586</v>
      </c>
      <c r="G357" s="36">
        <v>314075967.92192942</v>
      </c>
      <c r="H357" s="37">
        <f t="shared" si="20"/>
        <v>28266837.112973645</v>
      </c>
      <c r="I357" s="38">
        <f t="shared" si="21"/>
        <v>490.43453662909911</v>
      </c>
      <c r="J357" s="37">
        <v>50252154.867508709</v>
      </c>
      <c r="K357" s="38">
        <f t="shared" si="22"/>
        <v>2440.8450562028165</v>
      </c>
      <c r="L357" s="54">
        <f>IFERROR(IF(AND(C357=1,D357&gt;1,G357&gt;0, OR((F357/G357)&gt;0.155, K357&lt;10)), 1, 0),0)</f>
        <v>0</v>
      </c>
    </row>
    <row r="358" spans="1:12" s="39" customFormat="1" ht="15">
      <c r="A358" s="40">
        <v>349</v>
      </c>
      <c r="B358" s="41" t="s">
        <v>372</v>
      </c>
      <c r="C358" s="33">
        <v>0</v>
      </c>
      <c r="D358" s="35">
        <v>0</v>
      </c>
      <c r="E358" s="36">
        <v>15084.737500000003</v>
      </c>
      <c r="F358" s="36">
        <v>0</v>
      </c>
      <c r="G358" s="36">
        <v>351719.28</v>
      </c>
      <c r="H358" s="37">
        <f t="shared" si="20"/>
        <v>31654.735200000003</v>
      </c>
      <c r="I358" s="38" t="str">
        <f t="shared" si="21"/>
        <v/>
      </c>
      <c r="J358" s="37" t="s">
        <v>466</v>
      </c>
      <c r="K358" s="38" t="str">
        <f t="shared" si="22"/>
        <v/>
      </c>
      <c r="L358" s="55">
        <f t="shared" si="23"/>
        <v>0</v>
      </c>
    </row>
    <row r="359" spans="1:12" s="39" customFormat="1" ht="15">
      <c r="A359" s="40">
        <v>350</v>
      </c>
      <c r="B359" s="41" t="s">
        <v>373</v>
      </c>
      <c r="C359" s="33">
        <v>1</v>
      </c>
      <c r="D359" s="35">
        <v>8.0948616600790508</v>
      </c>
      <c r="E359" s="36">
        <v>11861.72216796875</v>
      </c>
      <c r="F359" s="36">
        <v>96019</v>
      </c>
      <c r="G359" s="36">
        <v>11767862.259919031</v>
      </c>
      <c r="H359" s="37">
        <f t="shared" si="20"/>
        <v>1059107.6033927128</v>
      </c>
      <c r="I359" s="38">
        <f t="shared" si="21"/>
        <v>81.192982751983976</v>
      </c>
      <c r="J359" s="37" t="s">
        <v>466</v>
      </c>
      <c r="K359" s="38" t="str">
        <f t="shared" si="22"/>
        <v/>
      </c>
      <c r="L359" s="55">
        <f t="shared" si="23"/>
        <v>0</v>
      </c>
    </row>
    <row r="360" spans="1:12" s="39" customFormat="1" ht="15">
      <c r="A360" s="40">
        <v>351</v>
      </c>
      <c r="B360" s="41" t="s">
        <v>374</v>
      </c>
      <c r="C360" s="33">
        <v>0</v>
      </c>
      <c r="D360" s="35">
        <v>0</v>
      </c>
      <c r="E360" s="36">
        <v>0</v>
      </c>
      <c r="F360" s="36">
        <v>0</v>
      </c>
      <c r="G360" s="36">
        <v>0</v>
      </c>
      <c r="H360" s="37">
        <f t="shared" si="20"/>
        <v>0</v>
      </c>
      <c r="I360" s="38" t="str">
        <f t="shared" si="21"/>
        <v/>
      </c>
      <c r="J360" s="37" t="s">
        <v>466</v>
      </c>
      <c r="K360" s="38" t="str">
        <f t="shared" si="22"/>
        <v/>
      </c>
      <c r="L360" s="55">
        <f t="shared" si="23"/>
        <v>0</v>
      </c>
    </row>
    <row r="361" spans="1:12" s="39" customFormat="1" ht="15">
      <c r="A361" s="40">
        <v>352</v>
      </c>
      <c r="B361" s="41" t="s">
        <v>375</v>
      </c>
      <c r="C361" s="33">
        <v>0</v>
      </c>
      <c r="D361" s="35">
        <v>1.0025062656641603</v>
      </c>
      <c r="E361" s="36">
        <v>13873.230000000001</v>
      </c>
      <c r="F361" s="36">
        <v>13908</v>
      </c>
      <c r="G361" s="36">
        <v>0</v>
      </c>
      <c r="H361" s="37">
        <f t="shared" si="20"/>
        <v>0</v>
      </c>
      <c r="I361" s="38" t="str">
        <f t="shared" si="21"/>
        <v/>
      </c>
      <c r="J361" s="37" t="s">
        <v>466</v>
      </c>
      <c r="K361" s="38" t="str">
        <f t="shared" si="22"/>
        <v/>
      </c>
      <c r="L361" s="55">
        <f t="shared" si="23"/>
        <v>0</v>
      </c>
    </row>
    <row r="362" spans="1:12" s="39" customFormat="1" ht="15">
      <c r="A362" s="40">
        <v>353</v>
      </c>
      <c r="B362" s="42" t="s">
        <v>376</v>
      </c>
      <c r="C362" s="33">
        <v>0</v>
      </c>
      <c r="D362" s="35">
        <v>0</v>
      </c>
      <c r="E362" s="36">
        <v>10615.235994295635</v>
      </c>
      <c r="F362" s="36">
        <v>0</v>
      </c>
      <c r="G362" s="36">
        <v>0</v>
      </c>
      <c r="H362" s="37">
        <f t="shared" si="20"/>
        <v>0</v>
      </c>
      <c r="I362" s="38" t="str">
        <f t="shared" si="21"/>
        <v/>
      </c>
      <c r="J362" s="37" t="s">
        <v>466</v>
      </c>
      <c r="K362" s="38" t="str">
        <f t="shared" si="22"/>
        <v/>
      </c>
      <c r="L362" s="55">
        <f t="shared" si="23"/>
        <v>0</v>
      </c>
    </row>
    <row r="363" spans="1:12" s="39" customFormat="1" ht="15">
      <c r="A363" s="40">
        <v>406</v>
      </c>
      <c r="B363" s="41" t="s">
        <v>377</v>
      </c>
      <c r="C363" s="33">
        <v>1</v>
      </c>
      <c r="D363" s="35">
        <v>0</v>
      </c>
      <c r="E363" s="36">
        <v>22878.564835164834</v>
      </c>
      <c r="F363" s="36">
        <v>0</v>
      </c>
      <c r="G363" s="36">
        <v>2521069</v>
      </c>
      <c r="H363" s="37">
        <f t="shared" si="20"/>
        <v>226896.21</v>
      </c>
      <c r="I363" s="38">
        <f t="shared" si="21"/>
        <v>9.9174144722249249</v>
      </c>
      <c r="J363" s="37" t="s">
        <v>466</v>
      </c>
      <c r="K363" s="38" t="str">
        <f t="shared" si="22"/>
        <v/>
      </c>
      <c r="L363" s="55">
        <f t="shared" si="23"/>
        <v>1</v>
      </c>
    </row>
    <row r="364" spans="1:12" s="39" customFormat="1" ht="15">
      <c r="A364" s="40">
        <v>600</v>
      </c>
      <c r="B364" s="41" t="s">
        <v>378</v>
      </c>
      <c r="C364" s="33">
        <v>1</v>
      </c>
      <c r="D364" s="35">
        <v>39.228537441753645</v>
      </c>
      <c r="E364" s="36">
        <v>11278.498482308483</v>
      </c>
      <c r="F364" s="36">
        <v>442439</v>
      </c>
      <c r="G364" s="36">
        <v>36218838</v>
      </c>
      <c r="H364" s="37">
        <f t="shared" si="20"/>
        <v>3259695.42</v>
      </c>
      <c r="I364" s="38">
        <f t="shared" si="21"/>
        <v>249.79002518989245</v>
      </c>
      <c r="J364" s="37" t="s">
        <v>466</v>
      </c>
      <c r="K364" s="38" t="str">
        <f t="shared" si="22"/>
        <v/>
      </c>
      <c r="L364" s="55">
        <f t="shared" si="23"/>
        <v>0</v>
      </c>
    </row>
    <row r="365" spans="1:12" s="39" customFormat="1" ht="15">
      <c r="A365" s="40">
        <v>603</v>
      </c>
      <c r="B365" s="41" t="s">
        <v>379</v>
      </c>
      <c r="C365" s="33">
        <v>1</v>
      </c>
      <c r="D365" s="35">
        <v>75.561349693251543</v>
      </c>
      <c r="E365" s="36">
        <v>11427.97215117931</v>
      </c>
      <c r="F365" s="36">
        <v>863513</v>
      </c>
      <c r="G365" s="36">
        <v>16636426</v>
      </c>
      <c r="H365" s="37">
        <f t="shared" si="20"/>
        <v>1497278.3399999999</v>
      </c>
      <c r="I365" s="38">
        <f t="shared" si="21"/>
        <v>55.457375255731471</v>
      </c>
      <c r="J365" s="37">
        <v>2661828.16</v>
      </c>
      <c r="K365" s="38">
        <f t="shared" si="22"/>
        <v>157.36082799382942</v>
      </c>
      <c r="L365" s="54">
        <f>IFERROR(IF(AND(C365=1,D365&gt;1,G365&gt;0, OR((F365/G365)&gt;0.155, K365&lt;10)), 1, 0),0)</f>
        <v>0</v>
      </c>
    </row>
    <row r="366" spans="1:12" s="39" customFormat="1" ht="15">
      <c r="A366" s="40">
        <v>605</v>
      </c>
      <c r="B366" s="41" t="s">
        <v>380</v>
      </c>
      <c r="C366" s="33">
        <v>1</v>
      </c>
      <c r="D366" s="35">
        <v>74.965967411031329</v>
      </c>
      <c r="E366" s="36">
        <v>14677.913698717681</v>
      </c>
      <c r="F366" s="36">
        <v>1100344</v>
      </c>
      <c r="G366" s="36">
        <v>28019698</v>
      </c>
      <c r="H366" s="37">
        <f t="shared" si="20"/>
        <v>2521772.8199999998</v>
      </c>
      <c r="I366" s="38">
        <f t="shared" si="21"/>
        <v>96.841339251380205</v>
      </c>
      <c r="J366" s="37" t="s">
        <v>466</v>
      </c>
      <c r="K366" s="38" t="str">
        <f t="shared" si="22"/>
        <v/>
      </c>
      <c r="L366" s="55">
        <f t="shared" si="23"/>
        <v>0</v>
      </c>
    </row>
    <row r="367" spans="1:12" s="39" customFormat="1" ht="15">
      <c r="A367" s="40">
        <v>610</v>
      </c>
      <c r="B367" s="41" t="s">
        <v>381</v>
      </c>
      <c r="C367" s="33">
        <v>1</v>
      </c>
      <c r="D367" s="35">
        <v>13.896904423220217</v>
      </c>
      <c r="E367" s="36">
        <v>10425.055507896273</v>
      </c>
      <c r="F367" s="36">
        <v>144876</v>
      </c>
      <c r="G367" s="36">
        <v>23997395</v>
      </c>
      <c r="H367" s="37">
        <f t="shared" si="20"/>
        <v>2159765.5499999998</v>
      </c>
      <c r="I367" s="38">
        <f t="shared" si="21"/>
        <v>193.27374789264744</v>
      </c>
      <c r="J367" s="37" t="s">
        <v>466</v>
      </c>
      <c r="K367" s="38" t="str">
        <f t="shared" si="22"/>
        <v/>
      </c>
      <c r="L367" s="55">
        <f t="shared" si="23"/>
        <v>0</v>
      </c>
    </row>
    <row r="368" spans="1:12" s="39" customFormat="1" ht="15">
      <c r="A368" s="40">
        <v>615</v>
      </c>
      <c r="B368" s="41" t="s">
        <v>382</v>
      </c>
      <c r="C368" s="33">
        <v>1</v>
      </c>
      <c r="D368" s="35">
        <v>4.1200217642223889</v>
      </c>
      <c r="E368" s="36">
        <v>10085.383616375751</v>
      </c>
      <c r="F368" s="36">
        <v>41552</v>
      </c>
      <c r="G368" s="36">
        <v>21200554</v>
      </c>
      <c r="H368" s="37">
        <f t="shared" si="20"/>
        <v>1908049.8599999999</v>
      </c>
      <c r="I368" s="38">
        <f t="shared" si="21"/>
        <v>185.06959487087295</v>
      </c>
      <c r="J368" s="37">
        <v>3392088.64</v>
      </c>
      <c r="K368" s="38">
        <f t="shared" si="22"/>
        <v>332.21707447594713</v>
      </c>
      <c r="L368" s="54">
        <f>IFERROR(IF(AND(C368=1,D368&gt;1,G368&gt;0, OR((F368/G368)&gt;0.155, K368&lt;10)), 1, 0),0)</f>
        <v>0</v>
      </c>
    </row>
    <row r="369" spans="1:12" s="39" customFormat="1" ht="15">
      <c r="A369" s="40">
        <v>616</v>
      </c>
      <c r="B369" s="41" t="s">
        <v>383</v>
      </c>
      <c r="C369" s="33">
        <v>1</v>
      </c>
      <c r="D369" s="35">
        <v>92.40870345236074</v>
      </c>
      <c r="E369" s="36">
        <v>11267.088067486584</v>
      </c>
      <c r="F369" s="36">
        <v>1041177</v>
      </c>
      <c r="G369" s="36">
        <v>22025308</v>
      </c>
      <c r="H369" s="37">
        <f t="shared" si="20"/>
        <v>1982277.72</v>
      </c>
      <c r="I369" s="38">
        <f t="shared" si="21"/>
        <v>83.526525608309811</v>
      </c>
      <c r="J369" s="37" t="s">
        <v>466</v>
      </c>
      <c r="K369" s="38" t="str">
        <f t="shared" si="22"/>
        <v/>
      </c>
      <c r="L369" s="55">
        <f t="shared" si="23"/>
        <v>0</v>
      </c>
    </row>
    <row r="370" spans="1:12" s="39" customFormat="1" ht="15">
      <c r="A370" s="40">
        <v>618</v>
      </c>
      <c r="B370" s="41" t="s">
        <v>384</v>
      </c>
      <c r="C370" s="33">
        <v>1</v>
      </c>
      <c r="D370" s="35">
        <v>0</v>
      </c>
      <c r="E370" s="36">
        <v>15604.162144194757</v>
      </c>
      <c r="F370" s="36">
        <v>0</v>
      </c>
      <c r="G370" s="36">
        <v>18124319</v>
      </c>
      <c r="H370" s="37">
        <f t="shared" si="20"/>
        <v>1631188.71</v>
      </c>
      <c r="I370" s="38">
        <f t="shared" si="21"/>
        <v>104.53548834769407</v>
      </c>
      <c r="J370" s="37" t="s">
        <v>466</v>
      </c>
      <c r="K370" s="38" t="str">
        <f t="shared" si="22"/>
        <v/>
      </c>
      <c r="L370" s="55">
        <f t="shared" si="23"/>
        <v>0</v>
      </c>
    </row>
    <row r="371" spans="1:12" s="39" customFormat="1" ht="15">
      <c r="A371" s="40">
        <v>620</v>
      </c>
      <c r="B371" s="41" t="s">
        <v>385</v>
      </c>
      <c r="C371" s="33">
        <v>1</v>
      </c>
      <c r="D371" s="35">
        <v>36.105308406422267</v>
      </c>
      <c r="E371" s="36">
        <v>14022.148607653107</v>
      </c>
      <c r="F371" s="36">
        <v>506274</v>
      </c>
      <c r="G371" s="36">
        <v>7240469</v>
      </c>
      <c r="H371" s="37">
        <f t="shared" si="20"/>
        <v>651642.21</v>
      </c>
      <c r="I371" s="38">
        <f t="shared" si="21"/>
        <v>10.367042460287426</v>
      </c>
      <c r="J371" s="37" t="s">
        <v>466</v>
      </c>
      <c r="K371" s="38" t="str">
        <f t="shared" si="22"/>
        <v/>
      </c>
      <c r="L371" s="55">
        <f t="shared" si="23"/>
        <v>0</v>
      </c>
    </row>
    <row r="372" spans="1:12" s="39" customFormat="1" ht="15">
      <c r="A372" s="40">
        <v>622</v>
      </c>
      <c r="B372" s="41" t="s">
        <v>386</v>
      </c>
      <c r="C372" s="33">
        <v>1</v>
      </c>
      <c r="D372" s="35">
        <v>1.0067114093959733</v>
      </c>
      <c r="E372" s="36">
        <v>9485.3399999999983</v>
      </c>
      <c r="F372" s="36">
        <v>9549</v>
      </c>
      <c r="G372" s="36">
        <v>20707306</v>
      </c>
      <c r="H372" s="37">
        <f t="shared" si="20"/>
        <v>1863657.54</v>
      </c>
      <c r="I372" s="38">
        <f t="shared" si="21"/>
        <v>195.47096255906487</v>
      </c>
      <c r="J372" s="37" t="s">
        <v>466</v>
      </c>
      <c r="K372" s="38" t="str">
        <f t="shared" si="22"/>
        <v/>
      </c>
      <c r="L372" s="55">
        <f t="shared" si="23"/>
        <v>0</v>
      </c>
    </row>
    <row r="373" spans="1:12" s="39" customFormat="1" ht="15">
      <c r="A373" s="40">
        <v>625</v>
      </c>
      <c r="B373" s="41" t="s">
        <v>387</v>
      </c>
      <c r="C373" s="33">
        <v>1</v>
      </c>
      <c r="D373" s="35">
        <v>10.153099424526536</v>
      </c>
      <c r="E373" s="36">
        <v>11090.701990761905</v>
      </c>
      <c r="F373" s="36">
        <v>112605</v>
      </c>
      <c r="G373" s="36">
        <v>59089516</v>
      </c>
      <c r="H373" s="37">
        <f t="shared" si="20"/>
        <v>5318056.4399999995</v>
      </c>
      <c r="I373" s="38">
        <f t="shared" si="21"/>
        <v>469.35274650206316</v>
      </c>
      <c r="J373" s="37" t="s">
        <v>466</v>
      </c>
      <c r="K373" s="38" t="str">
        <f t="shared" si="22"/>
        <v/>
      </c>
      <c r="L373" s="55">
        <f t="shared" si="23"/>
        <v>0</v>
      </c>
    </row>
    <row r="374" spans="1:12" s="39" customFormat="1" ht="15">
      <c r="A374" s="40">
        <v>632</v>
      </c>
      <c r="B374" s="41" t="s">
        <v>388</v>
      </c>
      <c r="C374" s="33">
        <v>1</v>
      </c>
      <c r="D374" s="35">
        <v>6.6171428571428565</v>
      </c>
      <c r="E374" s="36">
        <v>12172.776338514681</v>
      </c>
      <c r="F374" s="36">
        <v>80549</v>
      </c>
      <c r="G374" s="36">
        <v>2064754</v>
      </c>
      <c r="H374" s="37">
        <f t="shared" si="20"/>
        <v>185827.86</v>
      </c>
      <c r="I374" s="38">
        <f t="shared" si="21"/>
        <v>8.6487139065307179</v>
      </c>
      <c r="J374" s="37" t="s">
        <v>466</v>
      </c>
      <c r="K374" s="38" t="str">
        <f t="shared" si="22"/>
        <v/>
      </c>
      <c r="L374" s="55">
        <f t="shared" si="23"/>
        <v>1</v>
      </c>
    </row>
    <row r="375" spans="1:12" s="39" customFormat="1" ht="15">
      <c r="A375" s="40">
        <v>635</v>
      </c>
      <c r="B375" s="41" t="s">
        <v>389</v>
      </c>
      <c r="C375" s="33">
        <v>1</v>
      </c>
      <c r="D375" s="35">
        <v>14.157386442624439</v>
      </c>
      <c r="E375" s="36">
        <v>11675.106889952167</v>
      </c>
      <c r="F375" s="36">
        <v>165289</v>
      </c>
      <c r="G375" s="36">
        <v>24786786</v>
      </c>
      <c r="H375" s="37">
        <f t="shared" si="20"/>
        <v>2230810.7399999998</v>
      </c>
      <c r="I375" s="38">
        <f t="shared" si="21"/>
        <v>176.91673056780573</v>
      </c>
      <c r="J375" s="37" t="s">
        <v>466</v>
      </c>
      <c r="K375" s="38" t="str">
        <f t="shared" si="22"/>
        <v/>
      </c>
      <c r="L375" s="55">
        <f t="shared" si="23"/>
        <v>0</v>
      </c>
    </row>
    <row r="376" spans="1:12" s="39" customFormat="1" ht="15">
      <c r="A376" s="40">
        <v>640</v>
      </c>
      <c r="B376" s="41" t="s">
        <v>390</v>
      </c>
      <c r="C376" s="33">
        <v>1</v>
      </c>
      <c r="D376" s="35">
        <v>7.1199693448497268</v>
      </c>
      <c r="E376" s="36">
        <v>16669.734692868264</v>
      </c>
      <c r="F376" s="36">
        <v>118688</v>
      </c>
      <c r="G376" s="36">
        <v>23165273</v>
      </c>
      <c r="H376" s="37">
        <f t="shared" si="20"/>
        <v>2084874.5699999998</v>
      </c>
      <c r="I376" s="38">
        <f t="shared" si="21"/>
        <v>117.94948187394874</v>
      </c>
      <c r="J376" s="37" t="s">
        <v>466</v>
      </c>
      <c r="K376" s="38" t="str">
        <f t="shared" si="22"/>
        <v/>
      </c>
      <c r="L376" s="55">
        <f t="shared" si="23"/>
        <v>0</v>
      </c>
    </row>
    <row r="377" spans="1:12" s="39" customFormat="1" ht="15">
      <c r="A377" s="40">
        <v>645</v>
      </c>
      <c r="B377" s="41" t="s">
        <v>391</v>
      </c>
      <c r="C377" s="33">
        <v>1</v>
      </c>
      <c r="D377" s="35">
        <v>168.85966329194389</v>
      </c>
      <c r="E377" s="36">
        <v>12214.859130886378</v>
      </c>
      <c r="F377" s="36">
        <v>2062597</v>
      </c>
      <c r="G377" s="36">
        <v>49880093</v>
      </c>
      <c r="H377" s="37">
        <f t="shared" si="20"/>
        <v>4489208.37</v>
      </c>
      <c r="I377" s="38">
        <f t="shared" si="21"/>
        <v>198.66061032698227</v>
      </c>
      <c r="J377" s="37" t="s">
        <v>466</v>
      </c>
      <c r="K377" s="38" t="str">
        <f t="shared" si="22"/>
        <v/>
      </c>
      <c r="L377" s="55">
        <f t="shared" si="23"/>
        <v>0</v>
      </c>
    </row>
    <row r="378" spans="1:12" s="39" customFormat="1" ht="15">
      <c r="A378" s="40">
        <v>650</v>
      </c>
      <c r="B378" s="41" t="s">
        <v>392</v>
      </c>
      <c r="C378" s="33">
        <v>1</v>
      </c>
      <c r="D378" s="35">
        <v>4.2028623902816769</v>
      </c>
      <c r="E378" s="36">
        <v>10656.546858056492</v>
      </c>
      <c r="F378" s="36">
        <v>44788</v>
      </c>
      <c r="G378" s="36">
        <v>33600825.120000005</v>
      </c>
      <c r="H378" s="37">
        <f t="shared" si="20"/>
        <v>3024074.2608000003</v>
      </c>
      <c r="I378" s="38">
        <f t="shared" si="21"/>
        <v>279.57332712778532</v>
      </c>
      <c r="J378" s="37" t="s">
        <v>466</v>
      </c>
      <c r="K378" s="38" t="str">
        <f t="shared" si="22"/>
        <v/>
      </c>
      <c r="L378" s="55">
        <f t="shared" si="23"/>
        <v>0</v>
      </c>
    </row>
    <row r="379" spans="1:12" s="39" customFormat="1" ht="15">
      <c r="A379" s="40">
        <v>655</v>
      </c>
      <c r="B379" s="41" t="s">
        <v>393</v>
      </c>
      <c r="C379" s="33">
        <v>1</v>
      </c>
      <c r="D379" s="35">
        <v>1.0720461095100864</v>
      </c>
      <c r="E379" s="36">
        <v>13602.959677419356</v>
      </c>
      <c r="F379" s="36">
        <v>14583</v>
      </c>
      <c r="G379" s="36">
        <v>19467597</v>
      </c>
      <c r="H379" s="37">
        <f t="shared" si="20"/>
        <v>1752083.73</v>
      </c>
      <c r="I379" s="38">
        <f t="shared" si="21"/>
        <v>127.72960967341665</v>
      </c>
      <c r="J379" s="37" t="s">
        <v>466</v>
      </c>
      <c r="K379" s="38" t="str">
        <f t="shared" si="22"/>
        <v/>
      </c>
      <c r="L379" s="55">
        <f t="shared" si="23"/>
        <v>0</v>
      </c>
    </row>
    <row r="380" spans="1:12" s="39" customFormat="1" ht="15">
      <c r="A380" s="40">
        <v>658</v>
      </c>
      <c r="B380" s="41" t="s">
        <v>394</v>
      </c>
      <c r="C380" s="33">
        <v>1</v>
      </c>
      <c r="D380" s="35">
        <v>1.9999999999999996</v>
      </c>
      <c r="E380" s="36">
        <v>10172.500000000002</v>
      </c>
      <c r="F380" s="36">
        <v>20345</v>
      </c>
      <c r="G380" s="36">
        <v>39541028</v>
      </c>
      <c r="H380" s="37">
        <f t="shared" si="20"/>
        <v>3558692.52</v>
      </c>
      <c r="I380" s="38">
        <f t="shared" si="21"/>
        <v>347.83460506266891</v>
      </c>
      <c r="J380" s="37" t="s">
        <v>466</v>
      </c>
      <c r="K380" s="38" t="str">
        <f t="shared" si="22"/>
        <v/>
      </c>
      <c r="L380" s="55">
        <f t="shared" si="23"/>
        <v>0</v>
      </c>
    </row>
    <row r="381" spans="1:12" s="39" customFormat="1" ht="15">
      <c r="A381" s="40">
        <v>660</v>
      </c>
      <c r="B381" s="41" t="s">
        <v>395</v>
      </c>
      <c r="C381" s="33">
        <v>1</v>
      </c>
      <c r="D381" s="35">
        <v>90.178566776262642</v>
      </c>
      <c r="E381" s="36">
        <v>16191.68558780364</v>
      </c>
      <c r="F381" s="36">
        <v>1460143</v>
      </c>
      <c r="G381" s="36">
        <v>25666946</v>
      </c>
      <c r="H381" s="37">
        <f t="shared" si="20"/>
        <v>2310025.14</v>
      </c>
      <c r="I381" s="38">
        <f t="shared" si="21"/>
        <v>52.488799599726192</v>
      </c>
      <c r="J381" s="37" t="s">
        <v>466</v>
      </c>
      <c r="K381" s="38" t="str">
        <f t="shared" si="22"/>
        <v/>
      </c>
      <c r="L381" s="55">
        <f t="shared" si="23"/>
        <v>0</v>
      </c>
    </row>
    <row r="382" spans="1:12" s="39" customFormat="1" ht="15">
      <c r="A382" s="40">
        <v>662</v>
      </c>
      <c r="B382" s="41" t="s">
        <v>396</v>
      </c>
      <c r="C382" s="33">
        <v>1</v>
      </c>
      <c r="D382" s="35">
        <v>0</v>
      </c>
      <c r="E382" s="36">
        <v>13816.913744855965</v>
      </c>
      <c r="F382" s="36">
        <v>0</v>
      </c>
      <c r="G382" s="36">
        <v>3687940</v>
      </c>
      <c r="H382" s="37">
        <f t="shared" si="20"/>
        <v>331914.59999999998</v>
      </c>
      <c r="I382" s="38">
        <f t="shared" si="21"/>
        <v>24.022340019569981</v>
      </c>
      <c r="J382" s="37" t="s">
        <v>466</v>
      </c>
      <c r="K382" s="38" t="str">
        <f t="shared" si="22"/>
        <v/>
      </c>
      <c r="L382" s="55">
        <f t="shared" si="23"/>
        <v>0</v>
      </c>
    </row>
    <row r="383" spans="1:12" s="39" customFormat="1" ht="15">
      <c r="A383" s="40">
        <v>665</v>
      </c>
      <c r="B383" s="41" t="s">
        <v>397</v>
      </c>
      <c r="C383" s="33">
        <v>1</v>
      </c>
      <c r="D383" s="35">
        <v>6.7261641958492939</v>
      </c>
      <c r="E383" s="36">
        <v>10730.633076804712</v>
      </c>
      <c r="F383" s="36">
        <v>72176</v>
      </c>
      <c r="G383" s="36">
        <v>30031887</v>
      </c>
      <c r="H383" s="37">
        <f t="shared" si="20"/>
        <v>2702869.83</v>
      </c>
      <c r="I383" s="38">
        <f t="shared" si="21"/>
        <v>245.15737432924587</v>
      </c>
      <c r="J383" s="37" t="s">
        <v>466</v>
      </c>
      <c r="K383" s="38" t="str">
        <f t="shared" si="22"/>
        <v/>
      </c>
      <c r="L383" s="55">
        <f t="shared" si="23"/>
        <v>0</v>
      </c>
    </row>
    <row r="384" spans="1:12" s="39" customFormat="1" ht="15">
      <c r="A384" s="40">
        <v>670</v>
      </c>
      <c r="B384" s="41" t="s">
        <v>398</v>
      </c>
      <c r="C384" s="33">
        <v>1</v>
      </c>
      <c r="D384" s="35">
        <v>30.142051831227239</v>
      </c>
      <c r="E384" s="36">
        <v>15213.761908700462</v>
      </c>
      <c r="F384" s="36">
        <v>458574</v>
      </c>
      <c r="G384" s="36">
        <v>10311421</v>
      </c>
      <c r="H384" s="37">
        <f t="shared" si="20"/>
        <v>928027.89</v>
      </c>
      <c r="I384" s="38">
        <f t="shared" si="21"/>
        <v>30.857186593115291</v>
      </c>
      <c r="J384" s="37" t="s">
        <v>466</v>
      </c>
      <c r="K384" s="38" t="str">
        <f t="shared" si="22"/>
        <v/>
      </c>
      <c r="L384" s="55">
        <f t="shared" si="23"/>
        <v>0</v>
      </c>
    </row>
    <row r="385" spans="1:12" s="39" customFormat="1" ht="15">
      <c r="A385" s="40">
        <v>672</v>
      </c>
      <c r="B385" s="41" t="s">
        <v>399</v>
      </c>
      <c r="C385" s="33">
        <v>1</v>
      </c>
      <c r="D385" s="35">
        <v>11.424130386783276</v>
      </c>
      <c r="E385" s="36">
        <v>11424.151824369044</v>
      </c>
      <c r="F385" s="36">
        <v>130511</v>
      </c>
      <c r="G385" s="36">
        <v>13887350</v>
      </c>
      <c r="H385" s="37">
        <f t="shared" si="20"/>
        <v>1249861.5</v>
      </c>
      <c r="I385" s="38">
        <f t="shared" si="21"/>
        <v>97.981059531465192</v>
      </c>
      <c r="J385" s="37" t="s">
        <v>466</v>
      </c>
      <c r="K385" s="38" t="str">
        <f t="shared" si="22"/>
        <v/>
      </c>
      <c r="L385" s="55">
        <f t="shared" si="23"/>
        <v>0</v>
      </c>
    </row>
    <row r="386" spans="1:12" s="39" customFormat="1" ht="15">
      <c r="A386" s="40">
        <v>673</v>
      </c>
      <c r="B386" s="41" t="s">
        <v>400</v>
      </c>
      <c r="C386" s="33">
        <v>1</v>
      </c>
      <c r="D386" s="35">
        <v>45.703484196307159</v>
      </c>
      <c r="E386" s="36">
        <v>11285.091477591855</v>
      </c>
      <c r="F386" s="36">
        <v>515768</v>
      </c>
      <c r="G386" s="36">
        <v>30231560</v>
      </c>
      <c r="H386" s="37">
        <f t="shared" si="20"/>
        <v>2720840.4</v>
      </c>
      <c r="I386" s="38">
        <f t="shared" si="21"/>
        <v>195.39694510926057</v>
      </c>
      <c r="J386" s="37" t="s">
        <v>466</v>
      </c>
      <c r="K386" s="38" t="str">
        <f t="shared" si="22"/>
        <v/>
      </c>
      <c r="L386" s="55">
        <f t="shared" si="23"/>
        <v>0</v>
      </c>
    </row>
    <row r="387" spans="1:12" s="39" customFormat="1" ht="15">
      <c r="A387" s="40">
        <v>674</v>
      </c>
      <c r="B387" s="41" t="s">
        <v>401</v>
      </c>
      <c r="C387" s="33">
        <v>1</v>
      </c>
      <c r="D387" s="35">
        <v>66.74025273077747</v>
      </c>
      <c r="E387" s="36">
        <v>12378.88629718972</v>
      </c>
      <c r="F387" s="36">
        <v>826170</v>
      </c>
      <c r="G387" s="36">
        <v>15238945.120000001</v>
      </c>
      <c r="H387" s="37">
        <f t="shared" si="20"/>
        <v>1371505.0608000001</v>
      </c>
      <c r="I387" s="38">
        <f t="shared" si="21"/>
        <v>44.053644868181976</v>
      </c>
      <c r="J387" s="37" t="s">
        <v>466</v>
      </c>
      <c r="K387" s="38" t="str">
        <f t="shared" si="22"/>
        <v/>
      </c>
      <c r="L387" s="55">
        <f t="shared" si="23"/>
        <v>0</v>
      </c>
    </row>
    <row r="388" spans="1:12" s="39" customFormat="1" ht="15">
      <c r="A388" s="40">
        <v>675</v>
      </c>
      <c r="B388" s="41" t="s">
        <v>402</v>
      </c>
      <c r="C388" s="33">
        <v>1</v>
      </c>
      <c r="D388" s="35">
        <v>0</v>
      </c>
      <c r="E388" s="36">
        <v>14365.432815468841</v>
      </c>
      <c r="F388" s="36">
        <v>0</v>
      </c>
      <c r="G388" s="36">
        <v>27085549</v>
      </c>
      <c r="H388" s="37">
        <f t="shared" si="20"/>
        <v>2437699.4099999997</v>
      </c>
      <c r="I388" s="38">
        <f t="shared" si="21"/>
        <v>169.69202677799314</v>
      </c>
      <c r="J388" s="37" t="s">
        <v>466</v>
      </c>
      <c r="K388" s="38" t="str">
        <f t="shared" si="22"/>
        <v/>
      </c>
      <c r="L388" s="55">
        <f t="shared" si="23"/>
        <v>0</v>
      </c>
    </row>
    <row r="389" spans="1:12" s="39" customFormat="1" ht="15">
      <c r="A389" s="40">
        <v>680</v>
      </c>
      <c r="B389" s="41" t="s">
        <v>403</v>
      </c>
      <c r="C389" s="33">
        <v>1</v>
      </c>
      <c r="D389" s="35">
        <v>10.926108374384238</v>
      </c>
      <c r="E389" s="36">
        <v>12433.795761947698</v>
      </c>
      <c r="F389" s="36">
        <v>135853</v>
      </c>
      <c r="G389" s="36">
        <v>38579152</v>
      </c>
      <c r="H389" s="37">
        <f t="shared" si="20"/>
        <v>3472123.6799999997</v>
      </c>
      <c r="I389" s="38">
        <f t="shared" si="21"/>
        <v>268.32278283115278</v>
      </c>
      <c r="J389" s="37" t="s">
        <v>466</v>
      </c>
      <c r="K389" s="38" t="str">
        <f t="shared" si="22"/>
        <v/>
      </c>
      <c r="L389" s="55">
        <f t="shared" si="23"/>
        <v>0</v>
      </c>
    </row>
    <row r="390" spans="1:12" s="39" customFormat="1" ht="15">
      <c r="A390" s="40">
        <v>683</v>
      </c>
      <c r="B390" s="41" t="s">
        <v>404</v>
      </c>
      <c r="C390" s="33">
        <v>1</v>
      </c>
      <c r="D390" s="35">
        <v>32.905795673591783</v>
      </c>
      <c r="E390" s="36">
        <v>13226.423828714353</v>
      </c>
      <c r="F390" s="36">
        <v>435226</v>
      </c>
      <c r="G390" s="36">
        <v>11444656</v>
      </c>
      <c r="H390" s="37">
        <f t="shared" si="20"/>
        <v>1030019.0399999999</v>
      </c>
      <c r="I390" s="38">
        <f t="shared" si="21"/>
        <v>44.970057492692305</v>
      </c>
      <c r="J390" s="37" t="s">
        <v>466</v>
      </c>
      <c r="K390" s="38" t="str">
        <f t="shared" si="22"/>
        <v/>
      </c>
      <c r="L390" s="55">
        <f t="shared" si="23"/>
        <v>0</v>
      </c>
    </row>
    <row r="391" spans="1:12" s="39" customFormat="1" ht="15">
      <c r="A391" s="40">
        <v>685</v>
      </c>
      <c r="B391" s="41" t="s">
        <v>405</v>
      </c>
      <c r="C391" s="33">
        <v>1</v>
      </c>
      <c r="D391" s="35">
        <v>1.2608695652173914</v>
      </c>
      <c r="E391" s="36">
        <v>11286.655172413793</v>
      </c>
      <c r="F391" s="36">
        <v>14231</v>
      </c>
      <c r="G391" s="36">
        <v>1426580</v>
      </c>
      <c r="H391" s="37">
        <f t="shared" si="20"/>
        <v>128392.2</v>
      </c>
      <c r="I391" s="38">
        <f t="shared" si="21"/>
        <v>10.114706106998499</v>
      </c>
      <c r="J391" s="37">
        <v>228252.80000000002</v>
      </c>
      <c r="K391" s="38">
        <f t="shared" si="22"/>
        <v>18.962376074277529</v>
      </c>
      <c r="L391" s="54">
        <f>IFERROR(IF(AND(C391=1,D391&gt;1,G391&gt;0, OR((F391/G391)&gt;0.155, K391&lt;10)), 1, 0),0)</f>
        <v>0</v>
      </c>
    </row>
    <row r="392" spans="1:12" s="39" customFormat="1" ht="15">
      <c r="A392" s="40">
        <v>690</v>
      </c>
      <c r="B392" s="41" t="s">
        <v>406</v>
      </c>
      <c r="C392" s="33">
        <v>1</v>
      </c>
      <c r="D392" s="35">
        <v>14.152012926595797</v>
      </c>
      <c r="E392" s="36">
        <v>10954.908026450816</v>
      </c>
      <c r="F392" s="36">
        <v>155034</v>
      </c>
      <c r="G392" s="36">
        <v>25243205</v>
      </c>
      <c r="H392" s="37">
        <f t="shared" si="20"/>
        <v>2271888.4499999997</v>
      </c>
      <c r="I392" s="38">
        <f t="shared" si="21"/>
        <v>193.23342970007761</v>
      </c>
      <c r="J392" s="37" t="s">
        <v>466</v>
      </c>
      <c r="K392" s="38" t="str">
        <f t="shared" si="22"/>
        <v/>
      </c>
      <c r="L392" s="55">
        <f t="shared" si="23"/>
        <v>0</v>
      </c>
    </row>
    <row r="393" spans="1:12" s="39" customFormat="1" ht="15">
      <c r="A393" s="40">
        <v>695</v>
      </c>
      <c r="B393" s="41" t="s">
        <v>407</v>
      </c>
      <c r="C393" s="33">
        <v>1</v>
      </c>
      <c r="D393" s="35">
        <v>1.0030090270812437</v>
      </c>
      <c r="E393" s="36">
        <v>14588.103999999999</v>
      </c>
      <c r="F393" s="36">
        <v>14632</v>
      </c>
      <c r="G393" s="36">
        <v>26422344</v>
      </c>
      <c r="H393" s="37">
        <f t="shared" si="20"/>
        <v>2378010.96</v>
      </c>
      <c r="I393" s="38">
        <f t="shared" si="21"/>
        <v>162.00727387191645</v>
      </c>
      <c r="J393" s="37" t="s">
        <v>466</v>
      </c>
      <c r="K393" s="38" t="str">
        <f t="shared" si="22"/>
        <v/>
      </c>
      <c r="L393" s="55">
        <f t="shared" si="23"/>
        <v>0</v>
      </c>
    </row>
    <row r="394" spans="1:12" s="39" customFormat="1" ht="15">
      <c r="A394" s="40">
        <v>698</v>
      </c>
      <c r="B394" s="41" t="s">
        <v>408</v>
      </c>
      <c r="C394" s="33">
        <v>1</v>
      </c>
      <c r="D394" s="35">
        <v>0</v>
      </c>
      <c r="E394" s="36">
        <v>13396.205638791356</v>
      </c>
      <c r="F394" s="36">
        <v>0</v>
      </c>
      <c r="G394" s="36">
        <v>20908716</v>
      </c>
      <c r="H394" s="37">
        <f t="shared" ref="H394:H449" si="24">G394*0.09</f>
        <v>1881784.44</v>
      </c>
      <c r="I394" s="38">
        <f t="shared" si="21"/>
        <v>140.47145070324405</v>
      </c>
      <c r="J394" s="37" t="s">
        <v>466</v>
      </c>
      <c r="K394" s="38" t="str">
        <f t="shared" si="22"/>
        <v/>
      </c>
      <c r="L394" s="55">
        <f t="shared" si="23"/>
        <v>0</v>
      </c>
    </row>
    <row r="395" spans="1:12" s="39" customFormat="1" ht="15">
      <c r="A395" s="40">
        <v>700</v>
      </c>
      <c r="B395" s="41" t="s">
        <v>409</v>
      </c>
      <c r="C395" s="33">
        <v>1</v>
      </c>
      <c r="D395" s="35">
        <v>39.66101694915254</v>
      </c>
      <c r="E395" s="36">
        <v>21454.417094017095</v>
      </c>
      <c r="F395" s="36">
        <v>850904</v>
      </c>
      <c r="G395" s="36">
        <v>16869662</v>
      </c>
      <c r="H395" s="37">
        <f t="shared" si="24"/>
        <v>1518269.5799999998</v>
      </c>
      <c r="I395" s="38">
        <f t="shared" ref="I395:I449" si="25">IF(AND(C395=1,G395&gt;0,H395&gt;0),(H395-F395)/E395,"")</f>
        <v>31.106208902133506</v>
      </c>
      <c r="J395" s="37" t="s">
        <v>466</v>
      </c>
      <c r="K395" s="38" t="str">
        <f t="shared" ref="K395:K449" si="26">IF(J395="","", (J395-F395)/E395)</f>
        <v/>
      </c>
      <c r="L395" s="55">
        <f t="shared" ref="L395:L449" si="27">IFERROR(IF(AND(C395=1,E395&gt;1,G395&gt;0, OR((F395/G395)&gt;0.085, I395&lt;10)), 1, 0),0)</f>
        <v>0</v>
      </c>
    </row>
    <row r="396" spans="1:12" s="39" customFormat="1" ht="15">
      <c r="A396" s="40">
        <v>705</v>
      </c>
      <c r="B396" s="41" t="s">
        <v>410</v>
      </c>
      <c r="C396" s="33">
        <v>1</v>
      </c>
      <c r="D396" s="35">
        <v>0</v>
      </c>
      <c r="E396" s="36">
        <v>12037.184815033463</v>
      </c>
      <c r="F396" s="36">
        <v>0</v>
      </c>
      <c r="G396" s="36">
        <v>26276711</v>
      </c>
      <c r="H396" s="37">
        <f t="shared" si="24"/>
        <v>2364903.9899999998</v>
      </c>
      <c r="I396" s="38">
        <f t="shared" si="25"/>
        <v>196.46653485343413</v>
      </c>
      <c r="J396" s="37" t="s">
        <v>466</v>
      </c>
      <c r="K396" s="38" t="str">
        <f t="shared" si="26"/>
        <v/>
      </c>
      <c r="L396" s="55">
        <f t="shared" si="27"/>
        <v>0</v>
      </c>
    </row>
    <row r="397" spans="1:12" s="39" customFormat="1" ht="15">
      <c r="A397" s="40">
        <v>710</v>
      </c>
      <c r="B397" s="41" t="s">
        <v>411</v>
      </c>
      <c r="C397" s="33">
        <v>1</v>
      </c>
      <c r="D397" s="35">
        <v>14.525385956139315</v>
      </c>
      <c r="E397" s="36">
        <v>10275.389614478103</v>
      </c>
      <c r="F397" s="36">
        <v>149254</v>
      </c>
      <c r="G397" s="36">
        <v>26510236</v>
      </c>
      <c r="H397" s="37">
        <f t="shared" si="24"/>
        <v>2385921.2399999998</v>
      </c>
      <c r="I397" s="38">
        <f t="shared" si="25"/>
        <v>217.67225613017325</v>
      </c>
      <c r="J397" s="37" t="s">
        <v>466</v>
      </c>
      <c r="K397" s="38" t="str">
        <f t="shared" si="26"/>
        <v/>
      </c>
      <c r="L397" s="55">
        <f t="shared" si="27"/>
        <v>0</v>
      </c>
    </row>
    <row r="398" spans="1:12" s="39" customFormat="1" ht="15">
      <c r="A398" s="40">
        <v>712</v>
      </c>
      <c r="B398" s="42" t="s">
        <v>412</v>
      </c>
      <c r="C398" s="33">
        <v>1</v>
      </c>
      <c r="D398" s="35">
        <v>71.083228687401331</v>
      </c>
      <c r="E398" s="36">
        <v>14906.061803405344</v>
      </c>
      <c r="F398" s="36">
        <v>1059571</v>
      </c>
      <c r="G398" s="36">
        <v>30370864</v>
      </c>
      <c r="H398" s="37">
        <f t="shared" si="24"/>
        <v>2733377.76</v>
      </c>
      <c r="I398" s="38">
        <f t="shared" si="25"/>
        <v>112.29034080736285</v>
      </c>
      <c r="J398" s="37" t="s">
        <v>466</v>
      </c>
      <c r="K398" s="38" t="str">
        <f t="shared" si="26"/>
        <v/>
      </c>
      <c r="L398" s="55">
        <f t="shared" si="27"/>
        <v>0</v>
      </c>
    </row>
    <row r="399" spans="1:12" s="39" customFormat="1" ht="15">
      <c r="A399" s="40">
        <v>715</v>
      </c>
      <c r="B399" s="41" t="s">
        <v>413</v>
      </c>
      <c r="C399" s="33">
        <v>1</v>
      </c>
      <c r="D399" s="35">
        <v>17.521472392638035</v>
      </c>
      <c r="E399" s="36">
        <v>20305.142857142859</v>
      </c>
      <c r="F399" s="36">
        <v>355776</v>
      </c>
      <c r="G399" s="36">
        <v>10289434</v>
      </c>
      <c r="H399" s="37">
        <f t="shared" si="24"/>
        <v>926049.05999999994</v>
      </c>
      <c r="I399" s="38">
        <f t="shared" si="25"/>
        <v>28.08515379636404</v>
      </c>
      <c r="J399" s="37" t="s">
        <v>466</v>
      </c>
      <c r="K399" s="38" t="str">
        <f t="shared" si="26"/>
        <v/>
      </c>
      <c r="L399" s="55">
        <f t="shared" si="27"/>
        <v>0</v>
      </c>
    </row>
    <row r="400" spans="1:12" s="39" customFormat="1" ht="15">
      <c r="A400" s="40">
        <v>717</v>
      </c>
      <c r="B400" s="41" t="s">
        <v>414</v>
      </c>
      <c r="C400" s="33">
        <v>1</v>
      </c>
      <c r="D400" s="35">
        <v>46.410571856928712</v>
      </c>
      <c r="E400" s="36">
        <v>14183.061609953631</v>
      </c>
      <c r="F400" s="36">
        <v>658244</v>
      </c>
      <c r="G400" s="36">
        <v>14735617</v>
      </c>
      <c r="H400" s="37">
        <f t="shared" si="24"/>
        <v>1326205.53</v>
      </c>
      <c r="I400" s="38">
        <f t="shared" si="25"/>
        <v>47.095722233288939</v>
      </c>
      <c r="J400" s="37" t="s">
        <v>466</v>
      </c>
      <c r="K400" s="38" t="str">
        <f t="shared" si="26"/>
        <v/>
      </c>
      <c r="L400" s="55">
        <f t="shared" si="27"/>
        <v>0</v>
      </c>
    </row>
    <row r="401" spans="1:12" s="39" customFormat="1" ht="15">
      <c r="A401" s="40">
        <v>720</v>
      </c>
      <c r="B401" s="41" t="s">
        <v>415</v>
      </c>
      <c r="C401" s="33">
        <v>1</v>
      </c>
      <c r="D401" s="35">
        <v>12.658673711305291</v>
      </c>
      <c r="E401" s="36">
        <v>11745.780276113013</v>
      </c>
      <c r="F401" s="36">
        <v>148686</v>
      </c>
      <c r="G401" s="36">
        <v>17148884</v>
      </c>
      <c r="H401" s="37">
        <f t="shared" si="24"/>
        <v>1543399.56</v>
      </c>
      <c r="I401" s="38">
        <f t="shared" si="25"/>
        <v>118.7416695369639</v>
      </c>
      <c r="J401" s="37" t="s">
        <v>466</v>
      </c>
      <c r="K401" s="38" t="str">
        <f t="shared" si="26"/>
        <v/>
      </c>
      <c r="L401" s="55">
        <f t="shared" si="27"/>
        <v>0</v>
      </c>
    </row>
    <row r="402" spans="1:12" s="39" customFormat="1" ht="15">
      <c r="A402" s="40">
        <v>725</v>
      </c>
      <c r="B402" s="41" t="s">
        <v>416</v>
      </c>
      <c r="C402" s="33">
        <v>1</v>
      </c>
      <c r="D402" s="35">
        <v>36.386715219685421</v>
      </c>
      <c r="E402" s="36">
        <v>13025.660523035736</v>
      </c>
      <c r="F402" s="36">
        <v>473961</v>
      </c>
      <c r="G402" s="36">
        <v>42887566</v>
      </c>
      <c r="H402" s="37">
        <f t="shared" si="24"/>
        <v>3859880.94</v>
      </c>
      <c r="I402" s="38">
        <f t="shared" si="25"/>
        <v>259.94228346516769</v>
      </c>
      <c r="J402" s="37" t="s">
        <v>466</v>
      </c>
      <c r="K402" s="38" t="str">
        <f t="shared" si="26"/>
        <v/>
      </c>
      <c r="L402" s="55">
        <f t="shared" si="27"/>
        <v>0</v>
      </c>
    </row>
    <row r="403" spans="1:12" s="39" customFormat="1" ht="15">
      <c r="A403" s="40">
        <v>728</v>
      </c>
      <c r="B403" s="41" t="s">
        <v>417</v>
      </c>
      <c r="C403" s="33">
        <v>1</v>
      </c>
      <c r="D403" s="35">
        <v>0</v>
      </c>
      <c r="E403" s="36">
        <v>15939.419663865545</v>
      </c>
      <c r="F403" s="36">
        <v>0</v>
      </c>
      <c r="G403" s="36">
        <v>1870234</v>
      </c>
      <c r="H403" s="37">
        <f t="shared" si="24"/>
        <v>168321.06</v>
      </c>
      <c r="I403" s="38">
        <f t="shared" si="25"/>
        <v>10.560049459114351</v>
      </c>
      <c r="J403" s="37" t="s">
        <v>466</v>
      </c>
      <c r="K403" s="38" t="str">
        <f t="shared" si="26"/>
        <v/>
      </c>
      <c r="L403" s="55">
        <f t="shared" si="27"/>
        <v>0</v>
      </c>
    </row>
    <row r="404" spans="1:12" s="39" customFormat="1" ht="15">
      <c r="A404" s="40">
        <v>730</v>
      </c>
      <c r="B404" s="41" t="s">
        <v>418</v>
      </c>
      <c r="C404" s="33">
        <v>1</v>
      </c>
      <c r="D404" s="35">
        <v>25.075225677031096</v>
      </c>
      <c r="E404" s="36">
        <v>12024.936639999998</v>
      </c>
      <c r="F404" s="36">
        <v>301528</v>
      </c>
      <c r="G404" s="36">
        <v>18658128</v>
      </c>
      <c r="H404" s="37">
        <f t="shared" si="24"/>
        <v>1679231.52</v>
      </c>
      <c r="I404" s="38">
        <f t="shared" si="25"/>
        <v>114.57054296795033</v>
      </c>
      <c r="J404" s="37" t="s">
        <v>466</v>
      </c>
      <c r="K404" s="38" t="str">
        <f t="shared" si="26"/>
        <v/>
      </c>
      <c r="L404" s="55">
        <f t="shared" si="27"/>
        <v>0</v>
      </c>
    </row>
    <row r="405" spans="1:12" s="39" customFormat="1" ht="15">
      <c r="A405" s="40">
        <v>735</v>
      </c>
      <c r="B405" s="41" t="s">
        <v>419</v>
      </c>
      <c r="C405" s="33">
        <v>1</v>
      </c>
      <c r="D405" s="35">
        <v>69.449470662835637</v>
      </c>
      <c r="E405" s="36">
        <v>11023.07897660717</v>
      </c>
      <c r="F405" s="36">
        <v>765547</v>
      </c>
      <c r="G405" s="36">
        <v>42399925</v>
      </c>
      <c r="H405" s="37">
        <f t="shared" si="24"/>
        <v>3815993.25</v>
      </c>
      <c r="I405" s="38">
        <f t="shared" si="25"/>
        <v>276.73268571091256</v>
      </c>
      <c r="J405" s="37" t="s">
        <v>466</v>
      </c>
      <c r="K405" s="38" t="str">
        <f t="shared" si="26"/>
        <v/>
      </c>
      <c r="L405" s="55">
        <f t="shared" si="27"/>
        <v>0</v>
      </c>
    </row>
    <row r="406" spans="1:12" s="39" customFormat="1" ht="15">
      <c r="A406" s="40">
        <v>740</v>
      </c>
      <c r="B406" s="41" t="s">
        <v>420</v>
      </c>
      <c r="C406" s="33">
        <v>1</v>
      </c>
      <c r="D406" s="35">
        <v>0</v>
      </c>
      <c r="E406" s="36">
        <v>12978.27850706714</v>
      </c>
      <c r="F406" s="36">
        <v>0</v>
      </c>
      <c r="G406" s="36">
        <v>15072161</v>
      </c>
      <c r="H406" s="37">
        <f t="shared" si="24"/>
        <v>1356494.49</v>
      </c>
      <c r="I406" s="38">
        <f t="shared" si="25"/>
        <v>104.52037142378629</v>
      </c>
      <c r="J406" s="37" t="s">
        <v>466</v>
      </c>
      <c r="K406" s="38" t="str">
        <f t="shared" si="26"/>
        <v/>
      </c>
      <c r="L406" s="55">
        <f t="shared" si="27"/>
        <v>0</v>
      </c>
    </row>
    <row r="407" spans="1:12" s="39" customFormat="1" ht="15">
      <c r="A407" s="40">
        <v>745</v>
      </c>
      <c r="B407" s="41" t="s">
        <v>421</v>
      </c>
      <c r="C407" s="33">
        <v>1</v>
      </c>
      <c r="D407" s="35">
        <v>25.003278688524592</v>
      </c>
      <c r="E407" s="36">
        <v>10364.840676632572</v>
      </c>
      <c r="F407" s="36">
        <v>259155</v>
      </c>
      <c r="G407" s="36">
        <v>30613692</v>
      </c>
      <c r="H407" s="37">
        <f t="shared" si="24"/>
        <v>2755232.28</v>
      </c>
      <c r="I407" s="38">
        <f t="shared" si="25"/>
        <v>240.82157727975314</v>
      </c>
      <c r="J407" s="37" t="s">
        <v>466</v>
      </c>
      <c r="K407" s="38" t="str">
        <f t="shared" si="26"/>
        <v/>
      </c>
      <c r="L407" s="55">
        <f t="shared" si="27"/>
        <v>0</v>
      </c>
    </row>
    <row r="408" spans="1:12" s="39" customFormat="1" ht="15">
      <c r="A408" s="40">
        <v>750</v>
      </c>
      <c r="B408" s="41" t="s">
        <v>422</v>
      </c>
      <c r="C408" s="33">
        <v>1</v>
      </c>
      <c r="D408" s="35">
        <v>10.260869565217389</v>
      </c>
      <c r="E408" s="36">
        <v>14864.04237288136</v>
      </c>
      <c r="F408" s="36">
        <v>152518</v>
      </c>
      <c r="G408" s="36">
        <v>12918877</v>
      </c>
      <c r="H408" s="37">
        <f t="shared" si="24"/>
        <v>1162698.93</v>
      </c>
      <c r="I408" s="38">
        <f t="shared" si="25"/>
        <v>67.961386590435197</v>
      </c>
      <c r="J408" s="37" t="s">
        <v>466</v>
      </c>
      <c r="K408" s="38" t="str">
        <f t="shared" si="26"/>
        <v/>
      </c>
      <c r="L408" s="55">
        <f t="shared" si="27"/>
        <v>0</v>
      </c>
    </row>
    <row r="409" spans="1:12" s="39" customFormat="1" ht="15">
      <c r="A409" s="40">
        <v>753</v>
      </c>
      <c r="B409" s="41" t="s">
        <v>423</v>
      </c>
      <c r="C409" s="33">
        <v>1</v>
      </c>
      <c r="D409" s="35">
        <v>11.257793090916321</v>
      </c>
      <c r="E409" s="36">
        <v>11152.541087409583</v>
      </c>
      <c r="F409" s="36">
        <v>125553</v>
      </c>
      <c r="G409" s="36">
        <v>28529599</v>
      </c>
      <c r="H409" s="37">
        <f t="shared" si="24"/>
        <v>2567663.9099999997</v>
      </c>
      <c r="I409" s="38">
        <f t="shared" si="25"/>
        <v>218.97349589296445</v>
      </c>
      <c r="J409" s="37" t="s">
        <v>466</v>
      </c>
      <c r="K409" s="38" t="str">
        <f t="shared" si="26"/>
        <v/>
      </c>
      <c r="L409" s="55">
        <f t="shared" si="27"/>
        <v>0</v>
      </c>
    </row>
    <row r="410" spans="1:12" s="39" customFormat="1" ht="15">
      <c r="A410" s="40">
        <v>755</v>
      </c>
      <c r="B410" s="41" t="s">
        <v>424</v>
      </c>
      <c r="C410" s="33">
        <v>1</v>
      </c>
      <c r="D410" s="35">
        <v>14.051524430834778</v>
      </c>
      <c r="E410" s="36">
        <v>11201.062260164294</v>
      </c>
      <c r="F410" s="36">
        <v>157392</v>
      </c>
      <c r="G410" s="36">
        <v>9587752</v>
      </c>
      <c r="H410" s="37">
        <f t="shared" si="24"/>
        <v>862897.67999999993</v>
      </c>
      <c r="I410" s="38">
        <f t="shared" si="25"/>
        <v>62.985604723319504</v>
      </c>
      <c r="J410" s="37" t="s">
        <v>466</v>
      </c>
      <c r="K410" s="38" t="str">
        <f t="shared" si="26"/>
        <v/>
      </c>
      <c r="L410" s="55">
        <f t="shared" si="27"/>
        <v>0</v>
      </c>
    </row>
    <row r="411" spans="1:12" s="39" customFormat="1" ht="15">
      <c r="A411" s="40">
        <v>760</v>
      </c>
      <c r="B411" s="41" t="s">
        <v>425</v>
      </c>
      <c r="C411" s="33">
        <v>1</v>
      </c>
      <c r="D411" s="35">
        <v>24.318375465120663</v>
      </c>
      <c r="E411" s="36">
        <v>9877.7979780981277</v>
      </c>
      <c r="F411" s="36">
        <v>240212</v>
      </c>
      <c r="G411" s="36">
        <v>20398452</v>
      </c>
      <c r="H411" s="37">
        <f t="shared" si="24"/>
        <v>1835860.68</v>
      </c>
      <c r="I411" s="38">
        <f t="shared" si="25"/>
        <v>161.53890609405096</v>
      </c>
      <c r="J411" s="37" t="s">
        <v>466</v>
      </c>
      <c r="K411" s="38" t="str">
        <f t="shared" si="26"/>
        <v/>
      </c>
      <c r="L411" s="55">
        <f t="shared" si="27"/>
        <v>0</v>
      </c>
    </row>
    <row r="412" spans="1:12" s="39" customFormat="1" ht="15">
      <c r="A412" s="40">
        <v>763</v>
      </c>
      <c r="B412" s="41" t="s">
        <v>426</v>
      </c>
      <c r="C412" s="33">
        <v>1</v>
      </c>
      <c r="D412" s="35">
        <v>0</v>
      </c>
      <c r="E412" s="36">
        <v>12437.161634320735</v>
      </c>
      <c r="F412" s="36">
        <v>0</v>
      </c>
      <c r="G412" s="36">
        <v>12632158</v>
      </c>
      <c r="H412" s="37">
        <f t="shared" si="24"/>
        <v>1136894.22</v>
      </c>
      <c r="I412" s="38">
        <f t="shared" si="25"/>
        <v>91.411067366263453</v>
      </c>
      <c r="J412" s="37" t="s">
        <v>466</v>
      </c>
      <c r="K412" s="38" t="str">
        <f t="shared" si="26"/>
        <v/>
      </c>
      <c r="L412" s="55">
        <f t="shared" si="27"/>
        <v>0</v>
      </c>
    </row>
    <row r="413" spans="1:12" s="39" customFormat="1" ht="15">
      <c r="A413" s="40">
        <v>765</v>
      </c>
      <c r="B413" s="41" t="s">
        <v>427</v>
      </c>
      <c r="C413" s="33">
        <v>1</v>
      </c>
      <c r="D413" s="35">
        <v>1.0950920245398772</v>
      </c>
      <c r="E413" s="36">
        <v>14280.078431372551</v>
      </c>
      <c r="F413" s="36">
        <v>15638</v>
      </c>
      <c r="G413" s="36">
        <v>14265613</v>
      </c>
      <c r="H413" s="37">
        <f t="shared" si="24"/>
        <v>1283905.17</v>
      </c>
      <c r="I413" s="38">
        <f t="shared" si="25"/>
        <v>88.813739791070503</v>
      </c>
      <c r="J413" s="37" t="s">
        <v>466</v>
      </c>
      <c r="K413" s="38" t="str">
        <f t="shared" si="26"/>
        <v/>
      </c>
      <c r="L413" s="55">
        <f t="shared" si="27"/>
        <v>0</v>
      </c>
    </row>
    <row r="414" spans="1:12" s="39" customFormat="1" ht="15">
      <c r="A414" s="40">
        <v>766</v>
      </c>
      <c r="B414" s="41" t="s">
        <v>428</v>
      </c>
      <c r="C414" s="33">
        <v>1</v>
      </c>
      <c r="D414" s="35">
        <v>2.9556650246305418</v>
      </c>
      <c r="E414" s="36">
        <v>11144.7</v>
      </c>
      <c r="F414" s="36">
        <v>32940</v>
      </c>
      <c r="G414" s="36">
        <v>20254492</v>
      </c>
      <c r="H414" s="37">
        <f t="shared" si="24"/>
        <v>1822904.28</v>
      </c>
      <c r="I414" s="38">
        <f t="shared" si="25"/>
        <v>160.61125736897358</v>
      </c>
      <c r="J414" s="37" t="s">
        <v>466</v>
      </c>
      <c r="K414" s="38" t="str">
        <f t="shared" si="26"/>
        <v/>
      </c>
      <c r="L414" s="55">
        <f t="shared" si="27"/>
        <v>0</v>
      </c>
    </row>
    <row r="415" spans="1:12" s="39" customFormat="1" ht="15">
      <c r="A415" s="40">
        <v>767</v>
      </c>
      <c r="B415" s="41" t="s">
        <v>429</v>
      </c>
      <c r="C415" s="33">
        <v>1</v>
      </c>
      <c r="D415" s="35">
        <v>6.9940119760479078</v>
      </c>
      <c r="E415" s="36">
        <v>9462.6660958904067</v>
      </c>
      <c r="F415" s="36">
        <v>66182</v>
      </c>
      <c r="G415" s="36">
        <v>21839634.219999999</v>
      </c>
      <c r="H415" s="37">
        <f t="shared" si="24"/>
        <v>1965567.0797999997</v>
      </c>
      <c r="I415" s="38">
        <f t="shared" si="25"/>
        <v>200.72409409277307</v>
      </c>
      <c r="J415" s="37" t="s">
        <v>466</v>
      </c>
      <c r="K415" s="38" t="str">
        <f t="shared" si="26"/>
        <v/>
      </c>
      <c r="L415" s="55">
        <f t="shared" si="27"/>
        <v>0</v>
      </c>
    </row>
    <row r="416" spans="1:12" s="39" customFormat="1" ht="15">
      <c r="A416" s="40">
        <v>770</v>
      </c>
      <c r="B416" s="41" t="s">
        <v>430</v>
      </c>
      <c r="C416" s="33">
        <v>1</v>
      </c>
      <c r="D416" s="35">
        <v>0</v>
      </c>
      <c r="E416" s="36">
        <v>11747.995728580363</v>
      </c>
      <c r="F416" s="36">
        <v>0</v>
      </c>
      <c r="G416" s="36">
        <v>19006063</v>
      </c>
      <c r="H416" s="37">
        <f t="shared" si="24"/>
        <v>1710545.67</v>
      </c>
      <c r="I416" s="38">
        <f t="shared" si="25"/>
        <v>145.60319134595937</v>
      </c>
      <c r="J416" s="37" t="s">
        <v>466</v>
      </c>
      <c r="K416" s="38" t="str">
        <f t="shared" si="26"/>
        <v/>
      </c>
      <c r="L416" s="55">
        <f t="shared" si="27"/>
        <v>0</v>
      </c>
    </row>
    <row r="417" spans="1:12" s="39" customFormat="1" ht="15">
      <c r="A417" s="40">
        <v>773</v>
      </c>
      <c r="B417" s="41" t="s">
        <v>431</v>
      </c>
      <c r="C417" s="33">
        <v>1</v>
      </c>
      <c r="D417" s="35">
        <v>45</v>
      </c>
      <c r="E417" s="36">
        <v>10309</v>
      </c>
      <c r="F417" s="36">
        <v>463905</v>
      </c>
      <c r="G417" s="36">
        <v>34244167</v>
      </c>
      <c r="H417" s="37">
        <f t="shared" si="24"/>
        <v>3081975.03</v>
      </c>
      <c r="I417" s="38">
        <f t="shared" si="25"/>
        <v>253.95964982054514</v>
      </c>
      <c r="J417" s="37" t="s">
        <v>466</v>
      </c>
      <c r="K417" s="38" t="str">
        <f t="shared" si="26"/>
        <v/>
      </c>
      <c r="L417" s="55">
        <f t="shared" si="27"/>
        <v>0</v>
      </c>
    </row>
    <row r="418" spans="1:12" s="39" customFormat="1" ht="15">
      <c r="A418" s="40">
        <v>774</v>
      </c>
      <c r="B418" s="41" t="s">
        <v>432</v>
      </c>
      <c r="C418" s="33">
        <v>1</v>
      </c>
      <c r="D418" s="35">
        <v>42.711864406779668</v>
      </c>
      <c r="E418" s="36">
        <v>26112.978571428568</v>
      </c>
      <c r="F418" s="36">
        <v>1115334</v>
      </c>
      <c r="G418" s="36">
        <v>9477931.2495393697</v>
      </c>
      <c r="H418" s="37">
        <f t="shared" si="24"/>
        <v>853013.81245854322</v>
      </c>
      <c r="I418" s="38">
        <f t="shared" si="25"/>
        <v>-10.045586596868485</v>
      </c>
      <c r="J418" s="37" t="s">
        <v>466</v>
      </c>
      <c r="K418" s="38" t="str">
        <f t="shared" si="26"/>
        <v/>
      </c>
      <c r="L418" s="55">
        <f t="shared" si="27"/>
        <v>1</v>
      </c>
    </row>
    <row r="419" spans="1:12" s="39" customFormat="1" ht="15">
      <c r="A419" s="40">
        <v>775</v>
      </c>
      <c r="B419" s="41" t="s">
        <v>433</v>
      </c>
      <c r="C419" s="33">
        <v>1</v>
      </c>
      <c r="D419" s="35">
        <v>55.558680512172558</v>
      </c>
      <c r="E419" s="36">
        <v>10239.858015982843</v>
      </c>
      <c r="F419" s="36">
        <v>568913</v>
      </c>
      <c r="G419" s="36">
        <v>73230805</v>
      </c>
      <c r="H419" s="37">
        <f t="shared" si="24"/>
        <v>6590772.4500000002</v>
      </c>
      <c r="I419" s="38">
        <f t="shared" si="25"/>
        <v>588.08036601687286</v>
      </c>
      <c r="J419" s="37" t="s">
        <v>466</v>
      </c>
      <c r="K419" s="38" t="str">
        <f t="shared" si="26"/>
        <v/>
      </c>
      <c r="L419" s="55">
        <f t="shared" si="27"/>
        <v>0</v>
      </c>
    </row>
    <row r="420" spans="1:12" s="39" customFormat="1" ht="15">
      <c r="A420" s="40">
        <v>778</v>
      </c>
      <c r="B420" s="41" t="s">
        <v>434</v>
      </c>
      <c r="C420" s="33">
        <v>1</v>
      </c>
      <c r="D420" s="35">
        <v>0</v>
      </c>
      <c r="E420" s="36">
        <v>11195.868263888889</v>
      </c>
      <c r="F420" s="36">
        <v>0</v>
      </c>
      <c r="G420" s="36">
        <v>14646782</v>
      </c>
      <c r="H420" s="37">
        <f t="shared" si="24"/>
        <v>1318210.3799999999</v>
      </c>
      <c r="I420" s="38">
        <f t="shared" si="25"/>
        <v>117.74079052463939</v>
      </c>
      <c r="J420" s="37" t="s">
        <v>466</v>
      </c>
      <c r="K420" s="38" t="str">
        <f t="shared" si="26"/>
        <v/>
      </c>
      <c r="L420" s="55">
        <f t="shared" si="27"/>
        <v>0</v>
      </c>
    </row>
    <row r="421" spans="1:12" s="39" customFormat="1" ht="15">
      <c r="A421" s="40">
        <v>780</v>
      </c>
      <c r="B421" s="41" t="s">
        <v>435</v>
      </c>
      <c r="C421" s="33">
        <v>1</v>
      </c>
      <c r="D421" s="35">
        <v>29.776607074071563</v>
      </c>
      <c r="E421" s="36">
        <v>9860.7608069515118</v>
      </c>
      <c r="F421" s="36">
        <v>293620</v>
      </c>
      <c r="G421" s="36">
        <v>40059282.909999996</v>
      </c>
      <c r="H421" s="37">
        <f t="shared" si="24"/>
        <v>3605335.4618999995</v>
      </c>
      <c r="I421" s="38">
        <f t="shared" si="25"/>
        <v>335.8478647575904</v>
      </c>
      <c r="J421" s="37" t="s">
        <v>466</v>
      </c>
      <c r="K421" s="38" t="str">
        <f t="shared" si="26"/>
        <v/>
      </c>
      <c r="L421" s="55">
        <f t="shared" si="27"/>
        <v>0</v>
      </c>
    </row>
    <row r="422" spans="1:12" s="39" customFormat="1" ht="15">
      <c r="A422" s="40">
        <v>801</v>
      </c>
      <c r="B422" s="41" t="s">
        <v>436</v>
      </c>
      <c r="C422" s="33">
        <v>1</v>
      </c>
      <c r="D422" s="35">
        <v>0</v>
      </c>
      <c r="E422" s="36">
        <v>16457.677791188809</v>
      </c>
      <c r="F422" s="36">
        <v>0</v>
      </c>
      <c r="G422" s="36">
        <v>12029264.066906251</v>
      </c>
      <c r="H422" s="37">
        <f t="shared" si="24"/>
        <v>1082633.7660215625</v>
      </c>
      <c r="I422" s="38">
        <f t="shared" si="25"/>
        <v>65.782899614257133</v>
      </c>
      <c r="J422" s="37" t="s">
        <v>466</v>
      </c>
      <c r="K422" s="38" t="str">
        <f t="shared" si="26"/>
        <v/>
      </c>
      <c r="L422" s="55">
        <f t="shared" si="27"/>
        <v>0</v>
      </c>
    </row>
    <row r="423" spans="1:12" s="39" customFormat="1" ht="15">
      <c r="A423" s="40">
        <v>805</v>
      </c>
      <c r="B423" s="41" t="s">
        <v>437</v>
      </c>
      <c r="C423" s="33">
        <v>1</v>
      </c>
      <c r="D423" s="35">
        <v>0</v>
      </c>
      <c r="E423" s="36">
        <v>15615.506526475549</v>
      </c>
      <c r="F423" s="36">
        <v>0</v>
      </c>
      <c r="G423" s="36">
        <v>18818404</v>
      </c>
      <c r="H423" s="37">
        <f t="shared" si="24"/>
        <v>1693656.3599999999</v>
      </c>
      <c r="I423" s="38">
        <f t="shared" si="25"/>
        <v>108.45990535935958</v>
      </c>
      <c r="J423" s="37" t="s">
        <v>466</v>
      </c>
      <c r="K423" s="38" t="str">
        <f t="shared" si="26"/>
        <v/>
      </c>
      <c r="L423" s="55">
        <f t="shared" si="27"/>
        <v>0</v>
      </c>
    </row>
    <row r="424" spans="1:12" s="39" customFormat="1" ht="15">
      <c r="A424" s="40">
        <v>806</v>
      </c>
      <c r="B424" s="41" t="s">
        <v>438</v>
      </c>
      <c r="C424" s="33">
        <v>1</v>
      </c>
      <c r="D424" s="35">
        <v>0</v>
      </c>
      <c r="E424" s="36">
        <v>19394.151076507565</v>
      </c>
      <c r="F424" s="36">
        <v>0</v>
      </c>
      <c r="G424" s="36">
        <v>16735117</v>
      </c>
      <c r="H424" s="37">
        <f t="shared" si="24"/>
        <v>1506160.53</v>
      </c>
      <c r="I424" s="38">
        <f t="shared" si="25"/>
        <v>77.66055467230197</v>
      </c>
      <c r="J424" s="37" t="s">
        <v>466</v>
      </c>
      <c r="K424" s="38" t="str">
        <f t="shared" si="26"/>
        <v/>
      </c>
      <c r="L424" s="55">
        <f t="shared" si="27"/>
        <v>0</v>
      </c>
    </row>
    <row r="425" spans="1:12" s="39" customFormat="1" ht="15">
      <c r="A425" s="40">
        <v>810</v>
      </c>
      <c r="B425" s="41" t="s">
        <v>439</v>
      </c>
      <c r="C425" s="33">
        <v>1</v>
      </c>
      <c r="D425" s="35">
        <v>0</v>
      </c>
      <c r="E425" s="36">
        <v>15159.203284950345</v>
      </c>
      <c r="F425" s="36">
        <v>0</v>
      </c>
      <c r="G425" s="36">
        <v>20276330</v>
      </c>
      <c r="H425" s="37">
        <f t="shared" si="24"/>
        <v>1824869.7</v>
      </c>
      <c r="I425" s="38">
        <f t="shared" si="25"/>
        <v>120.38031720385214</v>
      </c>
      <c r="J425" s="37" t="s">
        <v>466</v>
      </c>
      <c r="K425" s="38" t="str">
        <f t="shared" si="26"/>
        <v/>
      </c>
      <c r="L425" s="55">
        <f t="shared" si="27"/>
        <v>0</v>
      </c>
    </row>
    <row r="426" spans="1:12" s="39" customFormat="1" ht="15">
      <c r="A426" s="40">
        <v>815</v>
      </c>
      <c r="B426" s="41" t="s">
        <v>440</v>
      </c>
      <c r="C426" s="33">
        <v>1</v>
      </c>
      <c r="D426" s="35">
        <v>0</v>
      </c>
      <c r="E426" s="36">
        <v>18536.294189602449</v>
      </c>
      <c r="F426" s="36">
        <v>0</v>
      </c>
      <c r="G426" s="36">
        <v>12383084</v>
      </c>
      <c r="H426" s="37">
        <f t="shared" si="24"/>
        <v>1114477.56</v>
      </c>
      <c r="I426" s="38">
        <f t="shared" si="25"/>
        <v>60.124075966874933</v>
      </c>
      <c r="J426" s="37" t="s">
        <v>466</v>
      </c>
      <c r="K426" s="38" t="str">
        <f t="shared" si="26"/>
        <v/>
      </c>
      <c r="L426" s="55">
        <f t="shared" si="27"/>
        <v>0</v>
      </c>
    </row>
    <row r="427" spans="1:12" s="39" customFormat="1" ht="15">
      <c r="A427" s="40">
        <v>818</v>
      </c>
      <c r="B427" s="41" t="s">
        <v>441</v>
      </c>
      <c r="C427" s="33">
        <v>1</v>
      </c>
      <c r="D427" s="35">
        <v>0</v>
      </c>
      <c r="E427" s="36">
        <v>18829.395168067229</v>
      </c>
      <c r="F427" s="36">
        <v>0</v>
      </c>
      <c r="G427" s="36">
        <v>9153292</v>
      </c>
      <c r="H427" s="37">
        <f t="shared" si="24"/>
        <v>823796.27999999991</v>
      </c>
      <c r="I427" s="38">
        <f t="shared" si="25"/>
        <v>43.750543904728069</v>
      </c>
      <c r="J427" s="37" t="s">
        <v>466</v>
      </c>
      <c r="K427" s="38" t="str">
        <f t="shared" si="26"/>
        <v/>
      </c>
      <c r="L427" s="55">
        <f t="shared" si="27"/>
        <v>0</v>
      </c>
    </row>
    <row r="428" spans="1:12" s="39" customFormat="1" ht="15">
      <c r="A428" s="40">
        <v>821</v>
      </c>
      <c r="B428" s="41" t="s">
        <v>442</v>
      </c>
      <c r="C428" s="33">
        <v>1</v>
      </c>
      <c r="D428" s="35">
        <v>0</v>
      </c>
      <c r="E428" s="36">
        <v>15537.244309053776</v>
      </c>
      <c r="F428" s="36">
        <v>0</v>
      </c>
      <c r="G428" s="36">
        <v>22838567</v>
      </c>
      <c r="H428" s="37">
        <f t="shared" si="24"/>
        <v>2055471.03</v>
      </c>
      <c r="I428" s="38">
        <f t="shared" si="25"/>
        <v>132.29315244803399</v>
      </c>
      <c r="J428" s="37" t="s">
        <v>466</v>
      </c>
      <c r="K428" s="38" t="str">
        <f t="shared" si="26"/>
        <v/>
      </c>
      <c r="L428" s="55">
        <f t="shared" si="27"/>
        <v>0</v>
      </c>
    </row>
    <row r="429" spans="1:12" s="39" customFormat="1" ht="15">
      <c r="A429" s="40">
        <v>823</v>
      </c>
      <c r="B429" s="41" t="s">
        <v>443</v>
      </c>
      <c r="C429" s="33">
        <v>1</v>
      </c>
      <c r="D429" s="35">
        <v>0</v>
      </c>
      <c r="E429" s="36">
        <v>17834.792356312246</v>
      </c>
      <c r="F429" s="36">
        <v>0</v>
      </c>
      <c r="G429" s="36">
        <v>26147041</v>
      </c>
      <c r="H429" s="37">
        <f t="shared" si="24"/>
        <v>2353233.69</v>
      </c>
      <c r="I429" s="38">
        <f t="shared" si="25"/>
        <v>131.94623424741599</v>
      </c>
      <c r="J429" s="37" t="s">
        <v>466</v>
      </c>
      <c r="K429" s="38" t="str">
        <f t="shared" si="26"/>
        <v/>
      </c>
      <c r="L429" s="55">
        <f t="shared" si="27"/>
        <v>0</v>
      </c>
    </row>
    <row r="430" spans="1:12" s="39" customFormat="1" ht="15">
      <c r="A430" s="40">
        <v>825</v>
      </c>
      <c r="B430" s="41" t="s">
        <v>444</v>
      </c>
      <c r="C430" s="33">
        <v>1</v>
      </c>
      <c r="D430" s="35">
        <v>0</v>
      </c>
      <c r="E430" s="36">
        <v>16016.640204746393</v>
      </c>
      <c r="F430" s="36">
        <v>0</v>
      </c>
      <c r="G430" s="36">
        <v>34404931</v>
      </c>
      <c r="H430" s="37">
        <f t="shared" si="24"/>
        <v>3096443.79</v>
      </c>
      <c r="I430" s="38">
        <f t="shared" si="25"/>
        <v>193.32667465942049</v>
      </c>
      <c r="J430" s="37" t="s">
        <v>466</v>
      </c>
      <c r="K430" s="38" t="str">
        <f t="shared" si="26"/>
        <v/>
      </c>
      <c r="L430" s="55">
        <f t="shared" si="27"/>
        <v>0</v>
      </c>
    </row>
    <row r="431" spans="1:12" s="39" customFormat="1" ht="15">
      <c r="A431" s="40">
        <v>828</v>
      </c>
      <c r="B431" s="41" t="s">
        <v>445</v>
      </c>
      <c r="C431" s="33">
        <v>1</v>
      </c>
      <c r="D431" s="35">
        <v>0</v>
      </c>
      <c r="E431" s="36">
        <v>15890.274009132419</v>
      </c>
      <c r="F431" s="36">
        <v>0</v>
      </c>
      <c r="G431" s="36">
        <v>35027749</v>
      </c>
      <c r="H431" s="37">
        <f t="shared" si="24"/>
        <v>3152497.4099999997</v>
      </c>
      <c r="I431" s="38">
        <f t="shared" si="25"/>
        <v>198.39163303214306</v>
      </c>
      <c r="J431" s="37" t="s">
        <v>466</v>
      </c>
      <c r="K431" s="38" t="str">
        <f t="shared" si="26"/>
        <v/>
      </c>
      <c r="L431" s="55">
        <f t="shared" si="27"/>
        <v>0</v>
      </c>
    </row>
    <row r="432" spans="1:12" s="39" customFormat="1" ht="15">
      <c r="A432" s="40">
        <v>829</v>
      </c>
      <c r="B432" s="41" t="s">
        <v>446</v>
      </c>
      <c r="C432" s="33">
        <v>1</v>
      </c>
      <c r="D432" s="35">
        <v>0</v>
      </c>
      <c r="E432" s="36">
        <v>21690.204615172417</v>
      </c>
      <c r="F432" s="36">
        <v>0</v>
      </c>
      <c r="G432" s="36">
        <v>16163753.57085</v>
      </c>
      <c r="H432" s="37">
        <f t="shared" si="24"/>
        <v>1454737.8213765</v>
      </c>
      <c r="I432" s="38">
        <f t="shared" si="25"/>
        <v>67.068884189266839</v>
      </c>
      <c r="J432" s="37" t="s">
        <v>466</v>
      </c>
      <c r="K432" s="38" t="str">
        <f t="shared" si="26"/>
        <v/>
      </c>
      <c r="L432" s="55">
        <f t="shared" si="27"/>
        <v>0</v>
      </c>
    </row>
    <row r="433" spans="1:12" s="39" customFormat="1" ht="15">
      <c r="A433" s="40">
        <v>830</v>
      </c>
      <c r="B433" s="41" t="s">
        <v>447</v>
      </c>
      <c r="C433" s="33">
        <v>1</v>
      </c>
      <c r="D433" s="35">
        <v>0</v>
      </c>
      <c r="E433" s="36">
        <v>26620.990956844551</v>
      </c>
      <c r="F433" s="36">
        <v>0</v>
      </c>
      <c r="G433" s="36">
        <v>10962265</v>
      </c>
      <c r="H433" s="37">
        <f t="shared" si="24"/>
        <v>986603.85</v>
      </c>
      <c r="I433" s="38">
        <f t="shared" si="25"/>
        <v>37.061124118158844</v>
      </c>
      <c r="J433" s="37" t="s">
        <v>466</v>
      </c>
      <c r="K433" s="38" t="str">
        <f t="shared" si="26"/>
        <v/>
      </c>
      <c r="L433" s="55">
        <f t="shared" si="27"/>
        <v>0</v>
      </c>
    </row>
    <row r="434" spans="1:12" s="39" customFormat="1" ht="15">
      <c r="A434" s="40">
        <v>832</v>
      </c>
      <c r="B434" s="41" t="s">
        <v>448</v>
      </c>
      <c r="C434" s="33">
        <v>1</v>
      </c>
      <c r="D434" s="35">
        <v>0</v>
      </c>
      <c r="E434" s="36">
        <v>15158.58473074301</v>
      </c>
      <c r="F434" s="36">
        <v>0</v>
      </c>
      <c r="G434" s="36">
        <v>22104410</v>
      </c>
      <c r="H434" s="37">
        <f t="shared" si="24"/>
        <v>1989396.9</v>
      </c>
      <c r="I434" s="38">
        <f t="shared" si="25"/>
        <v>131.23896032096712</v>
      </c>
      <c r="J434" s="37" t="s">
        <v>466</v>
      </c>
      <c r="K434" s="38" t="str">
        <f t="shared" si="26"/>
        <v/>
      </c>
      <c r="L434" s="55">
        <f t="shared" si="27"/>
        <v>0</v>
      </c>
    </row>
    <row r="435" spans="1:12" s="39" customFormat="1" ht="15">
      <c r="A435" s="40">
        <v>851</v>
      </c>
      <c r="B435" s="41" t="s">
        <v>449</v>
      </c>
      <c r="C435" s="33">
        <v>1</v>
      </c>
      <c r="D435" s="35">
        <v>0</v>
      </c>
      <c r="E435" s="36">
        <v>15790.172139830505</v>
      </c>
      <c r="F435" s="36">
        <v>0</v>
      </c>
      <c r="G435" s="36">
        <v>7453296</v>
      </c>
      <c r="H435" s="37">
        <f t="shared" si="24"/>
        <v>670796.64</v>
      </c>
      <c r="I435" s="38">
        <f t="shared" si="25"/>
        <v>42.481907990599048</v>
      </c>
      <c r="J435" s="37" t="s">
        <v>466</v>
      </c>
      <c r="K435" s="38" t="str">
        <f t="shared" si="26"/>
        <v/>
      </c>
      <c r="L435" s="55">
        <f t="shared" si="27"/>
        <v>0</v>
      </c>
    </row>
    <row r="436" spans="1:12" s="39" customFormat="1" ht="15">
      <c r="A436" s="40">
        <v>852</v>
      </c>
      <c r="B436" s="41" t="s">
        <v>450</v>
      </c>
      <c r="C436" s="33">
        <v>1</v>
      </c>
      <c r="D436" s="35">
        <v>0</v>
      </c>
      <c r="E436" s="36">
        <v>16443.790822728632</v>
      </c>
      <c r="F436" s="36">
        <v>0</v>
      </c>
      <c r="G436" s="36">
        <v>10544308</v>
      </c>
      <c r="H436" s="37">
        <f t="shared" si="24"/>
        <v>948987.72</v>
      </c>
      <c r="I436" s="38">
        <f t="shared" si="25"/>
        <v>57.711006557460443</v>
      </c>
      <c r="J436" s="37" t="s">
        <v>466</v>
      </c>
      <c r="K436" s="38" t="str">
        <f t="shared" si="26"/>
        <v/>
      </c>
      <c r="L436" s="55">
        <f t="shared" si="27"/>
        <v>0</v>
      </c>
    </row>
    <row r="437" spans="1:12" s="39" customFormat="1" ht="15">
      <c r="A437" s="40">
        <v>853</v>
      </c>
      <c r="B437" s="41" t="s">
        <v>451</v>
      </c>
      <c r="C437" s="33">
        <v>1</v>
      </c>
      <c r="D437" s="35">
        <v>0</v>
      </c>
      <c r="E437" s="36">
        <v>16864.314401542208</v>
      </c>
      <c r="F437" s="36">
        <v>0</v>
      </c>
      <c r="G437" s="36">
        <v>21142509.683924999</v>
      </c>
      <c r="H437" s="37">
        <f t="shared" si="24"/>
        <v>1902825.8715532499</v>
      </c>
      <c r="I437" s="38">
        <f t="shared" si="25"/>
        <v>112.83149888258964</v>
      </c>
      <c r="J437" s="37" t="s">
        <v>466</v>
      </c>
      <c r="K437" s="38" t="str">
        <f t="shared" si="26"/>
        <v/>
      </c>
      <c r="L437" s="55">
        <f t="shared" si="27"/>
        <v>0</v>
      </c>
    </row>
    <row r="438" spans="1:12" s="39" customFormat="1" ht="15">
      <c r="A438" s="40">
        <v>854</v>
      </c>
      <c r="B438" s="41" t="s">
        <v>452</v>
      </c>
      <c r="C438" s="33">
        <v>1</v>
      </c>
      <c r="D438" s="35">
        <v>0</v>
      </c>
      <c r="E438" s="36">
        <v>19122.348428774003</v>
      </c>
      <c r="F438" s="36">
        <v>0</v>
      </c>
      <c r="G438" s="36">
        <v>9130669</v>
      </c>
      <c r="H438" s="37">
        <f t="shared" si="24"/>
        <v>821760.21</v>
      </c>
      <c r="I438" s="38">
        <f t="shared" si="25"/>
        <v>42.973812189483553</v>
      </c>
      <c r="J438" s="37" t="s">
        <v>466</v>
      </c>
      <c r="K438" s="38" t="str">
        <f t="shared" si="26"/>
        <v/>
      </c>
      <c r="L438" s="55">
        <f t="shared" si="27"/>
        <v>0</v>
      </c>
    </row>
    <row r="439" spans="1:12" s="39" customFormat="1" ht="15">
      <c r="A439" s="40">
        <v>855</v>
      </c>
      <c r="B439" s="41" t="s">
        <v>453</v>
      </c>
      <c r="C439" s="33">
        <v>1</v>
      </c>
      <c r="D439" s="35">
        <v>0</v>
      </c>
      <c r="E439" s="36">
        <v>15725.584253578734</v>
      </c>
      <c r="F439" s="36">
        <v>0</v>
      </c>
      <c r="G439" s="36">
        <v>7932218</v>
      </c>
      <c r="H439" s="37">
        <f t="shared" si="24"/>
        <v>713899.62</v>
      </c>
      <c r="I439" s="38">
        <f t="shared" si="25"/>
        <v>45.397335226990691</v>
      </c>
      <c r="J439" s="37" t="s">
        <v>466</v>
      </c>
      <c r="K439" s="38" t="str">
        <f t="shared" si="26"/>
        <v/>
      </c>
      <c r="L439" s="55">
        <f t="shared" si="27"/>
        <v>0</v>
      </c>
    </row>
    <row r="440" spans="1:12" s="39" customFormat="1" ht="15">
      <c r="A440" s="40">
        <v>860</v>
      </c>
      <c r="B440" s="41" t="s">
        <v>454</v>
      </c>
      <c r="C440" s="33">
        <v>1</v>
      </c>
      <c r="D440" s="35">
        <v>0</v>
      </c>
      <c r="E440" s="36">
        <v>18992.297703180215</v>
      </c>
      <c r="F440" s="36">
        <v>0</v>
      </c>
      <c r="G440" s="36">
        <v>11655038</v>
      </c>
      <c r="H440" s="37">
        <f t="shared" si="24"/>
        <v>1048953.42</v>
      </c>
      <c r="I440" s="38">
        <f t="shared" si="25"/>
        <v>55.230464285759126</v>
      </c>
      <c r="J440" s="37" t="s">
        <v>466</v>
      </c>
      <c r="K440" s="38" t="str">
        <f t="shared" si="26"/>
        <v/>
      </c>
      <c r="L440" s="55">
        <f t="shared" si="27"/>
        <v>0</v>
      </c>
    </row>
    <row r="441" spans="1:12" s="39" customFormat="1" ht="15">
      <c r="A441" s="40">
        <v>871</v>
      </c>
      <c r="B441" s="41" t="s">
        <v>455</v>
      </c>
      <c r="C441" s="33">
        <v>1</v>
      </c>
      <c r="D441" s="35">
        <v>0</v>
      </c>
      <c r="E441" s="36">
        <v>17388.80906702935</v>
      </c>
      <c r="F441" s="36">
        <v>0</v>
      </c>
      <c r="G441" s="36">
        <v>24543665</v>
      </c>
      <c r="H441" s="37">
        <f t="shared" si="24"/>
        <v>2208929.85</v>
      </c>
      <c r="I441" s="38">
        <f t="shared" si="25"/>
        <v>127.03169271024532</v>
      </c>
      <c r="J441" s="37" t="s">
        <v>466</v>
      </c>
      <c r="K441" s="38" t="str">
        <f t="shared" si="26"/>
        <v/>
      </c>
      <c r="L441" s="55">
        <f t="shared" si="27"/>
        <v>0</v>
      </c>
    </row>
    <row r="442" spans="1:12" s="39" customFormat="1" ht="15">
      <c r="A442" s="40">
        <v>872</v>
      </c>
      <c r="B442" s="41" t="s">
        <v>456</v>
      </c>
      <c r="C442" s="33">
        <v>1</v>
      </c>
      <c r="D442" s="35">
        <v>0</v>
      </c>
      <c r="E442" s="36">
        <v>15780.344432153393</v>
      </c>
      <c r="F442" s="36">
        <v>0</v>
      </c>
      <c r="G442" s="36">
        <v>21436539</v>
      </c>
      <c r="H442" s="37">
        <f t="shared" si="24"/>
        <v>1929288.51</v>
      </c>
      <c r="I442" s="38">
        <f t="shared" si="25"/>
        <v>122.25896071501199</v>
      </c>
      <c r="J442" s="37" t="s">
        <v>466</v>
      </c>
      <c r="K442" s="38" t="str">
        <f t="shared" si="26"/>
        <v/>
      </c>
      <c r="L442" s="55">
        <f t="shared" si="27"/>
        <v>0</v>
      </c>
    </row>
    <row r="443" spans="1:12" s="39" customFormat="1" ht="15">
      <c r="A443" s="40">
        <v>873</v>
      </c>
      <c r="B443" s="41" t="s">
        <v>457</v>
      </c>
      <c r="C443" s="33">
        <v>1</v>
      </c>
      <c r="D443" s="35">
        <v>0</v>
      </c>
      <c r="E443" s="36">
        <v>17821.645751380471</v>
      </c>
      <c r="F443" s="36">
        <v>0</v>
      </c>
      <c r="G443" s="36">
        <v>10710593</v>
      </c>
      <c r="H443" s="37">
        <f t="shared" si="24"/>
        <v>963953.37</v>
      </c>
      <c r="I443" s="38">
        <f t="shared" si="25"/>
        <v>54.088908703918761</v>
      </c>
      <c r="J443" s="37" t="s">
        <v>466</v>
      </c>
      <c r="K443" s="38" t="str">
        <f t="shared" si="26"/>
        <v/>
      </c>
      <c r="L443" s="55">
        <f t="shared" si="27"/>
        <v>0</v>
      </c>
    </row>
    <row r="444" spans="1:12" s="39" customFormat="1" ht="15">
      <c r="A444" s="40">
        <v>876</v>
      </c>
      <c r="B444" s="41" t="s">
        <v>458</v>
      </c>
      <c r="C444" s="33">
        <v>1</v>
      </c>
      <c r="D444" s="35">
        <v>0</v>
      </c>
      <c r="E444" s="36">
        <v>15148.377232537579</v>
      </c>
      <c r="F444" s="36">
        <v>0</v>
      </c>
      <c r="G444" s="36">
        <v>17192025</v>
      </c>
      <c r="H444" s="37">
        <f t="shared" si="24"/>
        <v>1547282.25</v>
      </c>
      <c r="I444" s="38">
        <f t="shared" si="25"/>
        <v>102.14178233405448</v>
      </c>
      <c r="J444" s="37" t="s">
        <v>466</v>
      </c>
      <c r="K444" s="38" t="str">
        <f t="shared" si="26"/>
        <v/>
      </c>
      <c r="L444" s="55">
        <f t="shared" si="27"/>
        <v>0</v>
      </c>
    </row>
    <row r="445" spans="1:12" s="39" customFormat="1" ht="15">
      <c r="A445" s="40">
        <v>878</v>
      </c>
      <c r="B445" s="41" t="s">
        <v>459</v>
      </c>
      <c r="C445" s="33">
        <v>1</v>
      </c>
      <c r="D445" s="35">
        <v>0</v>
      </c>
      <c r="E445" s="36">
        <v>15567.097658871793</v>
      </c>
      <c r="F445" s="36">
        <v>0</v>
      </c>
      <c r="G445" s="36">
        <v>15123315</v>
      </c>
      <c r="H445" s="37">
        <f t="shared" si="24"/>
        <v>1361098.3499999999</v>
      </c>
      <c r="I445" s="38">
        <f t="shared" si="25"/>
        <v>87.434304057590396</v>
      </c>
      <c r="J445" s="37" t="s">
        <v>466</v>
      </c>
      <c r="K445" s="38" t="str">
        <f t="shared" si="26"/>
        <v/>
      </c>
      <c r="L445" s="55">
        <f t="shared" si="27"/>
        <v>0</v>
      </c>
    </row>
    <row r="446" spans="1:12" s="39" customFormat="1" ht="15">
      <c r="A446" s="40">
        <v>879</v>
      </c>
      <c r="B446" s="41" t="s">
        <v>460</v>
      </c>
      <c r="C446" s="33">
        <v>1</v>
      </c>
      <c r="D446" s="35">
        <v>0</v>
      </c>
      <c r="E446" s="36">
        <v>17211.487980085349</v>
      </c>
      <c r="F446" s="36">
        <v>0</v>
      </c>
      <c r="G446" s="36">
        <v>12062920</v>
      </c>
      <c r="H446" s="37">
        <f t="shared" si="24"/>
        <v>1085662.8</v>
      </c>
      <c r="I446" s="38">
        <f t="shared" si="25"/>
        <v>63.077800202758326</v>
      </c>
      <c r="J446" s="37" t="s">
        <v>466</v>
      </c>
      <c r="K446" s="38" t="str">
        <f t="shared" si="26"/>
        <v/>
      </c>
      <c r="L446" s="55">
        <f t="shared" si="27"/>
        <v>0</v>
      </c>
    </row>
    <row r="447" spans="1:12" s="39" customFormat="1" ht="15">
      <c r="A447" s="40">
        <v>885</v>
      </c>
      <c r="B447" s="41" t="s">
        <v>461</v>
      </c>
      <c r="C447" s="33">
        <v>1</v>
      </c>
      <c r="D447" s="35">
        <v>0</v>
      </c>
      <c r="E447" s="36">
        <v>17188.910704845814</v>
      </c>
      <c r="F447" s="36">
        <v>0</v>
      </c>
      <c r="G447" s="36">
        <v>19463096</v>
      </c>
      <c r="H447" s="37">
        <f t="shared" si="24"/>
        <v>1751678.64</v>
      </c>
      <c r="I447" s="38">
        <f t="shared" si="25"/>
        <v>101.9074838469069</v>
      </c>
      <c r="J447" s="37" t="s">
        <v>466</v>
      </c>
      <c r="K447" s="38" t="str">
        <f t="shared" si="26"/>
        <v/>
      </c>
      <c r="L447" s="55">
        <f t="shared" si="27"/>
        <v>0</v>
      </c>
    </row>
    <row r="448" spans="1:12" s="39" customFormat="1" ht="15">
      <c r="A448" s="40">
        <v>910</v>
      </c>
      <c r="B448" s="41" t="s">
        <v>462</v>
      </c>
      <c r="C448" s="33">
        <v>1</v>
      </c>
      <c r="D448" s="35">
        <v>0</v>
      </c>
      <c r="E448" s="36">
        <v>15708.957364341086</v>
      </c>
      <c r="F448" s="36">
        <v>0</v>
      </c>
      <c r="G448" s="36">
        <v>6072067</v>
      </c>
      <c r="H448" s="37">
        <f t="shared" si="24"/>
        <v>546486.03</v>
      </c>
      <c r="I448" s="38">
        <f t="shared" si="25"/>
        <v>34.788179592396673</v>
      </c>
      <c r="J448" s="37" t="s">
        <v>466</v>
      </c>
      <c r="K448" s="38" t="str">
        <f t="shared" si="26"/>
        <v/>
      </c>
      <c r="L448" s="55">
        <f t="shared" si="27"/>
        <v>0</v>
      </c>
    </row>
    <row r="449" spans="1:12">
      <c r="A449" s="43">
        <v>915</v>
      </c>
      <c r="B449" s="44" t="s">
        <v>463</v>
      </c>
      <c r="C449" s="33">
        <v>1</v>
      </c>
      <c r="D449" s="35">
        <v>0</v>
      </c>
      <c r="E449" s="36">
        <v>18588.217317829462</v>
      </c>
      <c r="F449" s="36">
        <v>0</v>
      </c>
      <c r="G449" s="36">
        <v>5185030</v>
      </c>
      <c r="H449" s="37">
        <f t="shared" si="24"/>
        <v>466652.7</v>
      </c>
      <c r="I449" s="38">
        <f t="shared" si="25"/>
        <v>25.10475813903874</v>
      </c>
      <c r="J449" s="37" t="s">
        <v>466</v>
      </c>
      <c r="K449" s="38" t="str">
        <f t="shared" si="26"/>
        <v/>
      </c>
      <c r="L449" s="55">
        <f t="shared" si="27"/>
        <v>0</v>
      </c>
    </row>
    <row r="450" spans="1:12">
      <c r="A450" s="45">
        <v>999</v>
      </c>
      <c r="B450" s="46" t="s">
        <v>464</v>
      </c>
      <c r="C450" s="47" t="s">
        <v>465</v>
      </c>
      <c r="D450" s="48">
        <f>SUM(D10:D449)</f>
        <v>33924.000000000007</v>
      </c>
      <c r="E450" s="47" t="s">
        <v>465</v>
      </c>
      <c r="F450" s="48">
        <f>SUM(F10:F449)</f>
        <v>413034880</v>
      </c>
      <c r="G450" s="48">
        <f>SUM(G10:G449)</f>
        <v>12095954992.974804</v>
      </c>
      <c r="H450" s="48">
        <f>SUM(H10:H449)</f>
        <v>1088635949.3677316</v>
      </c>
      <c r="I450" s="47">
        <f>SUMIF(I10:I449,"&gt;0")</f>
        <v>59181.755484914356</v>
      </c>
      <c r="J450" s="47" t="s">
        <v>465</v>
      </c>
      <c r="K450" s="49">
        <f>SUM(K10:K449)+I450</f>
        <v>82610.026997376961</v>
      </c>
    </row>
    <row r="453" spans="1:12">
      <c r="J453" s="53"/>
    </row>
  </sheetData>
  <autoFilter ref="A9:M450">
    <filterColumn colId="11"/>
  </autoFilter>
  <mergeCells count="3">
    <mergeCell ref="H5:I6"/>
    <mergeCell ref="J5:K6"/>
    <mergeCell ref="L5:L6"/>
  </mergeCells>
  <pageMargins left="0.24" right="0.24" top="0.64" bottom="0.64" header="0.34" footer="0.2"/>
  <pageSetup scale="55" fitToHeight="30" orientation="portrait" r:id="rId1"/>
  <headerFooter alignWithMargins="0">
    <oddFooter>Page &amp;P of &amp;N</oddFooter>
  </headerFooter>
  <ignoredErrors>
    <ignoredError sqref="L44:L449" formula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db14d5a15a6272794a98152cb28a7888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80a37097b52b28be21717519038f1a9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DESE-231-13608</_dlc_DocId>
    <_dlc_DocIdUrl xmlns="733efe1c-5bbe-4968-87dc-d400e65c879f">
      <Url>https://sharepoint.doemass.org/ese/webteam/cps/_layouts/DocIdRedir.aspx?ID=DESE-231-13608</Url>
      <Description>DESE-231-13608</Description>
    </_dlc_DocIdUrl>
  </documentManagement>
</p:properties>
</file>

<file path=customXml/itemProps1.xml><?xml version="1.0" encoding="utf-8"?>
<ds:datastoreItem xmlns:ds="http://schemas.openxmlformats.org/officeDocument/2006/customXml" ds:itemID="{19A7C92A-2A9D-446D-BD51-4B228125B2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038466-62EE-4C24-99BA-A9262A63D8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4E2258-2657-4CE3-B42C-1C9B4FE650A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DC61D85-6B8C-4930-93C3-5799812FEB8C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nsscaps</vt:lpstr>
      <vt:lpstr>nsscaps!Print_Titles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FY15 NSS Near Cap Analysis</dc:title>
  <dc:creator>ESE</dc:creator>
  <cp:lastModifiedBy>dzou</cp:lastModifiedBy>
  <cp:lastPrinted>2015-02-06T19:50:59Z</cp:lastPrinted>
  <dcterms:created xsi:type="dcterms:W3CDTF">2014-02-07T18:24:45Z</dcterms:created>
  <dcterms:modified xsi:type="dcterms:W3CDTF">2015-02-06T19:52:17Z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Feb 6 2015</vt:lpwstr>
  </property>
</Properties>
</file>